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Abril\"/>
    </mc:Choice>
  </mc:AlternateContent>
  <xr:revisionPtr revIDLastSave="0" documentId="13_ncr:1_{70059575-F105-4ED8-A08B-7C5B50E50D9A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<sst xmlns="http://schemas.openxmlformats.org/spreadsheetml/2006/main" count="917" uniqueCount="230">
  <si>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</si>
  <si>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</si>
  <si>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</si>
  <si>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</si>
  <si>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</si>
  <si>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</si>
  <si>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</si>
  <si>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</si>
  <si>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</si>
  <si>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</si>
  <si>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</si>
  <si>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</si>
  <si>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</si>
  <si>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</si>
  <si>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</si>
  <si>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</si>
  <si>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</si>
  <si>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</si>
  <si>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</si>
  <si>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</si>
  <si>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</si>
  <si>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</si>
  <si>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</si>
  <si>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</si>
  <si>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</si>
  <si>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</si>
  <si>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</si>
  <si>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</si>
  <si>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</si>
  <si>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</si>
  <si>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</si>
  <si>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</si>
  <si>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</si>
  <si>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</si>
  <si>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</si>
  <si>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</si>
  <si>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</si>
  <si>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</si>
  <si>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</si>
  <si>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</si>
  <si>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</si>
  <si>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</si>
  <si>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</si>
  <si>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</si>
  <si>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</si>
  <si>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</si>
  <si>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</si>
  <si>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</si>
  <si>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</si>
  <si>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</si>
  <si>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</si>
  <si>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</si>
  <si>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</si>
  <si>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</si>
  <si>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</si>
  <si>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</si>
  <si>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</si>
  <si>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</si>
  <si>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</si>
  <si>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</si>
  <si>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</si>
  <si>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</si>
  <si>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</si>
  <si>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</si>
  <si>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</si>
  <si>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</si>
  <si>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</si>
  <si>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</si>
  <si>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</si>
  <si>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</si>
  <si>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</si>
  <si>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</si>
  <si>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</si>
  <si>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</si>
  <si>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</si>
  <si>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</si>
  <si>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</si>
  <si>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</si>
  <si>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</si>
  <si>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</si>
  <si>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</si>
  <si>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</si>
  <si>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</si>
  <si>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</si>
  <si>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</si>
  <si>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</si>
  <si>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</si>
  <si>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</si>
  <si>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</si>
  <si>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</si>
  <si>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</si>
  <si>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</si>
  <si>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</si>
  <si>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</si>
  <si>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</si>
  <si>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</si>
  <si>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</si>
  <si>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</si>
  <si>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</si>
  <si>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</si>
  <si>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</si>
  <si>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</si>
  <si>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</si>
  <si>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</si>
  <si>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</si>
  <si>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</si>
  <si>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</si>
  <si>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</si>
  <si>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</si>
  <si>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</si>
  <si>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</si>
  <si>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</si>
  <si>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</si>
  <si>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</si>
  <si>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</si>
  <si>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</si>
  <si>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</si>
  <si>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</si>
  <si>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</si>
  <si>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</si>
  <si>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</si>
  <si>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</si>
  <si>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</si>
  <si>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</si>
  <si>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</si>
  <si>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</si>
  <si>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</si>
  <si>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</si>
  <si>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</si>
  <si>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</si>
  <si>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</si>
  <si>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</si>
  <si>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</si>
  <si>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</si>
  <si>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</si>
  <si>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</si>
  <si>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</si>
  <si>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</si>
  <si>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</si>
  <si>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</si>
  <si>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</si>
  <si>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</si>
  <si>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</si>
  <si>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</si>
  <si>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</si>
  <si>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</si>
  <si>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</si>
  <si>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</si>
  <si>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</si>
  <si>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</si>
  <si>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</si>
  <si>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</si>
  <si>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</si>
  <si>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</si>
  <si>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</si>
  <si>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</si>
  <si>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</si>
  <si>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</si>
  <si>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</si>
  <si>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</si>
  <si>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</si>
  <si>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</si>
  <si>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</si>
  <si>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</si>
  <si>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</si>
  <si>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</si>
  <si>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</si>
  <si>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</si>
  <si>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</si>
  <si>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</si>
  <si>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</si>
  <si>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</si>
  <si>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</si>
  <si>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</si>
  <si>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</si>
  <si>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</si>
  <si>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</si>
  <si>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</si>
  <si>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</si>
  <si>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</si>
  <si>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</si>
  <si>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</si>
  <si>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</si>
  <si>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</si>
  <si>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</si>
  <si>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</si>
  <si>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</si>
  <si>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</si>
  <si>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</si>
  <si>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</si>
  <si>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</si>
  <si>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</si>
  <si>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</si>
  <si>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</si>
  <si>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</si>
  <si>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</si>
  <si>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</si>
  <si>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</si>
  <si>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</si>
  <si>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</si>
  <si>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</si>
  <si>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</si>
  <si>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</si>
  <si>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</si>
  <si>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</si>
  <si>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</si>
  <si>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</si>
  <si>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</si>
  <si>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</si>
  <si>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</si>
  <si>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</si>
  <si>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</si>
  <si>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</si>
  <si>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</si>
  <si>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</si>
  <si>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</si>
  <si>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</si>
  <si>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años</t>
  </si>
  <si>
    <t>(1) 2008-2023 Pensión media de las altas acumuladas de cada año</t>
  </si>
  <si>
    <t>PENSIONES CONTRIBUTIVAS EN VIGOR A 1 DE ABRIL DE 2024</t>
  </si>
  <si>
    <t>MARZO 2024</t>
  </si>
  <si>
    <t>Datos a 1 de Abril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</si>
  <si>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35 pensiones de las que no consta el género</t>
    </r>
  </si>
  <si>
    <t xml:space="preserve">  1 de Abril de 2024</t>
  </si>
  <si>
    <t>Marzo 2024</t>
  </si>
  <si>
    <t>Marzo 2024 (2)</t>
  </si>
  <si>
    <t>(2) Incremento sobre Marzo 2023</t>
  </si>
  <si>
    <t>1 de Abril de 2024</t>
  </si>
  <si>
    <t>Datos a 01 de Abril de 2024</t>
  </si>
  <si>
    <t>PENSIONISTAS DEL SISTEMA DE SEGURIDAD SOCIAL  A 1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</si>
</sst>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0.45783584807346439</c:v>
                </c:pt>
                <c:pt idx="1">
                  <c:v>0.12523135048922107</c:v>
                </c:pt>
                <c:pt idx="2">
                  <c:v>0.2745600372028395</c:v>
                </c:pt>
                <c:pt idx="3">
                  <c:v>0.14237276423447501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655808</c:v>
                </c:pt>
                <c:pt idx="1">
                  <c:v>73240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6348237</c:v>
                </c:pt>
                <c:pt idx="1">
                  <c:v>1528002</c:v>
                </c:pt>
                <c:pt idx="2">
                  <c:v>942053</c:v>
                </c:pt>
                <c:pt idx="3">
                  <c:v>323569</c:v>
                </c:pt>
                <c:pt idx="4">
                  <c:v>45326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4547262</c:v>
                </c:pt>
                <c:pt idx="1" formatCode="#,##0">
                  <c:v>4639891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1507707</c:v>
                </c:pt>
                <c:pt idx="1">
                  <c:v>283749</c:v>
                </c:pt>
                <c:pt idx="2">
                  <c:v>271077</c:v>
                </c:pt>
                <c:pt idx="3">
                  <c:v>184590</c:v>
                </c:pt>
                <c:pt idx="4">
                  <c:v>335391</c:v>
                </c:pt>
                <c:pt idx="5">
                  <c:v>131653</c:v>
                </c:pt>
                <c:pt idx="6">
                  <c:v>572445</c:v>
                </c:pt>
                <c:pt idx="7">
                  <c:v>369833</c:v>
                </c:pt>
                <c:pt idx="8">
                  <c:v>1567716</c:v>
                </c:pt>
                <c:pt idx="9">
                  <c:v>938859</c:v>
                </c:pt>
                <c:pt idx="10">
                  <c:v>221772</c:v>
                </c:pt>
                <c:pt idx="11">
                  <c:v>687235</c:v>
                </c:pt>
                <c:pt idx="12">
                  <c:v>1141904</c:v>
                </c:pt>
                <c:pt idx="13">
                  <c:v>236607</c:v>
                </c:pt>
                <c:pt idx="14">
                  <c:v>131835</c:v>
                </c:pt>
                <c:pt idx="15">
                  <c:v>521364</c:v>
                </c:pt>
                <c:pt idx="16">
                  <c:v>66498</c:v>
                </c:pt>
                <c:pt idx="17">
                  <c:v>8661</c:v>
                </c:pt>
                <c:pt idx="18">
                  <c:v>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Abril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10.149.834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12.710.827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1.252,32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1.439,11 €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9.187.187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ABRIL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F56" sqref="F56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68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80" activePane="bottomLeft" state="frozen"/>
      <selection activeCell="K81" sqref="K81"/>
      <selection pane="bottomLeft" activeCell="K95" sqref="K95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64" t="s">
        <v>227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05" t="s">
        <v>157</v>
      </c>
      <c r="C7" s="507" t="s">
        <v>47</v>
      </c>
      <c r="D7" s="427" t="s">
        <v>48</v>
      </c>
      <c r="E7" s="428"/>
      <c r="F7" s="429" t="s">
        <v>49</v>
      </c>
      <c r="G7" s="430"/>
      <c r="H7" s="446" t="s">
        <v>50</v>
      </c>
      <c r="I7" s="447"/>
    </row>
    <row r="8" spans="1:230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4">
        <v>202042</v>
      </c>
      <c r="E10" s="455">
        <v>1069.9166572296854</v>
      </c>
      <c r="F10" s="456">
        <v>979440</v>
      </c>
      <c r="G10" s="457">
        <v>1300.9177787409126</v>
      </c>
      <c r="H10" s="458">
        <v>393797</v>
      </c>
      <c r="I10" s="459">
        <v>828.02731135585066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10195</v>
      </c>
      <c r="E11" s="403">
        <v>1060.7372270720941</v>
      </c>
      <c r="F11" s="402">
        <v>69572</v>
      </c>
      <c r="G11" s="403">
        <v>1180.8436760478353</v>
      </c>
      <c r="H11" s="402">
        <v>28789</v>
      </c>
      <c r="I11" s="403">
        <v>756.33603285977267</v>
      </c>
    </row>
    <row r="12" spans="1:230" s="400" customFormat="1" ht="18" customHeight="1">
      <c r="B12" s="395">
        <v>11</v>
      </c>
      <c r="C12" s="401" t="s">
        <v>54</v>
      </c>
      <c r="D12" s="402">
        <v>34113</v>
      </c>
      <c r="E12" s="403">
        <v>1154.2484985196261</v>
      </c>
      <c r="F12" s="402">
        <v>126106</v>
      </c>
      <c r="G12" s="403">
        <v>1478.2554921256722</v>
      </c>
      <c r="H12" s="402">
        <v>56920</v>
      </c>
      <c r="I12" s="403">
        <v>927.12603355586793</v>
      </c>
    </row>
    <row r="13" spans="1:230" s="400" customFormat="1" ht="18" customHeight="1">
      <c r="B13" s="395">
        <v>14</v>
      </c>
      <c r="C13" s="401" t="s">
        <v>55</v>
      </c>
      <c r="D13" s="402">
        <v>15317</v>
      </c>
      <c r="E13" s="403">
        <v>1004.8850186067766</v>
      </c>
      <c r="F13" s="402">
        <v>111911</v>
      </c>
      <c r="G13" s="403">
        <v>1198.5871122588485</v>
      </c>
      <c r="H13" s="402">
        <v>42876</v>
      </c>
      <c r="I13" s="403">
        <v>768.42558214385679</v>
      </c>
    </row>
    <row r="14" spans="1:230" s="400" customFormat="1" ht="18" customHeight="1">
      <c r="B14" s="395">
        <v>18</v>
      </c>
      <c r="C14" s="401" t="s">
        <v>56</v>
      </c>
      <c r="D14" s="402">
        <v>21924</v>
      </c>
      <c r="E14" s="403">
        <v>1073.6511247947453</v>
      </c>
      <c r="F14" s="402">
        <v>121194</v>
      </c>
      <c r="G14" s="403">
        <v>1227.9273803983695</v>
      </c>
      <c r="H14" s="402">
        <v>45102</v>
      </c>
      <c r="I14" s="403">
        <v>752.82394261895263</v>
      </c>
    </row>
    <row r="15" spans="1:230" s="400" customFormat="1" ht="18" customHeight="1">
      <c r="B15" s="395">
        <v>21</v>
      </c>
      <c r="C15" s="401" t="s">
        <v>57</v>
      </c>
      <c r="D15" s="402">
        <v>12172</v>
      </c>
      <c r="E15" s="403">
        <v>1011.4646689122577</v>
      </c>
      <c r="F15" s="402">
        <v>60932</v>
      </c>
      <c r="G15" s="403">
        <v>1327.9883022057377</v>
      </c>
      <c r="H15" s="402">
        <v>25071</v>
      </c>
      <c r="I15" s="403">
        <v>849.66214909656583</v>
      </c>
    </row>
    <row r="16" spans="1:230" s="400" customFormat="1" ht="18" customHeight="1">
      <c r="B16" s="395">
        <v>23</v>
      </c>
      <c r="C16" s="401" t="s">
        <v>58</v>
      </c>
      <c r="D16" s="402">
        <v>21128</v>
      </c>
      <c r="E16" s="403">
        <v>998.08652783036734</v>
      </c>
      <c r="F16" s="402">
        <v>84330</v>
      </c>
      <c r="G16" s="403">
        <v>1189.6104712439226</v>
      </c>
      <c r="H16" s="402">
        <v>35904</v>
      </c>
      <c r="I16" s="403">
        <v>793.44292251559716</v>
      </c>
    </row>
    <row r="17" spans="1:230" s="400" customFormat="1" ht="18" customHeight="1">
      <c r="B17" s="395">
        <v>29</v>
      </c>
      <c r="C17" s="401" t="s">
        <v>59</v>
      </c>
      <c r="D17" s="402">
        <v>29380</v>
      </c>
      <c r="E17" s="403">
        <v>1133.8656119809393</v>
      </c>
      <c r="F17" s="402">
        <v>175551</v>
      </c>
      <c r="G17" s="403">
        <v>1312.5347311607452</v>
      </c>
      <c r="H17" s="402">
        <v>67284</v>
      </c>
      <c r="I17" s="403">
        <v>824.39977483502753</v>
      </c>
    </row>
    <row r="18" spans="1:230" s="400" customFormat="1" ht="18" customHeight="1">
      <c r="B18" s="395">
        <v>41</v>
      </c>
      <c r="C18" s="401" t="s">
        <v>60</v>
      </c>
      <c r="D18" s="402">
        <v>57813</v>
      </c>
      <c r="E18" s="403">
        <v>1043.6469880476709</v>
      </c>
      <c r="F18" s="402">
        <v>229844</v>
      </c>
      <c r="G18" s="403">
        <v>1353.066574589722</v>
      </c>
      <c r="H18" s="402">
        <v>91851</v>
      </c>
      <c r="I18" s="403">
        <v>864.10653830660533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4">
        <v>21142</v>
      </c>
      <c r="E20" s="455">
        <v>1217.1142304417747</v>
      </c>
      <c r="F20" s="456">
        <v>207071</v>
      </c>
      <c r="G20" s="457">
        <v>1511.7438616223421</v>
      </c>
      <c r="H20" s="458">
        <v>73074</v>
      </c>
      <c r="I20" s="459">
        <v>942.85358622765978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4935</v>
      </c>
      <c r="E21" s="403">
        <v>1110.9857568389059</v>
      </c>
      <c r="F21" s="402">
        <v>34840</v>
      </c>
      <c r="G21" s="403">
        <v>1374.6819466130885</v>
      </c>
      <c r="H21" s="402">
        <v>12907</v>
      </c>
      <c r="I21" s="403">
        <v>870.71078252111272</v>
      </c>
    </row>
    <row r="22" spans="1:230" s="400" customFormat="1" ht="18" customHeight="1">
      <c r="B22" s="395">
        <v>40</v>
      </c>
      <c r="C22" s="401" t="s">
        <v>63</v>
      </c>
      <c r="D22" s="402">
        <v>3335</v>
      </c>
      <c r="E22" s="403">
        <v>1103.5787646176914</v>
      </c>
      <c r="F22" s="402">
        <v>23322</v>
      </c>
      <c r="G22" s="403">
        <v>1389.1973257010545</v>
      </c>
      <c r="H22" s="402">
        <v>8190</v>
      </c>
      <c r="I22" s="403">
        <v>855.21754945054943</v>
      </c>
    </row>
    <row r="23" spans="1:230" s="400" customFormat="1" ht="18" customHeight="1">
      <c r="B23" s="395">
        <v>50</v>
      </c>
      <c r="C23" s="401" t="s">
        <v>64</v>
      </c>
      <c r="D23" s="402">
        <v>12872</v>
      </c>
      <c r="E23" s="403">
        <v>1287.2187049409572</v>
      </c>
      <c r="F23" s="402">
        <v>148909</v>
      </c>
      <c r="G23" s="403">
        <v>1563.0051516026567</v>
      </c>
      <c r="H23" s="402">
        <v>51977</v>
      </c>
      <c r="I23" s="403">
        <v>974.57696981357128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4">
        <v>25766</v>
      </c>
      <c r="E25" s="455">
        <v>1316.917218815493</v>
      </c>
      <c r="F25" s="456">
        <v>186108</v>
      </c>
      <c r="G25" s="457">
        <v>1711.0211404130937</v>
      </c>
      <c r="H25" s="458">
        <v>77386</v>
      </c>
      <c r="I25" s="459">
        <v>1026.7967065102214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54">
        <v>17409</v>
      </c>
      <c r="E27" s="455">
        <v>1088.6834258142339</v>
      </c>
      <c r="F27" s="456">
        <v>138498</v>
      </c>
      <c r="G27" s="457">
        <v>1327.0295685136248</v>
      </c>
      <c r="H27" s="458">
        <v>45365</v>
      </c>
      <c r="I27" s="459">
        <v>808.09871861567285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4">
        <v>51882</v>
      </c>
      <c r="E29" s="455">
        <v>1101.6914365290468</v>
      </c>
      <c r="F29" s="456">
        <v>206205</v>
      </c>
      <c r="G29" s="457">
        <v>1326.137405155064</v>
      </c>
      <c r="H29" s="458">
        <v>83152</v>
      </c>
      <c r="I29" s="459">
        <v>840.79596858764705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28816</v>
      </c>
      <c r="E30" s="403">
        <v>1154.0262708217656</v>
      </c>
      <c r="F30" s="402">
        <v>106894</v>
      </c>
      <c r="G30" s="403">
        <v>1347.6308011675117</v>
      </c>
      <c r="H30" s="402">
        <v>42838</v>
      </c>
      <c r="I30" s="403">
        <v>849.5853758345396</v>
      </c>
    </row>
    <row r="31" spans="1:230" s="400" customFormat="1" ht="18" customHeight="1">
      <c r="B31" s="395">
        <v>38</v>
      </c>
      <c r="C31" s="401" t="s">
        <v>68</v>
      </c>
      <c r="D31" s="402">
        <v>23066</v>
      </c>
      <c r="E31" s="403">
        <v>1036.3103307899073</v>
      </c>
      <c r="F31" s="402">
        <v>99311</v>
      </c>
      <c r="G31" s="403">
        <v>1303.0028573873992</v>
      </c>
      <c r="H31" s="402">
        <v>40314</v>
      </c>
      <c r="I31" s="403">
        <v>831.45626953415695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4">
        <v>12737</v>
      </c>
      <c r="E33" s="455">
        <v>1213.7654274947006</v>
      </c>
      <c r="F33" s="456">
        <v>92155</v>
      </c>
      <c r="G33" s="457">
        <v>1528.0579373880964</v>
      </c>
      <c r="H33" s="458">
        <v>34963</v>
      </c>
      <c r="I33" s="459">
        <v>943.67835683436772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4">
        <v>45676</v>
      </c>
      <c r="E35" s="455">
        <v>1157.0158032664858</v>
      </c>
      <c r="F35" s="456">
        <v>406019</v>
      </c>
      <c r="G35" s="457">
        <v>1432.6579487413144</v>
      </c>
      <c r="H35" s="458">
        <v>149353</v>
      </c>
      <c r="I35" s="459">
        <v>890.98678171847928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3078</v>
      </c>
      <c r="E36" s="403">
        <v>1031.0493697205977</v>
      </c>
      <c r="F36" s="402">
        <v>25113</v>
      </c>
      <c r="G36" s="403">
        <v>1247.406967307769</v>
      </c>
      <c r="H36" s="402">
        <v>9671</v>
      </c>
      <c r="I36" s="403">
        <v>822.46842518870847</v>
      </c>
    </row>
    <row r="37" spans="1:230" s="400" customFormat="1" ht="18" customHeight="1">
      <c r="B37" s="395">
        <v>9</v>
      </c>
      <c r="C37" s="401" t="s">
        <v>72</v>
      </c>
      <c r="D37" s="402">
        <v>4898</v>
      </c>
      <c r="E37" s="403">
        <v>1290.4175091874233</v>
      </c>
      <c r="F37" s="402">
        <v>64224</v>
      </c>
      <c r="G37" s="403">
        <v>1525.5575861048828</v>
      </c>
      <c r="H37" s="402">
        <v>20690</v>
      </c>
      <c r="I37" s="403">
        <v>919.8883644272596</v>
      </c>
    </row>
    <row r="38" spans="1:230" s="400" customFormat="1" ht="18" customHeight="1">
      <c r="B38" s="395">
        <v>24</v>
      </c>
      <c r="C38" s="401" t="s">
        <v>73</v>
      </c>
      <c r="D38" s="402">
        <v>13180</v>
      </c>
      <c r="E38" s="403">
        <v>1224.5896031866464</v>
      </c>
      <c r="F38" s="402">
        <v>87402</v>
      </c>
      <c r="G38" s="403">
        <v>1437.2267039655842</v>
      </c>
      <c r="H38" s="402">
        <v>34178</v>
      </c>
      <c r="I38" s="403">
        <v>870.27973959857218</v>
      </c>
    </row>
    <row r="39" spans="1:230" s="400" customFormat="1" ht="18" customHeight="1">
      <c r="B39" s="395">
        <v>34</v>
      </c>
      <c r="C39" s="401" t="s">
        <v>74</v>
      </c>
      <c r="D39" s="402">
        <v>3837</v>
      </c>
      <c r="E39" s="403">
        <v>1125.9237842064115</v>
      </c>
      <c r="F39" s="402">
        <v>27820</v>
      </c>
      <c r="G39" s="403">
        <v>1477.2032516175411</v>
      </c>
      <c r="H39" s="402">
        <v>10255</v>
      </c>
      <c r="I39" s="403">
        <v>922.06440663091155</v>
      </c>
    </row>
    <row r="40" spans="1:230" s="400" customFormat="1" ht="18" customHeight="1">
      <c r="B40" s="395">
        <v>37</v>
      </c>
      <c r="C40" s="401" t="s">
        <v>75</v>
      </c>
      <c r="D40" s="402">
        <v>5232</v>
      </c>
      <c r="E40" s="403">
        <v>1090.4700936544343</v>
      </c>
      <c r="F40" s="402">
        <v>53340</v>
      </c>
      <c r="G40" s="403">
        <v>1326.2929351331084</v>
      </c>
      <c r="H40" s="402">
        <v>20066</v>
      </c>
      <c r="I40" s="403">
        <v>850.8970123592145</v>
      </c>
    </row>
    <row r="41" spans="1:230" s="400" customFormat="1" ht="18" customHeight="1">
      <c r="B41" s="395">
        <v>40</v>
      </c>
      <c r="C41" s="401" t="s">
        <v>76</v>
      </c>
      <c r="D41" s="402">
        <v>2471</v>
      </c>
      <c r="E41" s="403">
        <v>1067.2449170376365</v>
      </c>
      <c r="F41" s="402">
        <v>22968</v>
      </c>
      <c r="G41" s="403">
        <v>1368.3579471438522</v>
      </c>
      <c r="H41" s="402">
        <v>8381</v>
      </c>
      <c r="I41" s="403">
        <v>855.08815057868981</v>
      </c>
    </row>
    <row r="42" spans="1:230" s="400" customFormat="1" ht="18" customHeight="1">
      <c r="B42" s="395">
        <v>42</v>
      </c>
      <c r="C42" s="401" t="s">
        <v>77</v>
      </c>
      <c r="D42" s="402">
        <v>1200</v>
      </c>
      <c r="E42" s="403">
        <v>1146.0021416666668</v>
      </c>
      <c r="F42" s="402">
        <v>15574</v>
      </c>
      <c r="G42" s="403">
        <v>1363.0858893026841</v>
      </c>
      <c r="H42" s="402">
        <v>5176</v>
      </c>
      <c r="I42" s="403">
        <v>829.84167310664611</v>
      </c>
    </row>
    <row r="43" spans="1:230" s="400" customFormat="1" ht="18" customHeight="1">
      <c r="B43" s="395">
        <v>47</v>
      </c>
      <c r="C43" s="401" t="s">
        <v>78</v>
      </c>
      <c r="D43" s="402">
        <v>9686</v>
      </c>
      <c r="E43" s="403">
        <v>1133.0558620689658</v>
      </c>
      <c r="F43" s="402">
        <v>78572</v>
      </c>
      <c r="G43" s="403">
        <v>1588.274423204195</v>
      </c>
      <c r="H43" s="402">
        <v>28372</v>
      </c>
      <c r="I43" s="403">
        <v>995.0902636402086</v>
      </c>
    </row>
    <row r="44" spans="1:230" s="400" customFormat="1" ht="18" customHeight="1">
      <c r="B44" s="395">
        <v>49</v>
      </c>
      <c r="C44" s="401" t="s">
        <v>79</v>
      </c>
      <c r="D44" s="402">
        <v>2094</v>
      </c>
      <c r="E44" s="403">
        <v>1051.1341977077363</v>
      </c>
      <c r="F44" s="402">
        <v>31006</v>
      </c>
      <c r="G44" s="403">
        <v>1208.6375269302714</v>
      </c>
      <c r="H44" s="402">
        <v>12564</v>
      </c>
      <c r="I44" s="403">
        <v>805.17512575612852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4">
        <v>44235</v>
      </c>
      <c r="E46" s="455">
        <v>1069.3730161636713</v>
      </c>
      <c r="F46" s="456">
        <v>234150</v>
      </c>
      <c r="G46" s="457">
        <v>1343.4375894939137</v>
      </c>
      <c r="H46" s="458">
        <v>95220</v>
      </c>
      <c r="I46" s="459">
        <v>882.17371119512723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6653</v>
      </c>
      <c r="E47" s="403">
        <v>1085.9050112731097</v>
      </c>
      <c r="F47" s="402">
        <v>45773</v>
      </c>
      <c r="G47" s="403">
        <v>1295.7928807375527</v>
      </c>
      <c r="H47" s="402">
        <v>18546</v>
      </c>
      <c r="I47" s="403">
        <v>848.60580556454215</v>
      </c>
    </row>
    <row r="48" spans="1:230" s="400" customFormat="1" ht="18" customHeight="1">
      <c r="B48" s="395">
        <v>13</v>
      </c>
      <c r="C48" s="401" t="s">
        <v>82</v>
      </c>
      <c r="D48" s="402">
        <v>14791</v>
      </c>
      <c r="E48" s="403">
        <v>1055.0437461970118</v>
      </c>
      <c r="F48" s="402">
        <v>56167</v>
      </c>
      <c r="G48" s="403">
        <v>1373.0520624209944</v>
      </c>
      <c r="H48" s="402">
        <v>26454</v>
      </c>
      <c r="I48" s="403">
        <v>911.07888750283519</v>
      </c>
    </row>
    <row r="49" spans="1:230" s="400" customFormat="1" ht="18" customHeight="1">
      <c r="B49" s="395">
        <v>16</v>
      </c>
      <c r="C49" s="401" t="s">
        <v>83</v>
      </c>
      <c r="D49" s="402">
        <v>6303</v>
      </c>
      <c r="E49" s="403">
        <v>1003.6524781849912</v>
      </c>
      <c r="F49" s="402">
        <v>26082</v>
      </c>
      <c r="G49" s="403">
        <v>1222.520293305728</v>
      </c>
      <c r="H49" s="402">
        <v>10908</v>
      </c>
      <c r="I49" s="403">
        <v>837.02631004767159</v>
      </c>
    </row>
    <row r="50" spans="1:230" s="400" customFormat="1" ht="18" customHeight="1">
      <c r="B50" s="395">
        <v>19</v>
      </c>
      <c r="C50" s="401" t="s">
        <v>84</v>
      </c>
      <c r="D50" s="402">
        <v>5611</v>
      </c>
      <c r="E50" s="403">
        <v>1182.1930707538763</v>
      </c>
      <c r="F50" s="402">
        <v>28265</v>
      </c>
      <c r="G50" s="403">
        <v>1529.9996221475321</v>
      </c>
      <c r="H50" s="402">
        <v>9472</v>
      </c>
      <c r="I50" s="403">
        <v>953.16549619932437</v>
      </c>
    </row>
    <row r="51" spans="1:230" s="400" customFormat="1" ht="18" customHeight="1">
      <c r="B51" s="395">
        <v>45</v>
      </c>
      <c r="C51" s="401" t="s">
        <v>85</v>
      </c>
      <c r="D51" s="402">
        <v>10877</v>
      </c>
      <c r="E51" s="403">
        <v>1058.6310922129264</v>
      </c>
      <c r="F51" s="402">
        <v>77863</v>
      </c>
      <c r="G51" s="403">
        <v>1322.863943721665</v>
      </c>
      <c r="H51" s="402">
        <v>29840</v>
      </c>
      <c r="I51" s="403">
        <v>871.38036360589797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4">
        <v>156676</v>
      </c>
      <c r="E53" s="455">
        <v>1278.0080558605021</v>
      </c>
      <c r="F53" s="456">
        <v>1181090</v>
      </c>
      <c r="G53" s="457">
        <v>1470.7609499276089</v>
      </c>
      <c r="H53" s="458">
        <v>390664</v>
      </c>
      <c r="I53" s="459">
        <v>910.84181864722598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116150</v>
      </c>
      <c r="E54" s="403">
        <v>1319.599591476539</v>
      </c>
      <c r="F54" s="402">
        <v>887054</v>
      </c>
      <c r="G54" s="403">
        <v>1512.4565156123526</v>
      </c>
      <c r="H54" s="402">
        <v>290377</v>
      </c>
      <c r="I54" s="403">
        <v>941.91580283562416</v>
      </c>
    </row>
    <row r="55" spans="1:230" s="400" customFormat="1" ht="18" customHeight="1">
      <c r="B55" s="395">
        <v>17</v>
      </c>
      <c r="C55" s="401" t="s">
        <v>209</v>
      </c>
      <c r="D55" s="402">
        <v>12743</v>
      </c>
      <c r="E55" s="403">
        <v>1151.0100674880325</v>
      </c>
      <c r="F55" s="402">
        <v>113077</v>
      </c>
      <c r="G55" s="403">
        <v>1326.3429406510606</v>
      </c>
      <c r="H55" s="402">
        <v>36148</v>
      </c>
      <c r="I55" s="403">
        <v>801.12189249751032</v>
      </c>
    </row>
    <row r="56" spans="1:230" s="400" customFormat="1" ht="18" customHeight="1">
      <c r="B56" s="395">
        <v>25</v>
      </c>
      <c r="C56" s="401" t="s">
        <v>206</v>
      </c>
      <c r="D56" s="402">
        <v>10629</v>
      </c>
      <c r="E56" s="403">
        <v>1131.6690224856525</v>
      </c>
      <c r="F56" s="402">
        <v>64448</v>
      </c>
      <c r="G56" s="403">
        <v>1286.3169888902682</v>
      </c>
      <c r="H56" s="402">
        <v>23885</v>
      </c>
      <c r="I56" s="403">
        <v>781.36141469541553</v>
      </c>
    </row>
    <row r="57" spans="1:230" s="400" customFormat="1" ht="18" customHeight="1">
      <c r="B57" s="395">
        <v>43</v>
      </c>
      <c r="C57" s="401" t="s">
        <v>88</v>
      </c>
      <c r="D57" s="402">
        <v>17154</v>
      </c>
      <c r="E57" s="403">
        <v>1181.4076180482687</v>
      </c>
      <c r="F57" s="402">
        <v>116511</v>
      </c>
      <c r="G57" s="403">
        <v>1395.4992262533153</v>
      </c>
      <c r="H57" s="402">
        <v>40254</v>
      </c>
      <c r="I57" s="403">
        <v>862.04232125999886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4">
        <v>93957</v>
      </c>
      <c r="E59" s="455">
        <v>1107.4762817033322</v>
      </c>
      <c r="F59" s="456">
        <v>661575</v>
      </c>
      <c r="G59" s="457">
        <v>1320.3070844726606</v>
      </c>
      <c r="H59" s="458">
        <v>245258</v>
      </c>
      <c r="I59" s="459">
        <v>837.78041258592998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23272</v>
      </c>
      <c r="E60" s="403">
        <v>1057.6972365933309</v>
      </c>
      <c r="F60" s="402">
        <v>220602</v>
      </c>
      <c r="G60" s="403">
        <v>1227.9096225328874</v>
      </c>
      <c r="H60" s="402">
        <v>82172</v>
      </c>
      <c r="I60" s="403">
        <v>806.97437716010313</v>
      </c>
    </row>
    <row r="61" spans="1:230" s="400" customFormat="1" ht="18" customHeight="1">
      <c r="B61" s="395">
        <v>12</v>
      </c>
      <c r="C61" s="401" t="s">
        <v>208</v>
      </c>
      <c r="D61" s="402">
        <v>13348</v>
      </c>
      <c r="E61" s="403">
        <v>1118.9976236140246</v>
      </c>
      <c r="F61" s="402">
        <v>89180</v>
      </c>
      <c r="G61" s="403">
        <v>1269.3971908499664</v>
      </c>
      <c r="H61" s="402">
        <v>30466</v>
      </c>
      <c r="I61" s="403">
        <v>814.08737116785915</v>
      </c>
    </row>
    <row r="62" spans="1:230" s="400" customFormat="1" ht="18" customHeight="1">
      <c r="B62" s="395">
        <v>46</v>
      </c>
      <c r="C62" s="401" t="s">
        <v>90</v>
      </c>
      <c r="D62" s="402">
        <v>57337</v>
      </c>
      <c r="E62" s="403">
        <v>1124.9984936428486</v>
      </c>
      <c r="F62" s="402">
        <v>351793</v>
      </c>
      <c r="G62" s="403">
        <v>1391.1533185140124</v>
      </c>
      <c r="H62" s="402">
        <v>132620</v>
      </c>
      <c r="I62" s="403">
        <v>862.31084346252453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4">
        <v>27610</v>
      </c>
      <c r="E64" s="455">
        <v>990.25836834480265</v>
      </c>
      <c r="F64" s="456">
        <v>139633</v>
      </c>
      <c r="G64" s="457">
        <v>1207.6899878968443</v>
      </c>
      <c r="H64" s="458">
        <v>59422</v>
      </c>
      <c r="I64" s="459">
        <v>815.41346959038731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17677</v>
      </c>
      <c r="E65" s="403">
        <v>983.06526842790061</v>
      </c>
      <c r="F65" s="402">
        <v>79198</v>
      </c>
      <c r="G65" s="403">
        <v>1225.2214555923131</v>
      </c>
      <c r="H65" s="402">
        <v>35480</v>
      </c>
      <c r="I65" s="403">
        <v>834.98827001127381</v>
      </c>
    </row>
    <row r="66" spans="1:230" s="400" customFormat="1" ht="18" customHeight="1">
      <c r="B66" s="395">
        <v>10</v>
      </c>
      <c r="C66" s="401" t="s">
        <v>93</v>
      </c>
      <c r="D66" s="402">
        <v>9933</v>
      </c>
      <c r="E66" s="403">
        <v>1003.0593778314709</v>
      </c>
      <c r="F66" s="402">
        <v>60435</v>
      </c>
      <c r="G66" s="403">
        <v>1184.7155992388518</v>
      </c>
      <c r="H66" s="402">
        <v>23942</v>
      </c>
      <c r="I66" s="403">
        <v>786.40528652577052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4">
        <v>73674</v>
      </c>
      <c r="E68" s="455">
        <v>1054.3039430463939</v>
      </c>
      <c r="F68" s="456">
        <v>487788</v>
      </c>
      <c r="G68" s="457">
        <v>1226.4294646649796</v>
      </c>
      <c r="H68" s="458">
        <v>184126</v>
      </c>
      <c r="I68" s="459">
        <v>759.2108571304434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28024</v>
      </c>
      <c r="E69" s="403">
        <v>1055.6769026548673</v>
      </c>
      <c r="F69" s="402">
        <v>192380</v>
      </c>
      <c r="G69" s="403">
        <v>1291.4121399313858</v>
      </c>
      <c r="H69" s="402">
        <v>74016</v>
      </c>
      <c r="I69" s="403">
        <v>804.65845844141813</v>
      </c>
    </row>
    <row r="70" spans="1:230" s="400" customFormat="1" ht="18" customHeight="1">
      <c r="B70" s="395">
        <v>27</v>
      </c>
      <c r="C70" s="401" t="s">
        <v>95</v>
      </c>
      <c r="D70" s="402">
        <v>10806</v>
      </c>
      <c r="E70" s="403">
        <v>1043.5355867110866</v>
      </c>
      <c r="F70" s="402">
        <v>71039</v>
      </c>
      <c r="G70" s="403">
        <v>1104.3400446233759</v>
      </c>
      <c r="H70" s="402">
        <v>26921</v>
      </c>
      <c r="I70" s="403">
        <v>660.51789160878127</v>
      </c>
    </row>
    <row r="71" spans="1:230" s="400" customFormat="1" ht="18" customHeight="1">
      <c r="B71" s="395">
        <v>32</v>
      </c>
      <c r="C71" s="401" t="s">
        <v>207</v>
      </c>
      <c r="D71" s="402">
        <v>11770</v>
      </c>
      <c r="E71" s="403">
        <v>1065.7571869158878</v>
      </c>
      <c r="F71" s="402">
        <v>67199</v>
      </c>
      <c r="G71" s="403">
        <v>1028.2549307281358</v>
      </c>
      <c r="H71" s="402">
        <v>24773</v>
      </c>
      <c r="I71" s="403">
        <v>654.95941145602069</v>
      </c>
    </row>
    <row r="72" spans="1:230" s="400" customFormat="1" ht="18" customHeight="1">
      <c r="B72" s="395">
        <v>36</v>
      </c>
      <c r="C72" s="401" t="s">
        <v>96</v>
      </c>
      <c r="D72" s="402">
        <v>23074</v>
      </c>
      <c r="E72" s="403">
        <v>1051.8371994452632</v>
      </c>
      <c r="F72" s="402">
        <v>157170</v>
      </c>
      <c r="G72" s="403">
        <v>1286.8027785836991</v>
      </c>
      <c r="H72" s="402">
        <v>58416</v>
      </c>
      <c r="I72" s="403">
        <v>791.31994932895088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4">
        <v>88352</v>
      </c>
      <c r="E74" s="455">
        <v>1257.329523044187</v>
      </c>
      <c r="F74" s="456">
        <v>843983</v>
      </c>
      <c r="G74" s="457">
        <v>1659.3394134834471</v>
      </c>
      <c r="H74" s="458">
        <v>273053</v>
      </c>
      <c r="I74" s="459">
        <v>1020.9588478061036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4">
        <v>29286</v>
      </c>
      <c r="E76" s="455">
        <v>1048.3083005531653</v>
      </c>
      <c r="F76" s="456">
        <v>155770</v>
      </c>
      <c r="G76" s="457">
        <v>1290.4802002311101</v>
      </c>
      <c r="H76" s="458">
        <v>62248</v>
      </c>
      <c r="I76" s="459">
        <v>823.03167957203448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4">
        <v>9986</v>
      </c>
      <c r="E78" s="455">
        <v>1375.7632695774084</v>
      </c>
      <c r="F78" s="456">
        <v>99599</v>
      </c>
      <c r="G78" s="457">
        <v>1616.6875936505389</v>
      </c>
      <c r="H78" s="458">
        <v>29932</v>
      </c>
      <c r="I78" s="459">
        <v>988.30636542830416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4">
        <v>39284</v>
      </c>
      <c r="E80" s="455">
        <v>1476.6653052133183</v>
      </c>
      <c r="F80" s="456">
        <v>385505</v>
      </c>
      <c r="G80" s="457">
        <v>1760.147182189595</v>
      </c>
      <c r="H80" s="458">
        <v>133911</v>
      </c>
      <c r="I80" s="459">
        <v>1086.468165049921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6185</v>
      </c>
      <c r="E81" s="403">
        <v>1464.9201422797089</v>
      </c>
      <c r="F81" s="402">
        <v>56666</v>
      </c>
      <c r="G81" s="403">
        <v>1773.8541234602758</v>
      </c>
      <c r="H81" s="402">
        <v>17271</v>
      </c>
      <c r="I81" s="403">
        <v>1076.188299461525</v>
      </c>
    </row>
    <row r="82" spans="1:230" s="400" customFormat="1" ht="18" customHeight="1">
      <c r="B82" s="395">
        <v>20</v>
      </c>
      <c r="C82" s="401" t="s">
        <v>204</v>
      </c>
      <c r="D82" s="402">
        <v>12097</v>
      </c>
      <c r="E82" s="403">
        <v>1514.8413333884434</v>
      </c>
      <c r="F82" s="402">
        <v>133742</v>
      </c>
      <c r="G82" s="403">
        <v>1705.8520110361742</v>
      </c>
      <c r="H82" s="402">
        <v>43454</v>
      </c>
      <c r="I82" s="403">
        <v>1060.4108820822019</v>
      </c>
    </row>
    <row r="83" spans="1:230" s="400" customFormat="1" ht="18" customHeight="1">
      <c r="B83" s="395">
        <v>48</v>
      </c>
      <c r="C83" s="401" t="s">
        <v>211</v>
      </c>
      <c r="D83" s="402">
        <v>21002</v>
      </c>
      <c r="E83" s="403">
        <v>1458.1350899914294</v>
      </c>
      <c r="F83" s="402">
        <v>195097</v>
      </c>
      <c r="G83" s="403">
        <v>1793.3861722630286</v>
      </c>
      <c r="H83" s="402">
        <v>73186</v>
      </c>
      <c r="I83" s="403">
        <v>1104.3655324788895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4">
        <v>4598</v>
      </c>
      <c r="E85" s="455">
        <v>1198.2830426272292</v>
      </c>
      <c r="F85" s="456">
        <v>50490</v>
      </c>
      <c r="G85" s="457">
        <v>1388.1296207169739</v>
      </c>
      <c r="H85" s="458">
        <v>15961</v>
      </c>
      <c r="I85" s="459">
        <v>884.76923187770183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978</v>
      </c>
      <c r="E87" s="403">
        <v>1324.1082413087934</v>
      </c>
      <c r="F87" s="402">
        <v>4681</v>
      </c>
      <c r="G87" s="403">
        <v>1582.6531958983121</v>
      </c>
      <c r="H87" s="402">
        <v>2641</v>
      </c>
      <c r="I87" s="403">
        <v>958.3518250662629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1268</v>
      </c>
      <c r="E88" s="405">
        <v>1292.342239747634</v>
      </c>
      <c r="F88" s="404">
        <v>4371</v>
      </c>
      <c r="G88" s="405">
        <v>1517.0552253488906</v>
      </c>
      <c r="H88" s="404">
        <v>2259</v>
      </c>
      <c r="I88" s="405">
        <v>887.56726870296575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946558</v>
      </c>
      <c r="E90" s="412">
        <v>1160.8773314788939</v>
      </c>
      <c r="F90" s="460">
        <v>6464131</v>
      </c>
      <c r="G90" s="461">
        <v>1439.1076118800822</v>
      </c>
      <c r="H90" s="462">
        <v>2351785</v>
      </c>
      <c r="I90" s="463">
        <v>894.79220212306961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15" activePane="bottomLeft" state="frozen"/>
      <selection activeCell="K81" sqref="K81"/>
      <selection pane="bottomLeft" activeCell="K92" sqref="K92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64" t="str">
        <f>'Número pensiones (IP-J-V)'!$B$5</f>
        <v>1 de Abril de 2024</v>
      </c>
      <c r="C5" s="465"/>
      <c r="D5" s="466"/>
      <c r="E5" s="467"/>
      <c r="F5" s="466"/>
      <c r="G5" s="467"/>
      <c r="H5" s="466"/>
      <c r="I5" s="46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05" t="s">
        <v>157</v>
      </c>
      <c r="C7" s="507" t="s">
        <v>47</v>
      </c>
      <c r="D7" s="427" t="s">
        <v>104</v>
      </c>
      <c r="E7" s="428"/>
      <c r="F7" s="429" t="s">
        <v>105</v>
      </c>
      <c r="G7" s="430"/>
      <c r="H7" s="447" t="s">
        <v>45</v>
      </c>
      <c r="I7" s="447"/>
    </row>
    <row r="8" spans="1:217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4">
        <v>69781</v>
      </c>
      <c r="E10" s="455">
        <v>473.39565712729808</v>
      </c>
      <c r="F10" s="456">
        <v>12390</v>
      </c>
      <c r="G10" s="457">
        <v>701.4966529459241</v>
      </c>
      <c r="H10" s="458">
        <v>1657450</v>
      </c>
      <c r="I10" s="459">
        <v>1121.0831382424808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5490</v>
      </c>
      <c r="E11" s="403">
        <v>421.5201147540983</v>
      </c>
      <c r="F11" s="402">
        <v>517</v>
      </c>
      <c r="G11" s="403">
        <v>686.55572533849136</v>
      </c>
      <c r="H11" s="402">
        <v>114563</v>
      </c>
      <c r="I11" s="403">
        <v>1024.8607757303839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10535</v>
      </c>
      <c r="E12" s="403">
        <v>508.18399145704797</v>
      </c>
      <c r="F12" s="402">
        <v>2841</v>
      </c>
      <c r="G12" s="403">
        <v>724.03224920802541</v>
      </c>
      <c r="H12" s="402">
        <v>230515</v>
      </c>
      <c r="I12" s="403">
        <v>1240.5894363490443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6922</v>
      </c>
      <c r="E13" s="403">
        <v>475.80220600982375</v>
      </c>
      <c r="F13" s="402">
        <v>1395</v>
      </c>
      <c r="G13" s="403">
        <v>679.40260215053752</v>
      </c>
      <c r="H13" s="402">
        <v>178421</v>
      </c>
      <c r="I13" s="403">
        <v>1046.4866294326341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7891</v>
      </c>
      <c r="E14" s="403">
        <v>453.46432518058549</v>
      </c>
      <c r="F14" s="402">
        <v>1511</v>
      </c>
      <c r="G14" s="403">
        <v>693.03653871608208</v>
      </c>
      <c r="H14" s="402">
        <v>197622</v>
      </c>
      <c r="I14" s="403">
        <v>1067.3684552327161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4366</v>
      </c>
      <c r="E15" s="403">
        <v>476.43162162162167</v>
      </c>
      <c r="F15" s="402">
        <v>807</v>
      </c>
      <c r="G15" s="403">
        <v>725.03831474597268</v>
      </c>
      <c r="H15" s="402">
        <v>103348</v>
      </c>
      <c r="I15" s="403">
        <v>1133.990181716144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5499</v>
      </c>
      <c r="E16" s="403">
        <v>461.03635933806146</v>
      </c>
      <c r="F16" s="402">
        <v>828</v>
      </c>
      <c r="G16" s="403">
        <v>641.35264492753618</v>
      </c>
      <c r="H16" s="402">
        <v>147689</v>
      </c>
      <c r="I16" s="403">
        <v>1035.6998613302276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12908</v>
      </c>
      <c r="E17" s="403">
        <v>459.47466842268364</v>
      </c>
      <c r="F17" s="402">
        <v>1668</v>
      </c>
      <c r="G17" s="403">
        <v>700.04702637889704</v>
      </c>
      <c r="H17" s="402">
        <v>286791</v>
      </c>
      <c r="I17" s="403">
        <v>1137.7527474014178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16170</v>
      </c>
      <c r="E18" s="403">
        <v>491.53557761286328</v>
      </c>
      <c r="F18" s="402">
        <v>2823</v>
      </c>
      <c r="G18" s="403">
        <v>708.76705986539139</v>
      </c>
      <c r="H18" s="402">
        <v>398501</v>
      </c>
      <c r="I18" s="403">
        <v>1155.9535018481761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4">
        <v>9478</v>
      </c>
      <c r="E20" s="455">
        <v>515.51429309981006</v>
      </c>
      <c r="F20" s="456">
        <v>835</v>
      </c>
      <c r="G20" s="457">
        <v>781.8492814371258</v>
      </c>
      <c r="H20" s="458">
        <v>311600</v>
      </c>
      <c r="I20" s="459">
        <v>1326.0831637034662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1654</v>
      </c>
      <c r="E21" s="403">
        <v>492.62425030229741</v>
      </c>
      <c r="F21" s="402">
        <v>87</v>
      </c>
      <c r="G21" s="403">
        <v>716.58793103448272</v>
      </c>
      <c r="H21" s="402">
        <v>54423</v>
      </c>
      <c r="I21" s="403">
        <v>1203.3890351505802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1031</v>
      </c>
      <c r="E22" s="403">
        <v>498.70603297769151</v>
      </c>
      <c r="F22" s="402">
        <v>102</v>
      </c>
      <c r="G22" s="403">
        <v>753.50029411764706</v>
      </c>
      <c r="H22" s="402">
        <v>35980</v>
      </c>
      <c r="I22" s="403">
        <v>1213.856306003335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6793</v>
      </c>
      <c r="E23" s="403">
        <v>523.6387516561166</v>
      </c>
      <c r="F23" s="402">
        <v>646</v>
      </c>
      <c r="G23" s="403">
        <v>795.11450464396285</v>
      </c>
      <c r="H23" s="402">
        <v>221197</v>
      </c>
      <c r="I23" s="403">
        <v>1374.5255245776391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4">
        <v>8748</v>
      </c>
      <c r="E25" s="455">
        <v>608.82932898948343</v>
      </c>
      <c r="F25" s="456">
        <v>1985</v>
      </c>
      <c r="G25" s="457">
        <v>995.76567758186388</v>
      </c>
      <c r="H25" s="458">
        <v>299993</v>
      </c>
      <c r="I25" s="459">
        <v>1463.7966060208073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54">
        <v>5996</v>
      </c>
      <c r="E27" s="455">
        <v>433.92323048699126</v>
      </c>
      <c r="F27" s="456">
        <v>115</v>
      </c>
      <c r="G27" s="457">
        <v>719.93930434782612</v>
      </c>
      <c r="H27" s="458">
        <v>207383</v>
      </c>
      <c r="I27" s="459">
        <v>1167.3465328402035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4">
        <v>16446</v>
      </c>
      <c r="E29" s="455">
        <v>473.22082877295406</v>
      </c>
      <c r="F29" s="456">
        <v>2565</v>
      </c>
      <c r="G29" s="457">
        <v>717.28116959064334</v>
      </c>
      <c r="H29" s="458">
        <v>360250</v>
      </c>
      <c r="I29" s="459">
        <v>1138.5160335045105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9146</v>
      </c>
      <c r="E30" s="403">
        <v>479.71404548436476</v>
      </c>
      <c r="F30" s="402">
        <v>1715</v>
      </c>
      <c r="G30" s="403">
        <v>706.48020408163268</v>
      </c>
      <c r="H30" s="402">
        <v>189409</v>
      </c>
      <c r="I30" s="403">
        <v>1157.8208238256896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7300</v>
      </c>
      <c r="E31" s="403">
        <v>465.08562876712324</v>
      </c>
      <c r="F31" s="402">
        <v>850</v>
      </c>
      <c r="G31" s="403">
        <v>739.07370588235301</v>
      </c>
      <c r="H31" s="402">
        <v>170841</v>
      </c>
      <c r="I31" s="403">
        <v>1117.1130855590864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4">
        <v>4543</v>
      </c>
      <c r="E33" s="455">
        <v>552.39595641646486</v>
      </c>
      <c r="F33" s="456">
        <v>1363</v>
      </c>
      <c r="G33" s="457">
        <v>820.27178283198828</v>
      </c>
      <c r="H33" s="458">
        <v>145761</v>
      </c>
      <c r="I33" s="459">
        <v>1323.3944685478293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4">
        <v>19104</v>
      </c>
      <c r="E35" s="455">
        <v>541.07703255862646</v>
      </c>
      <c r="F35" s="456">
        <v>3921</v>
      </c>
      <c r="G35" s="457">
        <v>756.56549604692691</v>
      </c>
      <c r="H35" s="458">
        <v>624073</v>
      </c>
      <c r="I35" s="459">
        <v>1251.3103102842138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1271</v>
      </c>
      <c r="E36" s="403">
        <v>536.46895357985841</v>
      </c>
      <c r="F36" s="402">
        <v>236</v>
      </c>
      <c r="G36" s="403">
        <v>686.20305084745758</v>
      </c>
      <c r="H36" s="402">
        <v>39369</v>
      </c>
      <c r="I36" s="403">
        <v>1099.7889006578791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2872</v>
      </c>
      <c r="E37" s="403">
        <v>533.50114206128126</v>
      </c>
      <c r="F37" s="402">
        <v>324</v>
      </c>
      <c r="G37" s="403">
        <v>784.13626543209887</v>
      </c>
      <c r="H37" s="402">
        <v>93008</v>
      </c>
      <c r="I37" s="403">
        <v>1345.2245082143468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4081</v>
      </c>
      <c r="E38" s="403">
        <v>551.31678020093113</v>
      </c>
      <c r="F38" s="402">
        <v>1087</v>
      </c>
      <c r="G38" s="403">
        <v>833.70413983440653</v>
      </c>
      <c r="H38" s="402">
        <v>139928</v>
      </c>
      <c r="I38" s="403">
        <v>1248.193074080956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1355</v>
      </c>
      <c r="E39" s="403">
        <v>565.08872324723245</v>
      </c>
      <c r="F39" s="402">
        <v>301</v>
      </c>
      <c r="G39" s="403">
        <v>778.01976744186049</v>
      </c>
      <c r="H39" s="402">
        <v>43568</v>
      </c>
      <c r="I39" s="403">
        <v>1282.4002405435187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2560</v>
      </c>
      <c r="E40" s="403">
        <v>548.69017578124999</v>
      </c>
      <c r="F40" s="402">
        <v>648</v>
      </c>
      <c r="G40" s="403">
        <v>705.67626543209872</v>
      </c>
      <c r="H40" s="402">
        <v>81846</v>
      </c>
      <c r="I40" s="403">
        <v>1165.4305550668328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1108</v>
      </c>
      <c r="E41" s="403">
        <v>506.53857400722023</v>
      </c>
      <c r="F41" s="402">
        <v>140</v>
      </c>
      <c r="G41" s="403">
        <v>708.79521428571422</v>
      </c>
      <c r="H41" s="402">
        <v>35068</v>
      </c>
      <c r="I41" s="403">
        <v>1194.6098260522413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695</v>
      </c>
      <c r="E42" s="403">
        <v>537.70433093525185</v>
      </c>
      <c r="F42" s="402">
        <v>78</v>
      </c>
      <c r="G42" s="403">
        <v>726.66858974358979</v>
      </c>
      <c r="H42" s="402">
        <v>22723</v>
      </c>
      <c r="I42" s="403">
        <v>1202.7261968049997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3586</v>
      </c>
      <c r="E43" s="403">
        <v>542.25493028443941</v>
      </c>
      <c r="F43" s="402">
        <v>684</v>
      </c>
      <c r="G43" s="403">
        <v>769.77884502923973</v>
      </c>
      <c r="H43" s="402">
        <v>120900</v>
      </c>
      <c r="I43" s="403">
        <v>1376.9432004135656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1576</v>
      </c>
      <c r="E44" s="403">
        <v>522.1618210659899</v>
      </c>
      <c r="F44" s="402">
        <v>423</v>
      </c>
      <c r="G44" s="403">
        <v>639.12638297872343</v>
      </c>
      <c r="H44" s="402">
        <v>47663</v>
      </c>
      <c r="I44" s="403">
        <v>1067.6119409185326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4">
        <v>14738</v>
      </c>
      <c r="E46" s="455">
        <v>499.19825485140461</v>
      </c>
      <c r="F46" s="456">
        <v>2637</v>
      </c>
      <c r="G46" s="457">
        <v>671.26465680697765</v>
      </c>
      <c r="H46" s="458">
        <v>390980</v>
      </c>
      <c r="I46" s="459">
        <v>1163.7360389533992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2926</v>
      </c>
      <c r="E47" s="403">
        <v>500.5975598086124</v>
      </c>
      <c r="F47" s="402">
        <v>751</v>
      </c>
      <c r="G47" s="403">
        <v>636.6611318242343</v>
      </c>
      <c r="H47" s="402">
        <v>74649</v>
      </c>
      <c r="I47" s="403">
        <v>1128.1862826025799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4021</v>
      </c>
      <c r="E48" s="403">
        <v>527.00998010445164</v>
      </c>
      <c r="F48" s="402">
        <v>877</v>
      </c>
      <c r="G48" s="403">
        <v>709.04752565564434</v>
      </c>
      <c r="H48" s="402">
        <v>102310</v>
      </c>
      <c r="I48" s="403">
        <v>1168.6833148274852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1622</v>
      </c>
      <c r="E49" s="403">
        <v>514.28211467324286</v>
      </c>
      <c r="F49" s="402">
        <v>327</v>
      </c>
      <c r="G49" s="403">
        <v>644.79449541284396</v>
      </c>
      <c r="H49" s="402">
        <v>45242</v>
      </c>
      <c r="I49" s="403">
        <v>1069.5170911984437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1574</v>
      </c>
      <c r="E50" s="403">
        <v>495.81661372299874</v>
      </c>
      <c r="F50" s="402">
        <v>118</v>
      </c>
      <c r="G50" s="403">
        <v>743.69254237288135</v>
      </c>
      <c r="H50" s="402">
        <v>45040</v>
      </c>
      <c r="I50" s="403">
        <v>1327.1598421403196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4595</v>
      </c>
      <c r="E51" s="403">
        <v>469.80355821545157</v>
      </c>
      <c r="F51" s="402">
        <v>564</v>
      </c>
      <c r="G51" s="403">
        <v>658.78402482269507</v>
      </c>
      <c r="H51" s="402">
        <v>123739</v>
      </c>
      <c r="I51" s="403">
        <v>1156.0557078204929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4">
        <v>50710</v>
      </c>
      <c r="E53" s="455">
        <v>494.78398422401909</v>
      </c>
      <c r="F53" s="456">
        <v>1373</v>
      </c>
      <c r="G53" s="457">
        <v>818.33232337946083</v>
      </c>
      <c r="H53" s="458">
        <v>1780513</v>
      </c>
      <c r="I53" s="459">
        <v>1302.6478407458974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37320</v>
      </c>
      <c r="E54" s="403">
        <v>512.93594480171487</v>
      </c>
      <c r="F54" s="402">
        <v>1070</v>
      </c>
      <c r="G54" s="403">
        <v>835.76964485981307</v>
      </c>
      <c r="H54" s="402">
        <v>1331971</v>
      </c>
      <c r="I54" s="403">
        <v>1342.7092801645081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4657</v>
      </c>
      <c r="E55" s="403">
        <v>424.37052823706244</v>
      </c>
      <c r="F55" s="402">
        <v>58</v>
      </c>
      <c r="G55" s="403">
        <v>836.34655172413795</v>
      </c>
      <c r="H55" s="402">
        <v>166683</v>
      </c>
      <c r="I55" s="403">
        <v>1173.6647277166835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3225</v>
      </c>
      <c r="E56" s="403">
        <v>448.52412093023247</v>
      </c>
      <c r="F56" s="402">
        <v>62</v>
      </c>
      <c r="G56" s="403">
        <v>784.54774193548383</v>
      </c>
      <c r="H56" s="402">
        <v>102249</v>
      </c>
      <c r="I56" s="403">
        <v>1125.5564062240214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5508</v>
      </c>
      <c r="E57" s="403">
        <v>458.41367828612925</v>
      </c>
      <c r="F57" s="402">
        <v>183</v>
      </c>
      <c r="G57" s="403">
        <v>722.11311475409843</v>
      </c>
      <c r="H57" s="402">
        <v>179610</v>
      </c>
      <c r="I57" s="403">
        <v>1226.0710287289121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4">
        <v>37701</v>
      </c>
      <c r="E59" s="455">
        <v>470.57443622185076</v>
      </c>
      <c r="F59" s="456">
        <v>2621</v>
      </c>
      <c r="G59" s="457">
        <v>726.46307516215188</v>
      </c>
      <c r="H59" s="458">
        <v>1041112</v>
      </c>
      <c r="I59" s="459">
        <v>1155.1637512390603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12434</v>
      </c>
      <c r="E60" s="403">
        <v>442.27089914749877</v>
      </c>
      <c r="F60" s="402">
        <v>1241</v>
      </c>
      <c r="G60" s="403">
        <v>710.63999999999987</v>
      </c>
      <c r="H60" s="402">
        <v>339721</v>
      </c>
      <c r="I60" s="403">
        <v>1083.788896653431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4572</v>
      </c>
      <c r="E61" s="403">
        <v>461.08131452318452</v>
      </c>
      <c r="F61" s="402">
        <v>249</v>
      </c>
      <c r="G61" s="403">
        <v>677.34397590361448</v>
      </c>
      <c r="H61" s="402">
        <v>137815</v>
      </c>
      <c r="I61" s="403">
        <v>1126.2919858505968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20695</v>
      </c>
      <c r="E62" s="403">
        <v>489.67705677699922</v>
      </c>
      <c r="F62" s="402">
        <v>1131</v>
      </c>
      <c r="G62" s="403">
        <v>754.63910698496909</v>
      </c>
      <c r="H62" s="402">
        <v>563576</v>
      </c>
      <c r="I62" s="403">
        <v>1205.2483881322137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4">
        <v>9317</v>
      </c>
      <c r="E64" s="455">
        <v>494.43857464849214</v>
      </c>
      <c r="F64" s="456">
        <v>2110</v>
      </c>
      <c r="G64" s="457">
        <v>654.06441706161138</v>
      </c>
      <c r="H64" s="458">
        <v>238092</v>
      </c>
      <c r="I64" s="459">
        <v>1051.7559134284229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6022</v>
      </c>
      <c r="E65" s="403">
        <v>492.43903354367325</v>
      </c>
      <c r="F65" s="402">
        <v>1477</v>
      </c>
      <c r="G65" s="403">
        <v>650.60394041976986</v>
      </c>
      <c r="H65" s="402">
        <v>139854</v>
      </c>
      <c r="I65" s="403">
        <v>1057.9928160081229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3295</v>
      </c>
      <c r="E66" s="403">
        <v>498.09297116843703</v>
      </c>
      <c r="F66" s="402">
        <v>633</v>
      </c>
      <c r="G66" s="403">
        <v>662.13886255924172</v>
      </c>
      <c r="H66" s="402">
        <v>98238</v>
      </c>
      <c r="I66" s="403">
        <v>1042.8769076121262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4">
        <v>23269</v>
      </c>
      <c r="E68" s="455">
        <v>496.86138123683889</v>
      </c>
      <c r="F68" s="456">
        <v>6864</v>
      </c>
      <c r="G68" s="457">
        <v>654.73871503496514</v>
      </c>
      <c r="H68" s="458">
        <v>775721</v>
      </c>
      <c r="I68" s="459">
        <v>1072.2391384402383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9114</v>
      </c>
      <c r="E69" s="403">
        <v>515.43979152951499</v>
      </c>
      <c r="F69" s="402">
        <v>2429</v>
      </c>
      <c r="G69" s="403">
        <v>678.32188143268843</v>
      </c>
      <c r="H69" s="402">
        <v>305963</v>
      </c>
      <c r="I69" s="403">
        <v>1124.0872901952191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2998</v>
      </c>
      <c r="E70" s="403">
        <v>491.92238158772523</v>
      </c>
      <c r="F70" s="402">
        <v>1042</v>
      </c>
      <c r="G70" s="403">
        <v>606.19714971209214</v>
      </c>
      <c r="H70" s="402">
        <v>112806</v>
      </c>
      <c r="I70" s="403">
        <v>971.72048357356914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2830</v>
      </c>
      <c r="E71" s="403">
        <v>469.21226855123672</v>
      </c>
      <c r="F71" s="402">
        <v>1207</v>
      </c>
      <c r="G71" s="403">
        <v>611.71782104391059</v>
      </c>
      <c r="H71" s="402">
        <v>107779</v>
      </c>
      <c r="I71" s="403">
        <v>927.20463921543183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8327</v>
      </c>
      <c r="E72" s="403">
        <v>487.70207757895997</v>
      </c>
      <c r="F72" s="402">
        <v>2186</v>
      </c>
      <c r="G72" s="403">
        <v>675.42628087831633</v>
      </c>
      <c r="H72" s="402">
        <v>249173</v>
      </c>
      <c r="I72" s="403">
        <v>1116.8152547025566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4">
        <v>35965</v>
      </c>
      <c r="E74" s="455">
        <v>538.01351675239823</v>
      </c>
      <c r="F74" s="456">
        <v>2749</v>
      </c>
      <c r="G74" s="457">
        <v>851.06123317570029</v>
      </c>
      <c r="H74" s="458">
        <v>1244102</v>
      </c>
      <c r="I74" s="459">
        <v>1456.4777919816863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4">
        <v>11921</v>
      </c>
      <c r="E76" s="455">
        <v>457.27347034644754</v>
      </c>
      <c r="F76" s="456">
        <v>1549</v>
      </c>
      <c r="G76" s="457">
        <v>684.71664945125895</v>
      </c>
      <c r="H76" s="458">
        <v>260774</v>
      </c>
      <c r="I76" s="459">
        <v>1110.0137160913289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4">
        <v>4263</v>
      </c>
      <c r="E78" s="455">
        <v>530.17013136288983</v>
      </c>
      <c r="F78" s="456">
        <v>375</v>
      </c>
      <c r="G78" s="457">
        <v>805.17757333333327</v>
      </c>
      <c r="H78" s="458">
        <v>144155</v>
      </c>
      <c r="I78" s="459">
        <v>1435.2806537407648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4">
        <v>15885</v>
      </c>
      <c r="E80" s="455">
        <v>604.44501857097896</v>
      </c>
      <c r="F80" s="456">
        <v>2226</v>
      </c>
      <c r="G80" s="457">
        <v>931.08475741239886</v>
      </c>
      <c r="H80" s="458">
        <v>576811</v>
      </c>
      <c r="I80" s="459">
        <v>1549.4141088848864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2042</v>
      </c>
      <c r="E81" s="403">
        <v>561.72271792360436</v>
      </c>
      <c r="F81" s="402">
        <v>148</v>
      </c>
      <c r="G81" s="403">
        <v>859.97614864864863</v>
      </c>
      <c r="H81" s="402">
        <v>82312</v>
      </c>
      <c r="I81" s="403">
        <v>1572.5399846923904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4850</v>
      </c>
      <c r="E82" s="403">
        <v>588.12428041237115</v>
      </c>
      <c r="F82" s="402">
        <v>523</v>
      </c>
      <c r="G82" s="403">
        <v>936.84175908221812</v>
      </c>
      <c r="H82" s="402">
        <v>194666</v>
      </c>
      <c r="I82" s="403">
        <v>1519.9909626745291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8993</v>
      </c>
      <c r="E83" s="403">
        <v>622.94768931391081</v>
      </c>
      <c r="F83" s="402">
        <v>1555</v>
      </c>
      <c r="G83" s="403">
        <v>935.91637299035369</v>
      </c>
      <c r="H83" s="402">
        <v>299833</v>
      </c>
      <c r="I83" s="403">
        <v>1562.1683723939666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4">
        <v>2014</v>
      </c>
      <c r="E85" s="455">
        <v>483.97660873882819</v>
      </c>
      <c r="F85" s="456">
        <v>174</v>
      </c>
      <c r="G85" s="457">
        <v>712.32149425287355</v>
      </c>
      <c r="H85" s="458">
        <v>73237</v>
      </c>
      <c r="I85" s="459">
        <v>1240.0404784466868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771</v>
      </c>
      <c r="E87" s="403">
        <v>414.91390402075228</v>
      </c>
      <c r="F87" s="402">
        <v>48</v>
      </c>
      <c r="G87" s="403">
        <v>838.42375000000004</v>
      </c>
      <c r="H87" s="402">
        <v>9119</v>
      </c>
      <c r="I87" s="403">
        <v>1271.4691961837923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786</v>
      </c>
      <c r="E88" s="405">
        <v>383.45391857506365</v>
      </c>
      <c r="F88" s="404">
        <v>24</v>
      </c>
      <c r="G88" s="405">
        <v>792.46624999999995</v>
      </c>
      <c r="H88" s="404">
        <v>8708</v>
      </c>
      <c r="I88" s="405">
        <v>1216.7164423518602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341436</v>
      </c>
      <c r="E90" s="412">
        <v>501.09621645052027</v>
      </c>
      <c r="F90" s="460">
        <v>45924</v>
      </c>
      <c r="G90" s="461">
        <v>739.43950940684692</v>
      </c>
      <c r="H90" s="462">
        <v>10149834</v>
      </c>
      <c r="I90" s="463">
        <v>1252.318711643954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K91" sqref="K91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16" t="s">
        <v>106</v>
      </c>
      <c r="C3" s="516"/>
      <c r="D3" s="516"/>
      <c r="E3" s="516"/>
      <c r="F3" s="516"/>
      <c r="G3" s="516"/>
      <c r="H3" s="516"/>
      <c r="I3" s="516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Abril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4" t="s">
        <v>157</v>
      </c>
      <c r="C7" s="512" t="s">
        <v>47</v>
      </c>
      <c r="D7" s="509" t="s">
        <v>107</v>
      </c>
      <c r="E7" s="510"/>
      <c r="F7" s="511"/>
      <c r="G7" s="509" t="s">
        <v>199</v>
      </c>
      <c r="H7" s="510"/>
      <c r="I7" s="511"/>
    </row>
    <row r="8" spans="1:255" ht="69" customHeight="1">
      <c r="B8" s="515"/>
      <c r="C8" s="513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1657450</v>
      </c>
      <c r="E10" s="208">
        <v>0.16329823719284473</v>
      </c>
      <c r="F10" s="208">
        <v>1.6399011962902055E-2</v>
      </c>
      <c r="G10" s="135">
        <v>1121.0831382424808</v>
      </c>
      <c r="H10" s="208">
        <v>0.89520593106111424</v>
      </c>
      <c r="I10" s="208">
        <v>5.1354761616812183E-2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114563</v>
      </c>
      <c r="E11" s="209">
        <v>1.1287179672101041E-2</v>
      </c>
      <c r="F11" s="209">
        <v>2.3779735840288918E-2</v>
      </c>
      <c r="G11" s="136">
        <v>1024.8607757303839</v>
      </c>
      <c r="H11" s="209">
        <v>0.81837056829169341</v>
      </c>
      <c r="I11" s="209">
        <v>5.6049289800542024E-2</v>
      </c>
    </row>
    <row r="12" spans="1:255" s="102" customFormat="1" ht="18" customHeight="1">
      <c r="B12" s="95">
        <v>11</v>
      </c>
      <c r="C12" s="99" t="s">
        <v>54</v>
      </c>
      <c r="D12" s="100">
        <v>230515</v>
      </c>
      <c r="E12" s="209">
        <v>2.2711208872972701E-2</v>
      </c>
      <c r="F12" s="209">
        <v>1.1771780207432636E-2</v>
      </c>
      <c r="G12" s="136">
        <v>1240.5894363490443</v>
      </c>
      <c r="H12" s="209">
        <v>0.99063395349294725</v>
      </c>
      <c r="I12" s="209">
        <v>5.026380041127787E-2</v>
      </c>
    </row>
    <row r="13" spans="1:255" s="102" customFormat="1" ht="18" customHeight="1">
      <c r="B13" s="95">
        <v>14</v>
      </c>
      <c r="C13" s="99" t="s">
        <v>55</v>
      </c>
      <c r="D13" s="100">
        <v>178421</v>
      </c>
      <c r="E13" s="209">
        <v>1.7578711139512232E-2</v>
      </c>
      <c r="F13" s="209">
        <v>1.4608875645429009E-2</v>
      </c>
      <c r="G13" s="136">
        <v>1046.4866294326341</v>
      </c>
      <c r="H13" s="209">
        <v>0.835639218437359</v>
      </c>
      <c r="I13" s="209">
        <v>5.3873351097504019E-2</v>
      </c>
    </row>
    <row r="14" spans="1:255" s="102" customFormat="1" ht="18" customHeight="1">
      <c r="B14" s="95">
        <v>18</v>
      </c>
      <c r="C14" s="99" t="s">
        <v>56</v>
      </c>
      <c r="D14" s="100">
        <v>197622</v>
      </c>
      <c r="E14" s="209">
        <v>1.9470466216491816E-2</v>
      </c>
      <c r="F14" s="209">
        <v>1.6276091886638255E-2</v>
      </c>
      <c r="G14" s="136">
        <v>1067.3684552327161</v>
      </c>
      <c r="H14" s="209">
        <v>0.85231374833611762</v>
      </c>
      <c r="I14" s="209">
        <v>5.3297959889227142E-2</v>
      </c>
    </row>
    <row r="15" spans="1:255" s="102" customFormat="1" ht="18" customHeight="1">
      <c r="B15" s="95">
        <v>21</v>
      </c>
      <c r="C15" s="99" t="s">
        <v>57</v>
      </c>
      <c r="D15" s="100">
        <v>103348</v>
      </c>
      <c r="E15" s="209">
        <v>1.0182235492718404E-2</v>
      </c>
      <c r="F15" s="209">
        <v>1.677439666282976E-2</v>
      </c>
      <c r="G15" s="136">
        <v>1133.990181716144</v>
      </c>
      <c r="H15" s="209">
        <v>0.90551244756817795</v>
      </c>
      <c r="I15" s="209">
        <v>4.873944190788726E-2</v>
      </c>
    </row>
    <row r="16" spans="1:255" s="102" customFormat="1" ht="18" customHeight="1">
      <c r="B16" s="95">
        <v>23</v>
      </c>
      <c r="C16" s="99" t="s">
        <v>58</v>
      </c>
      <c r="D16" s="100">
        <v>147689</v>
      </c>
      <c r="E16" s="209">
        <v>1.4550878369045247E-2</v>
      </c>
      <c r="F16" s="209">
        <v>1.1901172988379782E-2</v>
      </c>
      <c r="G16" s="136">
        <v>1035.6998613302276</v>
      </c>
      <c r="H16" s="209">
        <v>0.8270257816164347</v>
      </c>
      <c r="I16" s="209">
        <v>5.501469479841492E-2</v>
      </c>
    </row>
    <row r="17" spans="1:457" s="102" customFormat="1" ht="18" customHeight="1">
      <c r="B17" s="95">
        <v>29</v>
      </c>
      <c r="C17" s="99" t="s">
        <v>59</v>
      </c>
      <c r="D17" s="100">
        <v>286791</v>
      </c>
      <c r="E17" s="209">
        <v>2.8255733049427214E-2</v>
      </c>
      <c r="F17" s="209">
        <v>2.1360931362249147E-2</v>
      </c>
      <c r="G17" s="136">
        <v>1137.7527474014178</v>
      </c>
      <c r="H17" s="209">
        <v>0.90851692689942942</v>
      </c>
      <c r="I17" s="209">
        <v>4.998257185703836E-2</v>
      </c>
    </row>
    <row r="18" spans="1:457" s="102" customFormat="1" ht="18" customHeight="1">
      <c r="B18" s="95">
        <v>41</v>
      </c>
      <c r="C18" s="99" t="s">
        <v>60</v>
      </c>
      <c r="D18" s="100">
        <v>398501</v>
      </c>
      <c r="E18" s="209">
        <v>3.9261824380576078E-2</v>
      </c>
      <c r="F18" s="209">
        <v>1.5868929019363875E-2</v>
      </c>
      <c r="G18" s="136">
        <v>1155.9535018481761</v>
      </c>
      <c r="H18" s="209">
        <v>0.92305057099300503</v>
      </c>
      <c r="I18" s="209">
        <v>4.9614228840435759E-2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311600</v>
      </c>
      <c r="E20" s="208">
        <v>3.0700009477987521E-2</v>
      </c>
      <c r="F20" s="208">
        <v>8.6002919632424124E-3</v>
      </c>
      <c r="G20" s="135">
        <v>1326.0831637034662</v>
      </c>
      <c r="H20" s="208">
        <v>1.058902299689094</v>
      </c>
      <c r="I20" s="208">
        <v>4.9574734618346383E-2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54423</v>
      </c>
      <c r="E21" s="209">
        <v>5.3619596143148745E-3</v>
      </c>
      <c r="F21" s="209">
        <v>7.0687070927628604E-3</v>
      </c>
      <c r="G21" s="136">
        <v>1203.3890351505802</v>
      </c>
      <c r="H21" s="209">
        <v>0.9609287348033454</v>
      </c>
      <c r="I21" s="209">
        <v>5.18628657027147E-2</v>
      </c>
    </row>
    <row r="22" spans="1:457" s="102" customFormat="1" ht="18" customHeight="1">
      <c r="B22" s="95">
        <v>40</v>
      </c>
      <c r="C22" s="99" t="s">
        <v>63</v>
      </c>
      <c r="D22" s="100">
        <v>35980</v>
      </c>
      <c r="E22" s="209">
        <v>3.5448855616751957E-3</v>
      </c>
      <c r="F22" s="209">
        <v>2.7870680044592699E-3</v>
      </c>
      <c r="G22" s="136">
        <v>1213.856306003335</v>
      </c>
      <c r="H22" s="209">
        <v>0.96928704707276292</v>
      </c>
      <c r="I22" s="209">
        <v>5.3901198802723815E-2</v>
      </c>
    </row>
    <row r="23" spans="1:457" s="102" customFormat="1" ht="18" customHeight="1">
      <c r="B23" s="95">
        <v>50</v>
      </c>
      <c r="C23" s="102" t="s">
        <v>64</v>
      </c>
      <c r="D23" s="104">
        <v>221197</v>
      </c>
      <c r="E23" s="210">
        <v>2.1793164301997452E-2</v>
      </c>
      <c r="F23" s="210">
        <v>9.9305092639094816E-3</v>
      </c>
      <c r="G23" s="137">
        <v>1374.5255245776391</v>
      </c>
      <c r="H23" s="210">
        <v>1.0975844342158401</v>
      </c>
      <c r="I23" s="210">
        <v>4.8294953364470095E-2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299993</v>
      </c>
      <c r="E25" s="208">
        <v>2.9556443977310366E-2</v>
      </c>
      <c r="F25" s="208">
        <v>1.2783284937085693E-3</v>
      </c>
      <c r="G25" s="135">
        <v>1463.7966060208073</v>
      </c>
      <c r="H25" s="208">
        <v>1.1688690685610217</v>
      </c>
      <c r="I25" s="208">
        <v>4.6995083021789785E-2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207383</v>
      </c>
      <c r="E27" s="208">
        <v>2.0432156821481022E-2</v>
      </c>
      <c r="F27" s="208">
        <v>1.9416712136182346E-2</v>
      </c>
      <c r="G27" s="135">
        <v>1167.3465328402035</v>
      </c>
      <c r="H27" s="208">
        <v>0.93214812011216774</v>
      </c>
      <c r="I27" s="208">
        <v>4.8822644501337109E-2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360250</v>
      </c>
      <c r="E29" s="208">
        <v>3.54931913172176E-2</v>
      </c>
      <c r="F29" s="208">
        <v>2.4479442159923925E-2</v>
      </c>
      <c r="G29" s="135">
        <v>1138.5160335045105</v>
      </c>
      <c r="H29" s="208">
        <v>0.90912642518129305</v>
      </c>
      <c r="I29" s="208">
        <v>4.9190659823366456E-2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189409</v>
      </c>
      <c r="E30" s="209">
        <v>1.8661290421104423E-2</v>
      </c>
      <c r="F30" s="209">
        <v>2.5656437664820064E-2</v>
      </c>
      <c r="G30" s="136">
        <v>1157.8208238256896</v>
      </c>
      <c r="H30" s="209">
        <v>0.92454166264575377</v>
      </c>
      <c r="I30" s="209">
        <v>5.0236203430417792E-2</v>
      </c>
    </row>
    <row r="31" spans="1:457" s="102" customFormat="1" ht="18" customHeight="1">
      <c r="B31" s="95">
        <v>38</v>
      </c>
      <c r="C31" s="99" t="s">
        <v>68</v>
      </c>
      <c r="D31" s="100">
        <v>170841</v>
      </c>
      <c r="E31" s="209">
        <v>1.6831900896113177E-2</v>
      </c>
      <c r="F31" s="209">
        <v>2.3177677560773935E-2</v>
      </c>
      <c r="G31" s="136">
        <v>1117.1130855590864</v>
      </c>
      <c r="H31" s="209">
        <v>0.89203576946688001</v>
      </c>
      <c r="I31" s="209">
        <v>4.7946233554254869E-2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145761</v>
      </c>
      <c r="E33" s="208">
        <v>1.436092452349467E-2</v>
      </c>
      <c r="F33" s="208">
        <v>8.0778460921344664E-3</v>
      </c>
      <c r="G33" s="135">
        <v>1323.3944685478293</v>
      </c>
      <c r="H33" s="208">
        <v>1.0567553261346485</v>
      </c>
      <c r="I33" s="208">
        <v>4.9750631813162194E-2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624073</v>
      </c>
      <c r="E35" s="208">
        <v>6.148603021487839E-2</v>
      </c>
      <c r="F35" s="208">
        <v>6.6407938627903729E-3</v>
      </c>
      <c r="G35" s="135">
        <v>1251.3103102842138</v>
      </c>
      <c r="H35" s="208">
        <v>0.99919477258435563</v>
      </c>
      <c r="I35" s="208">
        <v>5.0909231640417163E-2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39369</v>
      </c>
      <c r="E36" s="209">
        <v>3.8787826480708946E-3</v>
      </c>
      <c r="F36" s="209">
        <v>1.0264569273011892E-2</v>
      </c>
      <c r="G36" s="136">
        <v>1099.7889006578791</v>
      </c>
      <c r="H36" s="209">
        <v>0.87820208261054833</v>
      </c>
      <c r="I36" s="209">
        <v>5.5574660369342332E-2</v>
      </c>
    </row>
    <row r="37" spans="1:255" s="102" customFormat="1" ht="18" customHeight="1">
      <c r="B37" s="95">
        <v>9</v>
      </c>
      <c r="C37" s="99" t="s">
        <v>72</v>
      </c>
      <c r="D37" s="100">
        <v>93008</v>
      </c>
      <c r="E37" s="209">
        <v>9.1634996197967368E-3</v>
      </c>
      <c r="F37" s="209">
        <v>8.6760367863960575E-3</v>
      </c>
      <c r="G37" s="136">
        <v>1345.2245082143468</v>
      </c>
      <c r="H37" s="209">
        <v>1.0741870226057972</v>
      </c>
      <c r="I37" s="209">
        <v>5.0158669460598215E-2</v>
      </c>
    </row>
    <row r="38" spans="1:255" s="102" customFormat="1" ht="18" customHeight="1">
      <c r="B38" s="95">
        <v>24</v>
      </c>
      <c r="C38" s="99" t="s">
        <v>73</v>
      </c>
      <c r="D38" s="100">
        <v>139928</v>
      </c>
      <c r="E38" s="209">
        <v>1.3786235321681124E-2</v>
      </c>
      <c r="F38" s="209">
        <v>2.0014295925663284E-4</v>
      </c>
      <c r="G38" s="136">
        <v>1248.193074080956</v>
      </c>
      <c r="H38" s="209">
        <v>0.99670560095873506</v>
      </c>
      <c r="I38" s="209">
        <v>5.1349619870655561E-2</v>
      </c>
    </row>
    <row r="39" spans="1:255" s="102" customFormat="1" ht="18" customHeight="1">
      <c r="B39" s="95">
        <v>34</v>
      </c>
      <c r="C39" s="102" t="s">
        <v>74</v>
      </c>
      <c r="D39" s="104">
        <v>43568</v>
      </c>
      <c r="E39" s="210">
        <v>4.2924839953047507E-3</v>
      </c>
      <c r="F39" s="210">
        <v>1.1304287272811742E-2</v>
      </c>
      <c r="G39" s="137">
        <v>1282.4002405435187</v>
      </c>
      <c r="H39" s="210">
        <v>1.0240206655221784</v>
      </c>
      <c r="I39" s="210">
        <v>5.0912890836769975E-2</v>
      </c>
    </row>
    <row r="40" spans="1:255" s="102" customFormat="1" ht="18" customHeight="1">
      <c r="B40" s="95">
        <v>37</v>
      </c>
      <c r="C40" s="102" t="s">
        <v>75</v>
      </c>
      <c r="D40" s="104">
        <v>81846</v>
      </c>
      <c r="E40" s="210">
        <v>8.0637772006911645E-3</v>
      </c>
      <c r="F40" s="210">
        <v>6.0229116475736255E-3</v>
      </c>
      <c r="G40" s="137">
        <v>1165.4305550668328</v>
      </c>
      <c r="H40" s="210">
        <v>0.93061817589305151</v>
      </c>
      <c r="I40" s="210">
        <v>5.1910572652735576E-2</v>
      </c>
    </row>
    <row r="41" spans="1:255" s="102" customFormat="1" ht="18" customHeight="1">
      <c r="B41" s="95">
        <v>40</v>
      </c>
      <c r="C41" s="99" t="s">
        <v>76</v>
      </c>
      <c r="D41" s="100">
        <v>35068</v>
      </c>
      <c r="E41" s="209">
        <v>3.4550318753981592E-3</v>
      </c>
      <c r="F41" s="209">
        <v>1.2501804532986771E-2</v>
      </c>
      <c r="G41" s="136">
        <v>1194.6098260522413</v>
      </c>
      <c r="H41" s="209">
        <v>0.95391837153342807</v>
      </c>
      <c r="I41" s="209">
        <v>5.0742885053146836E-2</v>
      </c>
    </row>
    <row r="42" spans="1:255" s="102" customFormat="1" ht="18" customHeight="1">
      <c r="B42" s="95">
        <v>42</v>
      </c>
      <c r="C42" s="99" t="s">
        <v>77</v>
      </c>
      <c r="D42" s="100">
        <v>22723</v>
      </c>
      <c r="E42" s="209">
        <v>2.2387558259573505E-3</v>
      </c>
      <c r="F42" s="209">
        <v>5.1311540673242284E-3</v>
      </c>
      <c r="G42" s="136">
        <v>1202.7261968049997</v>
      </c>
      <c r="H42" s="209">
        <v>0.96039944594147864</v>
      </c>
      <c r="I42" s="209">
        <v>5.3919879398191428E-2</v>
      </c>
    </row>
    <row r="43" spans="1:255" s="102" customFormat="1" ht="18" customHeight="1">
      <c r="B43" s="95">
        <v>47</v>
      </c>
      <c r="C43" s="99" t="s">
        <v>78</v>
      </c>
      <c r="D43" s="100">
        <v>120900</v>
      </c>
      <c r="E43" s="209">
        <v>1.1911524858436108E-2</v>
      </c>
      <c r="F43" s="209">
        <v>1.2494975211041037E-2</v>
      </c>
      <c r="G43" s="136">
        <v>1376.9432004135656</v>
      </c>
      <c r="H43" s="209">
        <v>1.0995149937558735</v>
      </c>
      <c r="I43" s="209">
        <v>4.5719417673530494E-2</v>
      </c>
    </row>
    <row r="44" spans="1:255" s="102" customFormat="1" ht="18" customHeight="1">
      <c r="B44" s="95">
        <v>49</v>
      </c>
      <c r="C44" s="99" t="s">
        <v>79</v>
      </c>
      <c r="D44" s="100">
        <v>47663</v>
      </c>
      <c r="E44" s="209">
        <v>4.6959388695421026E-3</v>
      </c>
      <c r="F44" s="209">
        <v>-2.6991965182456834E-3</v>
      </c>
      <c r="G44" s="136">
        <v>1067.6119409185326</v>
      </c>
      <c r="H44" s="209">
        <v>0.85250817622699926</v>
      </c>
      <c r="I44" s="209">
        <v>5.7376130669615444E-2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390980</v>
      </c>
      <c r="E46" s="208">
        <v>3.8520827040126965E-2</v>
      </c>
      <c r="F46" s="208">
        <v>1.5698672769829836E-2</v>
      </c>
      <c r="G46" s="135">
        <v>1163.7360389533992</v>
      </c>
      <c r="H46" s="208">
        <v>0.92926507296671323</v>
      </c>
      <c r="I46" s="208">
        <v>5.3067619730929216E-2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74649</v>
      </c>
      <c r="E47" s="209">
        <v>7.3547015645773119E-3</v>
      </c>
      <c r="F47" s="209">
        <v>1.1572599769632097E-2</v>
      </c>
      <c r="G47" s="136">
        <v>1128.1862826025799</v>
      </c>
      <c r="H47" s="209">
        <v>0.90087792517415799</v>
      </c>
      <c r="I47" s="209">
        <v>5.5218964112813573E-2</v>
      </c>
    </row>
    <row r="48" spans="1:255" s="102" customFormat="1" ht="18" customHeight="1">
      <c r="B48" s="95">
        <v>13</v>
      </c>
      <c r="C48" s="99" t="s">
        <v>82</v>
      </c>
      <c r="D48" s="100">
        <v>102310</v>
      </c>
      <c r="E48" s="209">
        <v>1.0079967810310987E-2</v>
      </c>
      <c r="F48" s="209">
        <v>1.1138234683691906E-2</v>
      </c>
      <c r="G48" s="136">
        <v>1168.6833148274852</v>
      </c>
      <c r="H48" s="209">
        <v>0.93321556562332431</v>
      </c>
      <c r="I48" s="209">
        <v>5.3830597655826207E-2</v>
      </c>
    </row>
    <row r="49" spans="1:255" s="105" customFormat="1" ht="18" customHeight="1">
      <c r="B49" s="95">
        <v>16</v>
      </c>
      <c r="C49" s="102" t="s">
        <v>83</v>
      </c>
      <c r="D49" s="100">
        <v>45242</v>
      </c>
      <c r="E49" s="209">
        <v>4.4574128010369434E-3</v>
      </c>
      <c r="F49" s="209">
        <v>1.1175182155469088E-2</v>
      </c>
      <c r="G49" s="136">
        <v>1069.5170911984437</v>
      </c>
      <c r="H49" s="209">
        <v>0.85402947448933231</v>
      </c>
      <c r="I49" s="209">
        <v>5.5451407199046843E-2</v>
      </c>
    </row>
    <row r="50" spans="1:255" s="102" customFormat="1" ht="18" customHeight="1">
      <c r="B50" s="95">
        <v>19</v>
      </c>
      <c r="C50" s="102" t="s">
        <v>84</v>
      </c>
      <c r="D50" s="104">
        <v>45040</v>
      </c>
      <c r="E50" s="210">
        <v>4.4375109977168098E-3</v>
      </c>
      <c r="F50" s="210">
        <v>1.9650457303268976E-2</v>
      </c>
      <c r="G50" s="137">
        <v>1327.1598421403196</v>
      </c>
      <c r="H50" s="210">
        <v>1.0597620476325229</v>
      </c>
      <c r="I50" s="210">
        <v>4.9562605780233637E-2</v>
      </c>
    </row>
    <row r="51" spans="1:255" s="102" customFormat="1" ht="18" customHeight="1">
      <c r="B51" s="95">
        <v>45</v>
      </c>
      <c r="C51" s="99" t="s">
        <v>85</v>
      </c>
      <c r="D51" s="100">
        <v>123739</v>
      </c>
      <c r="E51" s="209">
        <v>1.2191233866484911E-2</v>
      </c>
      <c r="F51" s="209">
        <v>2.2256185716055921E-2</v>
      </c>
      <c r="G51" s="136">
        <v>1156.0557078204929</v>
      </c>
      <c r="H51" s="209">
        <v>0.92313218438052891</v>
      </c>
      <c r="I51" s="209">
        <v>5.1437713523377449E-2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1780513</v>
      </c>
      <c r="E53" s="208">
        <v>0.17542286898485238</v>
      </c>
      <c r="F53" s="208">
        <v>7.8481961318837001E-3</v>
      </c>
      <c r="G53" s="135">
        <v>1302.6478407458974</v>
      </c>
      <c r="H53" s="208">
        <v>1.0401887543753738</v>
      </c>
      <c r="I53" s="208">
        <v>4.9788891567307259E-2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1331971</v>
      </c>
      <c r="E54" s="210">
        <v>0.13123081618871796</v>
      </c>
      <c r="F54" s="210">
        <v>5.8676892707376638E-3</v>
      </c>
      <c r="G54" s="137">
        <v>1342.7092801645081</v>
      </c>
      <c r="H54" s="210">
        <v>1.0721785657916871</v>
      </c>
      <c r="I54" s="210">
        <v>4.8894531224691784E-2</v>
      </c>
    </row>
    <row r="55" spans="1:255" s="102" customFormat="1" ht="18" customHeight="1">
      <c r="B55" s="95">
        <v>17</v>
      </c>
      <c r="C55" s="102" t="s">
        <v>209</v>
      </c>
      <c r="D55" s="104">
        <v>166683</v>
      </c>
      <c r="E55" s="210">
        <v>1.6422239023810636E-2</v>
      </c>
      <c r="F55" s="210">
        <v>1.5183628722821085E-2</v>
      </c>
      <c r="G55" s="137">
        <v>1173.6647277166835</v>
      </c>
      <c r="H55" s="210">
        <v>0.93719331732732858</v>
      </c>
      <c r="I55" s="210">
        <v>5.3751436321290536E-2</v>
      </c>
    </row>
    <row r="56" spans="1:255" s="105" customFormat="1" ht="18" customHeight="1">
      <c r="B56" s="95">
        <v>25</v>
      </c>
      <c r="C56" s="102" t="s">
        <v>206</v>
      </c>
      <c r="D56" s="100">
        <v>102249</v>
      </c>
      <c r="E56" s="209">
        <v>1.0073957859803421E-2</v>
      </c>
      <c r="F56" s="209">
        <v>9.9364894363067613E-3</v>
      </c>
      <c r="G56" s="136">
        <v>1125.5564062240214</v>
      </c>
      <c r="H56" s="209">
        <v>0.89877791951736619</v>
      </c>
      <c r="I56" s="209">
        <v>5.4454384888150686E-2</v>
      </c>
    </row>
    <row r="57" spans="1:255" s="102" customFormat="1" ht="18" customHeight="1">
      <c r="B57" s="95">
        <v>43</v>
      </c>
      <c r="C57" s="102" t="s">
        <v>88</v>
      </c>
      <c r="D57" s="104">
        <v>179610</v>
      </c>
      <c r="E57" s="210">
        <v>1.7695855912520344E-2</v>
      </c>
      <c r="F57" s="210">
        <v>1.4665506683087193E-2</v>
      </c>
      <c r="G57" s="137">
        <v>1226.0710287289121</v>
      </c>
      <c r="H57" s="210">
        <v>0.97904073246611012</v>
      </c>
      <c r="I57" s="210">
        <v>5.3061343068133038E-2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1041112</v>
      </c>
      <c r="E59" s="208">
        <v>0.10257428840708134</v>
      </c>
      <c r="F59" s="208">
        <v>1.3509080200732937E-2</v>
      </c>
      <c r="G59" s="135">
        <v>1155.1637512390603</v>
      </c>
      <c r="H59" s="208">
        <v>0.92241994030628538</v>
      </c>
      <c r="I59" s="208">
        <v>5.0178459358205751E-2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339721</v>
      </c>
      <c r="E60" s="210">
        <v>3.3470596661974966E-2</v>
      </c>
      <c r="F60" s="210">
        <v>1.8305586696002019E-2</v>
      </c>
      <c r="G60" s="137">
        <v>1083.788896653431</v>
      </c>
      <c r="H60" s="210">
        <v>0.86542577905804097</v>
      </c>
      <c r="I60" s="210">
        <v>4.9901197063691782E-2</v>
      </c>
    </row>
    <row r="61" spans="1:255" s="102" customFormat="1" ht="18" customHeight="1">
      <c r="B61" s="95">
        <v>12</v>
      </c>
      <c r="C61" s="102" t="s">
        <v>208</v>
      </c>
      <c r="D61" s="104">
        <v>137815</v>
      </c>
      <c r="E61" s="210">
        <v>1.3578054577050226E-2</v>
      </c>
      <c r="F61" s="210">
        <v>1.4195722885359752E-2</v>
      </c>
      <c r="G61" s="137">
        <v>1126.2919858505968</v>
      </c>
      <c r="H61" s="210">
        <v>0.89936529365761986</v>
      </c>
      <c r="I61" s="210">
        <v>5.2707728489207906E-2</v>
      </c>
    </row>
    <row r="62" spans="1:255" s="102" customFormat="1" ht="18" customHeight="1">
      <c r="B62" s="95">
        <v>46</v>
      </c>
      <c r="C62" s="102" t="s">
        <v>90</v>
      </c>
      <c r="D62" s="104">
        <v>563576</v>
      </c>
      <c r="E62" s="210">
        <v>5.5525637168056148E-2</v>
      </c>
      <c r="F62" s="210">
        <v>1.0472715536948618E-2</v>
      </c>
      <c r="G62" s="137">
        <v>1205.2483881322137</v>
      </c>
      <c r="H62" s="210">
        <v>0.96241346306328857</v>
      </c>
      <c r="I62" s="210">
        <v>5.0064118160950466E-2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238092</v>
      </c>
      <c r="E64" s="208">
        <v>2.3457723545035319E-2</v>
      </c>
      <c r="F64" s="208">
        <v>1.6232089428014129E-2</v>
      </c>
      <c r="G64" s="135">
        <v>1051.7559134284229</v>
      </c>
      <c r="H64" s="208">
        <v>0.83984684062394421</v>
      </c>
      <c r="I64" s="208">
        <v>5.5433542503784183E-2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139854</v>
      </c>
      <c r="E65" s="210">
        <v>1.3778944562048995E-2</v>
      </c>
      <c r="F65" s="210">
        <v>1.7875078239858011E-2</v>
      </c>
      <c r="G65" s="137">
        <v>1057.9928160081229</v>
      </c>
      <c r="H65" s="210">
        <v>0.84482712441409258</v>
      </c>
      <c r="I65" s="210">
        <v>5.5541819524524527E-2</v>
      </c>
    </row>
    <row r="66" spans="1:255" s="102" customFormat="1" ht="18" customHeight="1">
      <c r="B66" s="95">
        <v>10</v>
      </c>
      <c r="C66" s="99" t="s">
        <v>93</v>
      </c>
      <c r="D66" s="100">
        <v>98238</v>
      </c>
      <c r="E66" s="209">
        <v>9.6787789829863233E-3</v>
      </c>
      <c r="F66" s="209">
        <v>1.3902220020435285E-2</v>
      </c>
      <c r="G66" s="136">
        <v>1042.8769076121262</v>
      </c>
      <c r="H66" s="209">
        <v>0.83275678780133555</v>
      </c>
      <c r="I66" s="209">
        <v>5.5242750468247337E-2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775721</v>
      </c>
      <c r="E68" s="208">
        <v>7.6426964224242486E-2</v>
      </c>
      <c r="F68" s="208">
        <v>6.7944128770671686E-3</v>
      </c>
      <c r="G68" s="135">
        <v>1072.2391384402383</v>
      </c>
      <c r="H68" s="208">
        <v>0.85620308031066616</v>
      </c>
      <c r="I68" s="208">
        <v>5.1504091367633453E-2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305963</v>
      </c>
      <c r="E69" s="210">
        <v>3.0144630936821234E-2</v>
      </c>
      <c r="F69" s="210">
        <v>8.0688205486403319E-3</v>
      </c>
      <c r="G69" s="137">
        <v>1124.0872901952191</v>
      </c>
      <c r="H69" s="210">
        <v>0.89760480278985699</v>
      </c>
      <c r="I69" s="210">
        <v>5.1197470617754259E-2</v>
      </c>
    </row>
    <row r="70" spans="1:255" s="102" customFormat="1" ht="18" customHeight="1">
      <c r="B70" s="95">
        <v>27</v>
      </c>
      <c r="C70" s="102" t="s">
        <v>95</v>
      </c>
      <c r="D70" s="104">
        <v>112806</v>
      </c>
      <c r="E70" s="210">
        <v>1.1114073392727408E-2</v>
      </c>
      <c r="F70" s="210">
        <v>-5.6063891680330213E-3</v>
      </c>
      <c r="G70" s="137">
        <v>971.72048357356914</v>
      </c>
      <c r="H70" s="210">
        <v>0.77593704744534586</v>
      </c>
      <c r="I70" s="210">
        <v>5.7598501128282242E-2</v>
      </c>
    </row>
    <row r="71" spans="1:255" s="102" customFormat="1" ht="18" customHeight="1">
      <c r="B71" s="95">
        <v>32</v>
      </c>
      <c r="C71" s="102" t="s">
        <v>207</v>
      </c>
      <c r="D71" s="104">
        <v>107779</v>
      </c>
      <c r="E71" s="210">
        <v>1.0618794356636768E-2</v>
      </c>
      <c r="F71" s="210">
        <v>9.9420903690099482E-3</v>
      </c>
      <c r="G71" s="137">
        <v>927.20463921543183</v>
      </c>
      <c r="H71" s="210">
        <v>0.74039031006592904</v>
      </c>
      <c r="I71" s="210">
        <v>4.7886139387480542E-2</v>
      </c>
    </row>
    <row r="72" spans="1:255" s="102" customFormat="1" ht="18" customHeight="1">
      <c r="B72" s="106">
        <v>36</v>
      </c>
      <c r="C72" s="107" t="s">
        <v>96</v>
      </c>
      <c r="D72" s="104">
        <v>249173</v>
      </c>
      <c r="E72" s="210">
        <v>2.4549465538057074E-2</v>
      </c>
      <c r="F72" s="210">
        <v>9.5659854464127392E-3</v>
      </c>
      <c r="G72" s="137">
        <v>1116.8152547025566</v>
      </c>
      <c r="H72" s="210">
        <v>0.89179794593700656</v>
      </c>
      <c r="I72" s="210">
        <v>5.0222610229674336E-2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1244102</v>
      </c>
      <c r="E74" s="208">
        <v>0.12257363026823886</v>
      </c>
      <c r="F74" s="208">
        <v>1.7364098169221798E-2</v>
      </c>
      <c r="G74" s="135">
        <v>1456.4777919816863</v>
      </c>
      <c r="H74" s="208">
        <v>1.163024858160689</v>
      </c>
      <c r="I74" s="208">
        <v>4.6759382084153644E-2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260774</v>
      </c>
      <c r="E76" s="208">
        <v>2.5692439896061355E-2</v>
      </c>
      <c r="F76" s="208">
        <v>1.6559724940162113E-2</v>
      </c>
      <c r="G76" s="135">
        <v>1110.0137160913289</v>
      </c>
      <c r="H76" s="208">
        <v>0.88636678967623395</v>
      </c>
      <c r="I76" s="208">
        <v>5.1377251446040439E-2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144155</v>
      </c>
      <c r="E78" s="208">
        <v>1.4202695334721731E-2</v>
      </c>
      <c r="F78" s="208">
        <v>1.1436590071917108E-2</v>
      </c>
      <c r="G78" s="135">
        <v>1435.2806537407648</v>
      </c>
      <c r="H78" s="208">
        <v>1.1460985453588182</v>
      </c>
      <c r="I78" s="208">
        <v>4.8571372060153051E-2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576811</v>
      </c>
      <c r="E80" s="208">
        <v>5.6829599380640118E-2</v>
      </c>
      <c r="F80" s="208">
        <v>7.9755769798706133E-3</v>
      </c>
      <c r="G80" s="135">
        <v>1549.4141088848864</v>
      </c>
      <c r="H80" s="208">
        <v>1.2372362518251661</v>
      </c>
      <c r="I80" s="208">
        <v>4.7854319905110021E-2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82312</v>
      </c>
      <c r="E81" s="209">
        <v>8.109689281617807E-3</v>
      </c>
      <c r="F81" s="210">
        <v>1.3594719732046068E-2</v>
      </c>
      <c r="G81" s="136">
        <v>1572.5399846923904</v>
      </c>
      <c r="H81" s="209">
        <v>1.2557026977805616</v>
      </c>
      <c r="I81" s="210">
        <v>4.659028271292609E-2</v>
      </c>
    </row>
    <row r="82" spans="1:255" s="102" customFormat="1" ht="18" customHeight="1">
      <c r="B82" s="95">
        <v>20</v>
      </c>
      <c r="C82" s="102" t="s">
        <v>204</v>
      </c>
      <c r="D82" s="100">
        <v>194666</v>
      </c>
      <c r="E82" s="209">
        <v>1.9179229926321949E-2</v>
      </c>
      <c r="F82" s="210">
        <v>6.2390480670322379E-3</v>
      </c>
      <c r="G82" s="136">
        <v>1519.9909626745291</v>
      </c>
      <c r="H82" s="209">
        <v>1.2137413172395981</v>
      </c>
      <c r="I82" s="210">
        <v>4.9201959314280952E-2</v>
      </c>
    </row>
    <row r="83" spans="1:255" s="102" customFormat="1" ht="18" customHeight="1">
      <c r="B83" s="95">
        <v>48</v>
      </c>
      <c r="C83" s="102" t="s">
        <v>203</v>
      </c>
      <c r="D83" s="100">
        <v>299833</v>
      </c>
      <c r="E83" s="209">
        <v>2.9540680172700361E-2</v>
      </c>
      <c r="F83" s="210">
        <v>7.57107332482021E-3</v>
      </c>
      <c r="G83" s="136">
        <v>1562.1683723939666</v>
      </c>
      <c r="H83" s="209">
        <v>1.2474207706624971</v>
      </c>
      <c r="I83" s="210">
        <v>4.7308631760828002E-2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73237</v>
      </c>
      <c r="E85" s="208">
        <v>7.2155859888940058E-3</v>
      </c>
      <c r="F85" s="208">
        <v>1.1770394418733066E-2</v>
      </c>
      <c r="G85" s="135">
        <v>1240.0404784466868</v>
      </c>
      <c r="H85" s="208">
        <v>0.9901956003027782</v>
      </c>
      <c r="I85" s="208">
        <v>5.2968531599236757E-2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9119</v>
      </c>
      <c r="E87" s="209">
        <v>8.98438338991554E-4</v>
      </c>
      <c r="F87" s="210">
        <v>1.4236458680903175E-2</v>
      </c>
      <c r="G87" s="136">
        <v>1271.4691961837923</v>
      </c>
      <c r="H87" s="209">
        <v>1.0152920214014043</v>
      </c>
      <c r="I87" s="210">
        <v>5.5482868819691555E-2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8708</v>
      </c>
      <c r="E88" s="209">
        <v>8.5794506589959994E-4</v>
      </c>
      <c r="F88" s="210">
        <v>2.2906143545166291E-2</v>
      </c>
      <c r="G88" s="136">
        <v>1216.7164423518602</v>
      </c>
      <c r="H88" s="209">
        <v>0.97157091963805475</v>
      </c>
      <c r="I88" s="210">
        <v>5.5885677384078347E-2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10149834</v>
      </c>
      <c r="E90" s="240">
        <v>1</v>
      </c>
      <c r="F90" s="240">
        <v>1.229726919618801E-2</v>
      </c>
      <c r="G90" s="239">
        <v>1252.318711643954</v>
      </c>
      <c r="H90" s="240">
        <v>1</v>
      </c>
      <c r="I90" s="240">
        <v>4.9633872118895583E-2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57" activePane="bottomLeft" state="frozen"/>
      <selection activeCell="Q29" sqref="Q29"/>
      <selection pane="bottomLeft" activeCell="J84" sqref="J84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17" t="s">
        <v>152</v>
      </c>
      <c r="D2" s="518"/>
      <c r="E2" s="518"/>
      <c r="F2" s="518"/>
      <c r="G2" s="518"/>
    </row>
    <row r="3" spans="1:10" s="115" customFormat="1" ht="18.95" customHeight="1">
      <c r="A3" s="224"/>
      <c r="B3" s="225"/>
      <c r="C3" s="519" t="s">
        <v>142</v>
      </c>
      <c r="D3" s="520"/>
      <c r="E3" s="520"/>
      <c r="F3" s="520"/>
      <c r="G3" s="520"/>
    </row>
    <row r="4" spans="1:10" ht="19.7" customHeight="1">
      <c r="A4" s="224"/>
      <c r="B4" s="525" t="s">
        <v>157</v>
      </c>
      <c r="C4" s="521" t="str">
        <f>'Pensiones - mínimos'!$B$3</f>
        <v xml:space="preserve">  1 de Abril de 2024</v>
      </c>
      <c r="D4" s="523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26"/>
      <c r="C5" s="522"/>
      <c r="D5" s="524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35016</v>
      </c>
      <c r="E6" s="211">
        <v>0.37210528049543762</v>
      </c>
      <c r="F6" s="211">
        <v>0.23071923341194822</v>
      </c>
      <c r="G6" s="211">
        <v>0.30564842051971403</v>
      </c>
    </row>
    <row r="7" spans="1:10">
      <c r="B7" s="122">
        <v>11</v>
      </c>
      <c r="C7" s="123" t="s">
        <v>54</v>
      </c>
      <c r="D7" s="124">
        <v>65032</v>
      </c>
      <c r="E7" s="211">
        <v>0.35247173980532881</v>
      </c>
      <c r="F7" s="211">
        <v>0.21843697312307844</v>
      </c>
      <c r="G7" s="211">
        <v>0.28211613127128388</v>
      </c>
      <c r="H7" s="115"/>
    </row>
    <row r="8" spans="1:10">
      <c r="B8" s="122">
        <v>14</v>
      </c>
      <c r="C8" s="123" t="s">
        <v>55</v>
      </c>
      <c r="D8" s="124">
        <v>54313</v>
      </c>
      <c r="E8" s="211">
        <v>0.36512419436599319</v>
      </c>
      <c r="F8" s="211">
        <v>0.23262555346265809</v>
      </c>
      <c r="G8" s="211">
        <v>0.30440923433900718</v>
      </c>
      <c r="H8" s="115"/>
    </row>
    <row r="9" spans="1:10">
      <c r="B9" s="122">
        <v>18</v>
      </c>
      <c r="C9" s="123" t="s">
        <v>56</v>
      </c>
      <c r="D9" s="124">
        <v>59255</v>
      </c>
      <c r="E9" s="211">
        <v>0.36029090368000594</v>
      </c>
      <c r="F9" s="211">
        <v>0.22769551801451818</v>
      </c>
      <c r="G9" s="211">
        <v>0.29984009877442797</v>
      </c>
      <c r="H9" s="115"/>
    </row>
    <row r="10" spans="1:10">
      <c r="B10" s="122">
        <v>21</v>
      </c>
      <c r="C10" s="123" t="s">
        <v>57</v>
      </c>
      <c r="D10" s="124">
        <v>29117</v>
      </c>
      <c r="E10" s="211">
        <v>0.35634164082538955</v>
      </c>
      <c r="F10" s="211">
        <v>0.20547489531561852</v>
      </c>
      <c r="G10" s="211">
        <v>0.28173743081627123</v>
      </c>
      <c r="H10" s="115"/>
    </row>
    <row r="11" spans="1:10">
      <c r="B11" s="122">
        <v>23</v>
      </c>
      <c r="C11" s="123" t="s">
        <v>58</v>
      </c>
      <c r="D11" s="124">
        <v>51408</v>
      </c>
      <c r="E11" s="211">
        <v>0.42771620948937622</v>
      </c>
      <c r="F11" s="211">
        <v>0.26288349147173828</v>
      </c>
      <c r="G11" s="211">
        <v>0.34808279560427657</v>
      </c>
      <c r="H11" s="115"/>
    </row>
    <row r="12" spans="1:10">
      <c r="B12" s="122">
        <v>29</v>
      </c>
      <c r="C12" s="123" t="s">
        <v>59</v>
      </c>
      <c r="D12" s="124">
        <v>75729</v>
      </c>
      <c r="E12" s="211">
        <v>0.32994343482970273</v>
      </c>
      <c r="F12" s="211">
        <v>0.19224799422862515</v>
      </c>
      <c r="G12" s="211">
        <v>0.26405640344362269</v>
      </c>
      <c r="H12" s="115"/>
    </row>
    <row r="13" spans="1:10">
      <c r="B13" s="122">
        <v>41</v>
      </c>
      <c r="C13" s="123" t="s">
        <v>60</v>
      </c>
      <c r="D13" s="124">
        <v>107357</v>
      </c>
      <c r="E13" s="211">
        <v>0.32634873380279</v>
      </c>
      <c r="F13" s="211">
        <v>0.20621290968093722</v>
      </c>
      <c r="G13" s="211">
        <v>0.2694020843109553</v>
      </c>
      <c r="H13" s="115"/>
    </row>
    <row r="14" spans="1:10" s="129" customFormat="1">
      <c r="B14" s="125"/>
      <c r="C14" s="126" t="s">
        <v>52</v>
      </c>
      <c r="D14" s="127">
        <v>477227</v>
      </c>
      <c r="E14" s="212">
        <v>0.3528859804585649</v>
      </c>
      <c r="F14" s="212">
        <v>0.21750829896388693</v>
      </c>
      <c r="G14" s="212">
        <v>0.28792844429696218</v>
      </c>
      <c r="H14" s="128"/>
      <c r="J14" s="441"/>
    </row>
    <row r="15" spans="1:10">
      <c r="B15" s="122">
        <v>22</v>
      </c>
      <c r="C15" s="123" t="s">
        <v>62</v>
      </c>
      <c r="D15" s="124">
        <v>12081</v>
      </c>
      <c r="E15" s="211">
        <v>0.30174618250895008</v>
      </c>
      <c r="F15" s="211">
        <v>0.14126215386890459</v>
      </c>
      <c r="G15" s="211">
        <v>0.22198335262664681</v>
      </c>
      <c r="H15" s="115"/>
    </row>
    <row r="16" spans="1:10">
      <c r="B16" s="122">
        <v>44</v>
      </c>
      <c r="C16" s="123" t="s">
        <v>63</v>
      </c>
      <c r="D16" s="124">
        <v>7933</v>
      </c>
      <c r="E16" s="211">
        <v>0.2854873482355611</v>
      </c>
      <c r="F16" s="211">
        <v>0.15805818895063747</v>
      </c>
      <c r="G16" s="211">
        <v>0.22048360200111172</v>
      </c>
      <c r="H16" s="115"/>
    </row>
    <row r="17" spans="2:9">
      <c r="B17" s="122">
        <v>50</v>
      </c>
      <c r="C17" s="123" t="s">
        <v>64</v>
      </c>
      <c r="D17" s="124">
        <v>37963</v>
      </c>
      <c r="E17" s="211">
        <v>0.23891617127595416</v>
      </c>
      <c r="F17" s="211">
        <v>9.7329896220761561E-2</v>
      </c>
      <c r="G17" s="211">
        <v>0.17162529329059617</v>
      </c>
      <c r="H17" s="115"/>
    </row>
    <row r="18" spans="2:9" s="129" customFormat="1">
      <c r="B18" s="122"/>
      <c r="C18" s="126" t="s">
        <v>61</v>
      </c>
      <c r="D18" s="127">
        <v>57977</v>
      </c>
      <c r="E18" s="212">
        <v>0.25469050723288011</v>
      </c>
      <c r="F18" s="212">
        <v>0.11262871188467415</v>
      </c>
      <c r="G18" s="212">
        <v>0.18606225930680359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43366</v>
      </c>
      <c r="E19" s="212">
        <v>0.2050823192555476</v>
      </c>
      <c r="F19" s="212">
        <v>8.0969141919830498E-2</v>
      </c>
      <c r="G19" s="212">
        <v>0.14455670632314754</v>
      </c>
      <c r="H19" s="128"/>
    </row>
    <row r="20" spans="2:9" s="129" customFormat="1">
      <c r="B20" s="122">
        <v>7</v>
      </c>
      <c r="C20" s="126" t="s">
        <v>205</v>
      </c>
      <c r="D20" s="127">
        <v>33527</v>
      </c>
      <c r="E20" s="212">
        <v>0.20829251502555005</v>
      </c>
      <c r="F20" s="212">
        <v>0.10551043836897828</v>
      </c>
      <c r="G20" s="212">
        <v>0.16166706046300805</v>
      </c>
      <c r="H20" s="128"/>
    </row>
    <row r="21" spans="2:9">
      <c r="B21" s="122">
        <v>35</v>
      </c>
      <c r="C21" s="123" t="s">
        <v>67</v>
      </c>
      <c r="D21" s="124">
        <v>47231</v>
      </c>
      <c r="E21" s="211">
        <v>0.30467752992669939</v>
      </c>
      <c r="F21" s="211">
        <v>0.19391293316700847</v>
      </c>
      <c r="G21" s="211">
        <v>0.24935985090465607</v>
      </c>
      <c r="H21" s="115"/>
    </row>
    <row r="22" spans="2:9">
      <c r="B22" s="122">
        <v>38</v>
      </c>
      <c r="C22" s="123" t="s">
        <v>68</v>
      </c>
      <c r="D22" s="124">
        <v>49381</v>
      </c>
      <c r="E22" s="211">
        <v>0.34111536046578</v>
      </c>
      <c r="F22" s="211">
        <v>0.23423910431983086</v>
      </c>
      <c r="G22" s="211">
        <v>0.2890465403503843</v>
      </c>
      <c r="H22" s="115"/>
    </row>
    <row r="23" spans="2:9" s="129" customFormat="1">
      <c r="B23" s="122"/>
      <c r="C23" s="126" t="s">
        <v>66</v>
      </c>
      <c r="D23" s="127">
        <v>96612</v>
      </c>
      <c r="E23" s="212">
        <v>0.32217531933556276</v>
      </c>
      <c r="F23" s="212">
        <v>0.21278916766945197</v>
      </c>
      <c r="G23" s="212">
        <v>0.26818043025676613</v>
      </c>
      <c r="H23" s="128"/>
    </row>
    <row r="24" spans="2:9" s="129" customFormat="1">
      <c r="B24" s="122">
        <v>39</v>
      </c>
      <c r="C24" s="126" t="s">
        <v>69</v>
      </c>
      <c r="D24" s="127">
        <v>23777</v>
      </c>
      <c r="E24" s="212">
        <v>0.21894940294950885</v>
      </c>
      <c r="F24" s="212">
        <v>0.10307311099085757</v>
      </c>
      <c r="G24" s="212">
        <v>0.16312319481891591</v>
      </c>
      <c r="H24" s="128"/>
    </row>
    <row r="25" spans="2:9">
      <c r="B25" s="122">
        <v>5</v>
      </c>
      <c r="C25" s="123" t="s">
        <v>71</v>
      </c>
      <c r="D25" s="124">
        <v>13493</v>
      </c>
      <c r="E25" s="211">
        <v>0.42867948995029176</v>
      </c>
      <c r="F25" s="211">
        <v>0.26647811706054358</v>
      </c>
      <c r="G25" s="211">
        <v>0.34273159084558918</v>
      </c>
      <c r="H25" s="115"/>
    </row>
    <row r="26" spans="2:9">
      <c r="B26" s="122">
        <v>9</v>
      </c>
      <c r="C26" s="123" t="s">
        <v>72</v>
      </c>
      <c r="D26" s="124">
        <v>16318</v>
      </c>
      <c r="E26" s="211">
        <v>0.24331893787146705</v>
      </c>
      <c r="F26" s="211">
        <v>0.10678288705281827</v>
      </c>
      <c r="G26" s="211">
        <v>0.17544727335282986</v>
      </c>
      <c r="H26" s="115"/>
    </row>
    <row r="27" spans="2:9">
      <c r="B27" s="122">
        <v>24</v>
      </c>
      <c r="C27" s="123" t="s">
        <v>73</v>
      </c>
      <c r="D27" s="124">
        <v>27858</v>
      </c>
      <c r="E27" s="211">
        <v>0.26477968905524946</v>
      </c>
      <c r="F27" s="211">
        <v>0.13077831392043385</v>
      </c>
      <c r="G27" s="211">
        <v>0.19908810245268996</v>
      </c>
      <c r="H27" s="115"/>
    </row>
    <row r="28" spans="2:9">
      <c r="B28" s="122">
        <v>34</v>
      </c>
      <c r="C28" s="123" t="s">
        <v>74</v>
      </c>
      <c r="D28" s="124">
        <v>9914</v>
      </c>
      <c r="E28" s="211">
        <v>0.30883747392376254</v>
      </c>
      <c r="F28" s="211">
        <v>0.15127246841074923</v>
      </c>
      <c r="G28" s="211">
        <v>0.22755233198677929</v>
      </c>
      <c r="H28" s="115"/>
    </row>
    <row r="29" spans="2:9">
      <c r="B29" s="122">
        <v>37</v>
      </c>
      <c r="C29" s="123" t="s">
        <v>75</v>
      </c>
      <c r="D29" s="124">
        <v>25101</v>
      </c>
      <c r="E29" s="211">
        <v>0.36963371406065382</v>
      </c>
      <c r="F29" s="211">
        <v>0.24465091456018631</v>
      </c>
      <c r="G29" s="211">
        <v>0.30668572685287004</v>
      </c>
      <c r="H29" s="115"/>
    </row>
    <row r="30" spans="2:9">
      <c r="B30" s="122">
        <v>40</v>
      </c>
      <c r="C30" s="123" t="s">
        <v>76</v>
      </c>
      <c r="D30" s="124">
        <v>8718</v>
      </c>
      <c r="E30" s="211">
        <v>0.33626526242694288</v>
      </c>
      <c r="F30" s="211">
        <v>0.16343396862877382</v>
      </c>
      <c r="G30" s="211">
        <v>0.24860271472567583</v>
      </c>
      <c r="H30" s="115"/>
    </row>
    <row r="31" spans="2:9">
      <c r="B31" s="122">
        <v>42</v>
      </c>
      <c r="C31" s="123" t="s">
        <v>77</v>
      </c>
      <c r="D31" s="124">
        <v>4963</v>
      </c>
      <c r="E31" s="211">
        <v>0.29146692233940558</v>
      </c>
      <c r="F31" s="211">
        <v>0.1439111111111111</v>
      </c>
      <c r="G31" s="211">
        <v>0.21841306165559124</v>
      </c>
      <c r="H31" s="115"/>
    </row>
    <row r="32" spans="2:9">
      <c r="B32" s="122">
        <v>47</v>
      </c>
      <c r="C32" s="123" t="s">
        <v>78</v>
      </c>
      <c r="D32" s="124">
        <v>23128</v>
      </c>
      <c r="E32" s="211">
        <v>0.26769097971514888</v>
      </c>
      <c r="F32" s="211">
        <v>0.12103215561730846</v>
      </c>
      <c r="G32" s="211">
        <v>0.19129859387923903</v>
      </c>
      <c r="H32" s="115"/>
    </row>
    <row r="33" spans="2:8">
      <c r="B33" s="122">
        <v>49</v>
      </c>
      <c r="C33" s="123" t="s">
        <v>79</v>
      </c>
      <c r="D33" s="124">
        <v>17781</v>
      </c>
      <c r="E33" s="211">
        <v>0.43821721751837367</v>
      </c>
      <c r="F33" s="211">
        <v>0.31091162485653384</v>
      </c>
      <c r="G33" s="211">
        <v>0.3730566686947947</v>
      </c>
      <c r="H33" s="115"/>
    </row>
    <row r="34" spans="2:8" s="129" customFormat="1">
      <c r="B34" s="122"/>
      <c r="C34" s="126" t="s">
        <v>70</v>
      </c>
      <c r="D34" s="127">
        <v>147274</v>
      </c>
      <c r="E34" s="212">
        <v>0.30683318465655662</v>
      </c>
      <c r="F34" s="212">
        <v>0.16683132888745336</v>
      </c>
      <c r="G34" s="212">
        <v>0.23598841802160966</v>
      </c>
      <c r="H34" s="128"/>
    </row>
    <row r="35" spans="2:8">
      <c r="B35" s="122">
        <v>2</v>
      </c>
      <c r="C35" s="123" t="s">
        <v>81</v>
      </c>
      <c r="D35" s="124">
        <v>25969</v>
      </c>
      <c r="E35" s="211">
        <v>0.42689592347984512</v>
      </c>
      <c r="F35" s="211">
        <v>0.27764985703803041</v>
      </c>
      <c r="G35" s="211">
        <v>0.34788141837131109</v>
      </c>
      <c r="H35" s="115"/>
    </row>
    <row r="36" spans="2:8">
      <c r="B36" s="122">
        <v>13</v>
      </c>
      <c r="C36" s="123" t="s">
        <v>82</v>
      </c>
      <c r="D36" s="124">
        <v>35498</v>
      </c>
      <c r="E36" s="211">
        <v>0.44677548028202418</v>
      </c>
      <c r="F36" s="211">
        <v>0.26420053279934202</v>
      </c>
      <c r="G36" s="211">
        <v>0.34696510605023945</v>
      </c>
      <c r="H36" s="115"/>
    </row>
    <row r="37" spans="2:8">
      <c r="B37" s="122">
        <v>16</v>
      </c>
      <c r="C37" s="123" t="s">
        <v>83</v>
      </c>
      <c r="D37" s="124">
        <v>17534</v>
      </c>
      <c r="E37" s="211">
        <v>0.46583285413072645</v>
      </c>
      <c r="F37" s="211">
        <v>0.32054648395831625</v>
      </c>
      <c r="G37" s="211">
        <v>0.38756023164316344</v>
      </c>
      <c r="H37" s="115"/>
    </row>
    <row r="38" spans="2:8">
      <c r="B38" s="122">
        <v>19</v>
      </c>
      <c r="C38" s="123" t="s">
        <v>84</v>
      </c>
      <c r="D38" s="124">
        <v>8521</v>
      </c>
      <c r="E38" s="211">
        <v>0.27524743186828649</v>
      </c>
      <c r="F38" s="211">
        <v>0.1118418279161924</v>
      </c>
      <c r="G38" s="211">
        <v>0.1891873889875666</v>
      </c>
      <c r="H38" s="115"/>
    </row>
    <row r="39" spans="2:8">
      <c r="B39" s="122">
        <v>45</v>
      </c>
      <c r="C39" s="123" t="s">
        <v>85</v>
      </c>
      <c r="D39" s="124">
        <v>37846</v>
      </c>
      <c r="E39" s="211">
        <v>0.41269134923460304</v>
      </c>
      <c r="F39" s="211">
        <v>0.21701031690818395</v>
      </c>
      <c r="G39" s="211">
        <v>0.30585344959956035</v>
      </c>
      <c r="H39" s="115"/>
    </row>
    <row r="40" spans="2:8" s="131" customFormat="1">
      <c r="B40" s="122"/>
      <c r="C40" s="126" t="s">
        <v>80</v>
      </c>
      <c r="D40" s="127">
        <v>125368</v>
      </c>
      <c r="E40" s="212">
        <v>0.41412877903421286</v>
      </c>
      <c r="F40" s="212">
        <v>0.24100215057838242</v>
      </c>
      <c r="G40" s="212">
        <v>0.32065067266867869</v>
      </c>
      <c r="H40" s="130"/>
    </row>
    <row r="41" spans="2:8">
      <c r="B41" s="122">
        <v>8</v>
      </c>
      <c r="C41" s="123" t="s">
        <v>87</v>
      </c>
      <c r="D41" s="124">
        <v>174969</v>
      </c>
      <c r="E41" s="211">
        <v>0.17659723100055219</v>
      </c>
      <c r="F41" s="211">
        <v>7.2788637467825795E-2</v>
      </c>
      <c r="G41" s="211">
        <v>0.13136096806912462</v>
      </c>
      <c r="H41" s="115"/>
    </row>
    <row r="42" spans="2:8">
      <c r="B42" s="122">
        <v>17</v>
      </c>
      <c r="C42" s="123" t="s">
        <v>209</v>
      </c>
      <c r="D42" s="124">
        <v>24871</v>
      </c>
      <c r="E42" s="211">
        <v>0.19345698372357109</v>
      </c>
      <c r="F42" s="211">
        <v>9.4087687622948613E-2</v>
      </c>
      <c r="G42" s="211">
        <v>0.14921137728502606</v>
      </c>
      <c r="H42" s="115"/>
    </row>
    <row r="43" spans="2:8">
      <c r="B43" s="122">
        <v>25</v>
      </c>
      <c r="C43" s="123" t="s">
        <v>206</v>
      </c>
      <c r="D43" s="124">
        <v>19787</v>
      </c>
      <c r="E43" s="211">
        <v>0.25526363471643415</v>
      </c>
      <c r="F43" s="211">
        <v>0.12110329586264051</v>
      </c>
      <c r="G43" s="211">
        <v>0.19351778501501238</v>
      </c>
      <c r="H43" s="115"/>
    </row>
    <row r="44" spans="2:8">
      <c r="B44" s="122">
        <v>43</v>
      </c>
      <c r="C44" s="123" t="s">
        <v>88</v>
      </c>
      <c r="D44" s="124">
        <v>30855</v>
      </c>
      <c r="E44" s="211">
        <v>0.23178877610056278</v>
      </c>
      <c r="F44" s="211">
        <v>0.10432437547312642</v>
      </c>
      <c r="G44" s="211">
        <v>0.17178887589777853</v>
      </c>
      <c r="H44" s="115"/>
    </row>
    <row r="45" spans="2:8" s="131" customFormat="1">
      <c r="B45" s="122"/>
      <c r="C45" s="126" t="s">
        <v>86</v>
      </c>
      <c r="D45" s="127">
        <v>250482</v>
      </c>
      <c r="E45" s="212">
        <v>0.18780896248950218</v>
      </c>
      <c r="F45" s="212">
        <v>8.1081837317409741E-2</v>
      </c>
      <c r="G45" s="212">
        <v>0.14067968051904142</v>
      </c>
      <c r="H45" s="130"/>
    </row>
    <row r="46" spans="2:8">
      <c r="B46" s="122">
        <v>3</v>
      </c>
      <c r="C46" s="123" t="s">
        <v>201</v>
      </c>
      <c r="D46" s="124">
        <v>89132</v>
      </c>
      <c r="E46" s="211">
        <v>0.31944637989754793</v>
      </c>
      <c r="F46" s="211">
        <v>0.19849675648702594</v>
      </c>
      <c r="G46" s="211">
        <v>0.26236823746544957</v>
      </c>
      <c r="H46" s="115"/>
    </row>
    <row r="47" spans="2:8">
      <c r="B47" s="122">
        <v>12</v>
      </c>
      <c r="C47" s="123" t="s">
        <v>208</v>
      </c>
      <c r="D47" s="124">
        <v>30110</v>
      </c>
      <c r="E47" s="211">
        <v>0.2886683773749727</v>
      </c>
      <c r="F47" s="211">
        <v>0.13882261812548413</v>
      </c>
      <c r="G47" s="211">
        <v>0.21848129739143055</v>
      </c>
      <c r="H47" s="115"/>
    </row>
    <row r="48" spans="2:8">
      <c r="B48" s="122">
        <v>46</v>
      </c>
      <c r="C48" s="123" t="s">
        <v>90</v>
      </c>
      <c r="D48" s="124">
        <v>126756</v>
      </c>
      <c r="E48" s="211">
        <v>0.29562344892346903</v>
      </c>
      <c r="F48" s="211">
        <v>0.14546406824621691</v>
      </c>
      <c r="G48" s="211">
        <v>0.22491376495805357</v>
      </c>
      <c r="H48" s="115"/>
    </row>
    <row r="49" spans="2:9" s="131" customFormat="1">
      <c r="B49" s="122"/>
      <c r="C49" s="126" t="s">
        <v>89</v>
      </c>
      <c r="D49" s="127">
        <v>245998</v>
      </c>
      <c r="E49" s="212">
        <v>0.30245713403952112</v>
      </c>
      <c r="F49" s="212">
        <v>0.16193178341376652</v>
      </c>
      <c r="G49" s="212">
        <v>0.23628389644918127</v>
      </c>
      <c r="H49" s="130"/>
    </row>
    <row r="50" spans="2:9">
      <c r="B50" s="122">
        <v>6</v>
      </c>
      <c r="C50" s="123" t="s">
        <v>92</v>
      </c>
      <c r="D50" s="124">
        <v>57222</v>
      </c>
      <c r="E50" s="211">
        <v>0.47564721369021501</v>
      </c>
      <c r="F50" s="211">
        <v>0.34957905725092525</v>
      </c>
      <c r="G50" s="211">
        <v>0.4091552619159981</v>
      </c>
      <c r="H50" s="115"/>
    </row>
    <row r="51" spans="2:9">
      <c r="B51" s="122">
        <v>10</v>
      </c>
      <c r="C51" s="123" t="s">
        <v>93</v>
      </c>
      <c r="D51" s="124">
        <v>35839</v>
      </c>
      <c r="E51" s="211">
        <v>0.43154284786623104</v>
      </c>
      <c r="F51" s="211">
        <v>0.29765722339100065</v>
      </c>
      <c r="G51" s="211">
        <v>0.36481809483092081</v>
      </c>
      <c r="H51" s="115"/>
    </row>
    <row r="52" spans="2:9" s="131" customFormat="1">
      <c r="B52" s="122"/>
      <c r="C52" s="126" t="s">
        <v>91</v>
      </c>
      <c r="D52" s="127">
        <v>93061</v>
      </c>
      <c r="E52" s="212">
        <v>0.45680852908035019</v>
      </c>
      <c r="F52" s="212">
        <v>0.32886524013624291</v>
      </c>
      <c r="G52" s="212">
        <v>0.39086151571661376</v>
      </c>
      <c r="H52" s="130"/>
    </row>
    <row r="53" spans="2:9">
      <c r="B53" s="122">
        <v>15</v>
      </c>
      <c r="C53" s="123" t="s">
        <v>200</v>
      </c>
      <c r="D53" s="124">
        <v>77456</v>
      </c>
      <c r="E53" s="211">
        <v>0.32938823743296064</v>
      </c>
      <c r="F53" s="211">
        <v>0.16390674442694364</v>
      </c>
      <c r="G53" s="211">
        <v>0.25315479322663198</v>
      </c>
      <c r="H53" s="115"/>
    </row>
    <row r="54" spans="2:9">
      <c r="B54" s="122">
        <v>27</v>
      </c>
      <c r="C54" s="123" t="s">
        <v>95</v>
      </c>
      <c r="D54" s="124">
        <v>33004</v>
      </c>
      <c r="E54" s="211">
        <v>0.33408574264399832</v>
      </c>
      <c r="F54" s="211">
        <v>0.24106078665077474</v>
      </c>
      <c r="G54" s="211">
        <v>0.29257309008386079</v>
      </c>
      <c r="H54" s="115"/>
    </row>
    <row r="55" spans="2:9">
      <c r="B55" s="122">
        <v>32</v>
      </c>
      <c r="C55" s="123" t="s">
        <v>207</v>
      </c>
      <c r="D55" s="124">
        <v>34733</v>
      </c>
      <c r="E55" s="211">
        <v>0.38569356362164348</v>
      </c>
      <c r="F55" s="211">
        <v>0.2447052030273659</v>
      </c>
      <c r="G55" s="211">
        <v>0.32226129394408931</v>
      </c>
      <c r="H55" s="115"/>
    </row>
    <row r="56" spans="2:9">
      <c r="B56" s="122">
        <v>36</v>
      </c>
      <c r="C56" s="123" t="s">
        <v>96</v>
      </c>
      <c r="D56" s="124">
        <v>59646</v>
      </c>
      <c r="E56" s="211">
        <v>0.31709072372070707</v>
      </c>
      <c r="F56" s="211">
        <v>0.14983718981853358</v>
      </c>
      <c r="G56" s="211">
        <v>0.23937585532942976</v>
      </c>
      <c r="H56" s="115"/>
    </row>
    <row r="57" spans="2:9" s="131" customFormat="1">
      <c r="B57" s="122"/>
      <c r="C57" s="126" t="s">
        <v>94</v>
      </c>
      <c r="D57" s="127">
        <v>204839</v>
      </c>
      <c r="E57" s="212">
        <v>0.33412746957728312</v>
      </c>
      <c r="F57" s="212">
        <v>0.18126821091473636</v>
      </c>
      <c r="G57" s="212">
        <v>0.26406272358231891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174455</v>
      </c>
      <c r="E58" s="212">
        <v>0.19475826289190035</v>
      </c>
      <c r="F58" s="212">
        <v>7.6421278095032116E-2</v>
      </c>
      <c r="G58" s="212">
        <v>0.14022564066290386</v>
      </c>
      <c r="H58" s="130"/>
    </row>
    <row r="59" spans="2:9" s="131" customFormat="1">
      <c r="B59" s="122">
        <v>30</v>
      </c>
      <c r="C59" s="126" t="s">
        <v>98</v>
      </c>
      <c r="D59" s="127">
        <v>69453</v>
      </c>
      <c r="E59" s="212">
        <v>0.34029721519365264</v>
      </c>
      <c r="F59" s="212">
        <v>0.18818268571022972</v>
      </c>
      <c r="G59" s="212">
        <v>0.26633406704656137</v>
      </c>
      <c r="H59" s="130"/>
    </row>
    <row r="60" spans="2:9" s="131" customFormat="1">
      <c r="B60" s="122">
        <v>31</v>
      </c>
      <c r="C60" s="126" t="s">
        <v>99</v>
      </c>
      <c r="D60" s="127">
        <v>20918</v>
      </c>
      <c r="E60" s="212">
        <v>0.21176390773405698</v>
      </c>
      <c r="F60" s="212">
        <v>7.5381449151940949E-2</v>
      </c>
      <c r="G60" s="212">
        <v>0.14510769657660158</v>
      </c>
      <c r="H60" s="130"/>
    </row>
    <row r="61" spans="2:9">
      <c r="B61" s="122">
        <v>1</v>
      </c>
      <c r="C61" s="123" t="s">
        <v>202</v>
      </c>
      <c r="D61" s="124">
        <v>8037</v>
      </c>
      <c r="E61" s="211">
        <v>0.14580405421500203</v>
      </c>
      <c r="F61" s="211">
        <v>4.7506880563338377E-2</v>
      </c>
      <c r="G61" s="211">
        <v>9.7640684225872285E-2</v>
      </c>
      <c r="H61" s="115"/>
    </row>
    <row r="62" spans="2:9">
      <c r="B62" s="122">
        <v>20</v>
      </c>
      <c r="C62" s="123" t="s">
        <v>204</v>
      </c>
      <c r="D62" s="124">
        <v>17958</v>
      </c>
      <c r="E62" s="211">
        <v>0.13518949820029641</v>
      </c>
      <c r="F62" s="211">
        <v>4.3091670339356541E-2</v>
      </c>
      <c r="G62" s="211">
        <v>9.2250315925739471E-2</v>
      </c>
      <c r="H62" s="115"/>
    </row>
    <row r="63" spans="2:9">
      <c r="B63" s="122">
        <v>48</v>
      </c>
      <c r="C63" s="123" t="s">
        <v>203</v>
      </c>
      <c r="D63" s="124">
        <v>32597</v>
      </c>
      <c r="E63" s="211">
        <v>0.15839668987426903</v>
      </c>
      <c r="F63" s="211">
        <v>5.4737135103162728E-2</v>
      </c>
      <c r="G63" s="211">
        <v>0.10871718590015109</v>
      </c>
      <c r="H63" s="115"/>
    </row>
    <row r="64" spans="2:9" s="131" customFormat="1">
      <c r="B64" s="122">
        <v>16</v>
      </c>
      <c r="C64" s="126" t="s">
        <v>155</v>
      </c>
      <c r="D64" s="127">
        <v>58592</v>
      </c>
      <c r="E64" s="212">
        <v>0.1486619825571</v>
      </c>
      <c r="F64" s="212">
        <v>4.9829691844131649E-2</v>
      </c>
      <c r="G64" s="212">
        <v>0.1015792001192765</v>
      </c>
      <c r="H64" s="130"/>
    </row>
    <row r="65" spans="2:10" s="131" customFormat="1">
      <c r="B65" s="122">
        <v>26</v>
      </c>
      <c r="C65" s="126" t="s">
        <v>151</v>
      </c>
      <c r="D65" s="127">
        <v>14487</v>
      </c>
      <c r="E65" s="212">
        <v>0.26647047906890425</v>
      </c>
      <c r="F65" s="212">
        <v>0.12486978066841231</v>
      </c>
      <c r="G65" s="212">
        <v>0.19780985021232436</v>
      </c>
      <c r="H65" s="130"/>
    </row>
    <row r="66" spans="2:10">
      <c r="B66" s="122">
        <v>51</v>
      </c>
      <c r="C66" s="123" t="s">
        <v>102</v>
      </c>
      <c r="D66" s="124">
        <v>2061</v>
      </c>
      <c r="E66" s="211">
        <v>0.27741528099347507</v>
      </c>
      <c r="F66" s="211">
        <v>0.17010073260073261</v>
      </c>
      <c r="G66" s="211">
        <v>0.2260116240815879</v>
      </c>
      <c r="H66" s="115"/>
    </row>
    <row r="67" spans="2:10">
      <c r="B67" s="122">
        <v>52</v>
      </c>
      <c r="C67" s="123" t="s">
        <v>103</v>
      </c>
      <c r="D67" s="124">
        <v>2298</v>
      </c>
      <c r="E67" s="211">
        <v>0.30751964085297417</v>
      </c>
      <c r="F67" s="211">
        <v>0.21819891841053374</v>
      </c>
      <c r="G67" s="211">
        <v>0.26389526871841984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2141772</v>
      </c>
      <c r="E68" s="293">
        <f>'Pensiones - mínimos'!E14</f>
        <v>0.2698332753322637</v>
      </c>
      <c r="F68" s="293">
        <f>'Pensiones - mínimos'!F14</f>
        <v>0.14616669692512946</v>
      </c>
      <c r="G68" s="293">
        <f>'Pensiones - mínimos'!G14</f>
        <v>0.21126806113379876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3" activePane="bottomLeft" state="frozen"/>
      <selection pane="bottomLeft" activeCell="G82" sqref="G82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16" t="s">
        <v>181</v>
      </c>
      <c r="C2" s="516"/>
      <c r="D2" s="516"/>
      <c r="E2" s="516"/>
      <c r="F2" s="516"/>
      <c r="G2" s="516"/>
      <c r="H2" s="516"/>
      <c r="I2" s="516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29" t="s">
        <v>228</v>
      </c>
      <c r="C5" s="530"/>
      <c r="D5" s="530"/>
      <c r="E5" s="530"/>
      <c r="F5" s="530"/>
      <c r="G5" s="530"/>
      <c r="H5" s="530"/>
      <c r="I5" s="531"/>
    </row>
    <row r="6" spans="1:226" ht="2.4500000000000002" customHeight="1">
      <c r="A6" s="228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127102</v>
      </c>
      <c r="E9" s="97">
        <v>77.619379065750138</v>
      </c>
      <c r="F9" s="97">
        <v>23490</v>
      </c>
      <c r="G9" s="97">
        <v>55022</v>
      </c>
      <c r="H9" s="97">
        <v>29969</v>
      </c>
      <c r="I9" s="97">
        <v>18621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9264</v>
      </c>
      <c r="E10" s="100">
        <v>78.720819300518116</v>
      </c>
      <c r="F10" s="100">
        <v>1543</v>
      </c>
      <c r="G10" s="100">
        <v>3938</v>
      </c>
      <c r="H10" s="100">
        <v>2382</v>
      </c>
      <c r="I10" s="100">
        <v>1401</v>
      </c>
    </row>
    <row r="11" spans="1:226" s="102" customFormat="1" ht="18" customHeight="1">
      <c r="B11" s="95">
        <v>11</v>
      </c>
      <c r="C11" s="99" t="s">
        <v>54</v>
      </c>
      <c r="D11" s="100">
        <v>15569</v>
      </c>
      <c r="E11" s="100">
        <v>78.65142012974502</v>
      </c>
      <c r="F11" s="100">
        <v>3096</v>
      </c>
      <c r="G11" s="100">
        <v>6206</v>
      </c>
      <c r="H11" s="100">
        <v>3529</v>
      </c>
      <c r="I11" s="100">
        <v>2738</v>
      </c>
    </row>
    <row r="12" spans="1:226" s="102" customFormat="1" ht="18" customHeight="1">
      <c r="B12" s="95">
        <v>14</v>
      </c>
      <c r="C12" s="99" t="s">
        <v>55</v>
      </c>
      <c r="D12" s="100">
        <v>14895</v>
      </c>
      <c r="E12" s="100">
        <v>77.616443101711994</v>
      </c>
      <c r="F12" s="100">
        <v>2640</v>
      </c>
      <c r="G12" s="100">
        <v>6557</v>
      </c>
      <c r="H12" s="100">
        <v>3605</v>
      </c>
      <c r="I12" s="100">
        <v>2093</v>
      </c>
    </row>
    <row r="13" spans="1:226" s="102" customFormat="1" ht="18" customHeight="1">
      <c r="B13" s="95">
        <v>18</v>
      </c>
      <c r="C13" s="99" t="s">
        <v>56</v>
      </c>
      <c r="D13" s="100">
        <v>15747</v>
      </c>
      <c r="E13" s="100">
        <v>77.230502952943411</v>
      </c>
      <c r="F13" s="100">
        <v>2911</v>
      </c>
      <c r="G13" s="100">
        <v>6792</v>
      </c>
      <c r="H13" s="100">
        <v>3729</v>
      </c>
      <c r="I13" s="100">
        <v>2315</v>
      </c>
    </row>
    <row r="14" spans="1:226" s="102" customFormat="1" ht="18" customHeight="1">
      <c r="B14" s="95">
        <v>21</v>
      </c>
      <c r="C14" s="99" t="s">
        <v>57</v>
      </c>
      <c r="D14" s="100">
        <v>8187</v>
      </c>
      <c r="E14" s="100">
        <v>77.132737266397925</v>
      </c>
      <c r="F14" s="100">
        <v>1480</v>
      </c>
      <c r="G14" s="100">
        <v>3625</v>
      </c>
      <c r="H14" s="100">
        <v>1954</v>
      </c>
      <c r="I14" s="100">
        <v>1128</v>
      </c>
    </row>
    <row r="15" spans="1:226" s="102" customFormat="1" ht="18" customHeight="1">
      <c r="B15" s="95">
        <v>23</v>
      </c>
      <c r="C15" s="99" t="s">
        <v>58</v>
      </c>
      <c r="D15" s="100">
        <v>11971</v>
      </c>
      <c r="E15" s="100">
        <v>79.257522345668747</v>
      </c>
      <c r="F15" s="100">
        <v>1986</v>
      </c>
      <c r="G15" s="100">
        <v>5184</v>
      </c>
      <c r="H15" s="100">
        <v>2925</v>
      </c>
      <c r="I15" s="100">
        <v>1876</v>
      </c>
    </row>
    <row r="16" spans="1:226" s="102" customFormat="1" ht="18" customHeight="1">
      <c r="B16" s="95">
        <v>29</v>
      </c>
      <c r="C16" s="99" t="s">
        <v>59</v>
      </c>
      <c r="D16" s="100">
        <v>21601</v>
      </c>
      <c r="E16" s="100">
        <v>75.174570621730467</v>
      </c>
      <c r="F16" s="100">
        <v>4305</v>
      </c>
      <c r="G16" s="100">
        <v>9561</v>
      </c>
      <c r="H16" s="100">
        <v>4916</v>
      </c>
      <c r="I16" s="100">
        <v>2819</v>
      </c>
    </row>
    <row r="17" spans="1:428" s="102" customFormat="1" ht="18" customHeight="1">
      <c r="B17" s="95">
        <v>41</v>
      </c>
      <c r="C17" s="99" t="s">
        <v>60</v>
      </c>
      <c r="D17" s="100">
        <v>29868</v>
      </c>
      <c r="E17" s="100">
        <v>77.17101680728544</v>
      </c>
      <c r="F17" s="100">
        <v>5529</v>
      </c>
      <c r="G17" s="100">
        <v>13159</v>
      </c>
      <c r="H17" s="100">
        <v>6929</v>
      </c>
      <c r="I17" s="100">
        <v>4251</v>
      </c>
    </row>
    <row r="18" spans="1:428" s="103" customFormat="1" ht="18" customHeight="1">
      <c r="A18" s="8"/>
      <c r="B18" s="95"/>
      <c r="C18" s="96" t="s">
        <v>61</v>
      </c>
      <c r="D18" s="97">
        <v>22274</v>
      </c>
      <c r="E18" s="97">
        <v>67.945163844908322</v>
      </c>
      <c r="F18" s="97">
        <v>5760</v>
      </c>
      <c r="G18" s="97">
        <v>11449</v>
      </c>
      <c r="H18" s="97">
        <v>3545</v>
      </c>
      <c r="I18" s="97">
        <v>1520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3906</v>
      </c>
      <c r="E19" s="100">
        <v>67.511039426523283</v>
      </c>
      <c r="F19" s="100">
        <v>982</v>
      </c>
      <c r="G19" s="100">
        <v>2010</v>
      </c>
      <c r="H19" s="100">
        <v>640</v>
      </c>
      <c r="I19" s="100">
        <v>274</v>
      </c>
    </row>
    <row r="20" spans="1:428" s="102" customFormat="1" ht="18" customHeight="1">
      <c r="B20" s="95">
        <v>40</v>
      </c>
      <c r="C20" s="99" t="s">
        <v>63</v>
      </c>
      <c r="D20" s="100">
        <v>2472</v>
      </c>
      <c r="E20" s="100">
        <v>69.720780744336565</v>
      </c>
      <c r="F20" s="100">
        <v>528</v>
      </c>
      <c r="G20" s="100">
        <v>1330</v>
      </c>
      <c r="H20" s="100">
        <v>426</v>
      </c>
      <c r="I20" s="100">
        <v>188</v>
      </c>
    </row>
    <row r="21" spans="1:428" s="102" customFormat="1" ht="18" customHeight="1">
      <c r="B21" s="95">
        <v>50</v>
      </c>
      <c r="C21" s="102" t="s">
        <v>64</v>
      </c>
      <c r="D21" s="104">
        <v>15896</v>
      </c>
      <c r="E21" s="104">
        <v>66.603671363865118</v>
      </c>
      <c r="F21" s="104">
        <v>4250</v>
      </c>
      <c r="G21" s="104">
        <v>8109</v>
      </c>
      <c r="H21" s="104">
        <v>2479</v>
      </c>
      <c r="I21" s="104">
        <v>1058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18928</v>
      </c>
      <c r="E22" s="97">
        <v>63.31645076077772</v>
      </c>
      <c r="F22" s="97">
        <v>6778</v>
      </c>
      <c r="G22" s="97">
        <v>8174</v>
      </c>
      <c r="H22" s="97">
        <v>2667</v>
      </c>
      <c r="I22" s="97">
        <v>1309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14602</v>
      </c>
      <c r="E23" s="97">
        <v>69.707179153540636</v>
      </c>
      <c r="F23" s="97">
        <v>3499</v>
      </c>
      <c r="G23" s="97">
        <v>7165</v>
      </c>
      <c r="H23" s="97">
        <v>2702</v>
      </c>
      <c r="I23" s="97">
        <v>1236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26832</v>
      </c>
      <c r="E24" s="97">
        <v>74.597682648456612</v>
      </c>
      <c r="F24" s="97">
        <v>6464</v>
      </c>
      <c r="G24" s="97">
        <v>10845</v>
      </c>
      <c r="H24" s="97">
        <v>5532</v>
      </c>
      <c r="I24" s="97">
        <v>3991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13512</v>
      </c>
      <c r="E25" s="100">
        <v>75.524761693309642</v>
      </c>
      <c r="F25" s="100">
        <v>3299</v>
      </c>
      <c r="G25" s="100">
        <v>5235</v>
      </c>
      <c r="H25" s="100">
        <v>2794</v>
      </c>
      <c r="I25" s="100">
        <v>2184</v>
      </c>
    </row>
    <row r="26" spans="1:428" s="102" customFormat="1" ht="18" customHeight="1">
      <c r="B26" s="95">
        <v>38</v>
      </c>
      <c r="C26" s="99" t="s">
        <v>68</v>
      </c>
      <c r="D26" s="100">
        <v>13320</v>
      </c>
      <c r="E26" s="100">
        <v>73.670603603603595</v>
      </c>
      <c r="F26" s="100">
        <v>3165</v>
      </c>
      <c r="G26" s="100">
        <v>5610</v>
      </c>
      <c r="H26" s="100">
        <v>2738</v>
      </c>
      <c r="I26" s="100">
        <v>1807</v>
      </c>
    </row>
    <row r="27" spans="1:428" s="102" customFormat="1" ht="18" customHeight="1">
      <c r="B27" s="95">
        <v>39</v>
      </c>
      <c r="C27" s="96" t="s">
        <v>69</v>
      </c>
      <c r="D27" s="97">
        <v>10376</v>
      </c>
      <c r="E27" s="97">
        <v>68.933582305319973</v>
      </c>
      <c r="F27" s="97">
        <v>2949</v>
      </c>
      <c r="G27" s="97">
        <v>4574</v>
      </c>
      <c r="H27" s="97">
        <v>1821</v>
      </c>
      <c r="I27" s="97">
        <v>1032</v>
      </c>
    </row>
    <row r="28" spans="1:428" s="98" customFormat="1" ht="18" customHeight="1">
      <c r="A28" s="8"/>
      <c r="B28" s="95"/>
      <c r="C28" s="96" t="s">
        <v>70</v>
      </c>
      <c r="D28" s="97">
        <v>43671</v>
      </c>
      <c r="E28" s="97">
        <v>72.110834833896149</v>
      </c>
      <c r="F28" s="97">
        <v>10568</v>
      </c>
      <c r="G28" s="97">
        <v>20247</v>
      </c>
      <c r="H28" s="97">
        <v>7988</v>
      </c>
      <c r="I28" s="97">
        <v>4868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2858</v>
      </c>
      <c r="E29" s="100">
        <v>73.91887683694894</v>
      </c>
      <c r="F29" s="100">
        <v>593</v>
      </c>
      <c r="G29" s="100">
        <v>1327</v>
      </c>
      <c r="H29" s="100">
        <v>581</v>
      </c>
      <c r="I29" s="100">
        <v>357</v>
      </c>
    </row>
    <row r="30" spans="1:428" s="102" customFormat="1" ht="18" customHeight="1">
      <c r="B30" s="95">
        <v>9</v>
      </c>
      <c r="C30" s="99" t="s">
        <v>72</v>
      </c>
      <c r="D30" s="100">
        <v>6472</v>
      </c>
      <c r="E30" s="100">
        <v>72.220233312731807</v>
      </c>
      <c r="F30" s="100">
        <v>1398</v>
      </c>
      <c r="G30" s="100">
        <v>3168</v>
      </c>
      <c r="H30" s="100">
        <v>1176</v>
      </c>
      <c r="I30" s="100">
        <v>730</v>
      </c>
    </row>
    <row r="31" spans="1:428" s="102" customFormat="1" ht="18" customHeight="1">
      <c r="B31" s="95">
        <v>24</v>
      </c>
      <c r="C31" s="99" t="s">
        <v>73</v>
      </c>
      <c r="D31" s="100">
        <v>8954</v>
      </c>
      <c r="E31" s="100">
        <v>68.456858387312948</v>
      </c>
      <c r="F31" s="100">
        <v>2543</v>
      </c>
      <c r="G31" s="100">
        <v>3987</v>
      </c>
      <c r="H31" s="100">
        <v>1540</v>
      </c>
      <c r="I31" s="100">
        <v>884</v>
      </c>
    </row>
    <row r="32" spans="1:428" s="102" customFormat="1" ht="18" customHeight="1">
      <c r="B32" s="95">
        <v>34</v>
      </c>
      <c r="C32" s="102" t="s">
        <v>74</v>
      </c>
      <c r="D32" s="104">
        <v>3187</v>
      </c>
      <c r="E32" s="104">
        <v>71.799880765610297</v>
      </c>
      <c r="F32" s="104">
        <v>782</v>
      </c>
      <c r="G32" s="104">
        <v>1450</v>
      </c>
      <c r="H32" s="104">
        <v>579</v>
      </c>
      <c r="I32" s="104">
        <v>376</v>
      </c>
    </row>
    <row r="33" spans="1:226" s="102" customFormat="1" ht="18" customHeight="1">
      <c r="B33" s="95">
        <v>37</v>
      </c>
      <c r="C33" s="102" t="s">
        <v>75</v>
      </c>
      <c r="D33" s="104">
        <v>5959</v>
      </c>
      <c r="E33" s="104">
        <v>71.000870951501895</v>
      </c>
      <c r="F33" s="104">
        <v>1507</v>
      </c>
      <c r="G33" s="104">
        <v>2702</v>
      </c>
      <c r="H33" s="104">
        <v>1064</v>
      </c>
      <c r="I33" s="104">
        <v>686</v>
      </c>
    </row>
    <row r="34" spans="1:226" s="102" customFormat="1" ht="18" customHeight="1">
      <c r="B34" s="95">
        <v>40</v>
      </c>
      <c r="C34" s="99" t="s">
        <v>76</v>
      </c>
      <c r="D34" s="100">
        <v>2749</v>
      </c>
      <c r="E34" s="100">
        <v>75.578450345580208</v>
      </c>
      <c r="F34" s="100">
        <v>473</v>
      </c>
      <c r="G34" s="100">
        <v>1313</v>
      </c>
      <c r="H34" s="100">
        <v>622</v>
      </c>
      <c r="I34" s="100">
        <v>341</v>
      </c>
    </row>
    <row r="35" spans="1:226" s="102" customFormat="1" ht="18" customHeight="1">
      <c r="B35" s="95">
        <v>42</v>
      </c>
      <c r="C35" s="99" t="s">
        <v>77</v>
      </c>
      <c r="D35" s="100">
        <v>1589</v>
      </c>
      <c r="E35" s="100">
        <v>73.737407174323479</v>
      </c>
      <c r="F35" s="100">
        <v>290</v>
      </c>
      <c r="G35" s="100">
        <v>824</v>
      </c>
      <c r="H35" s="100">
        <v>290</v>
      </c>
      <c r="I35" s="100">
        <v>185</v>
      </c>
    </row>
    <row r="36" spans="1:226" s="102" customFormat="1" ht="18" customHeight="1">
      <c r="B36" s="95">
        <v>47</v>
      </c>
      <c r="C36" s="99" t="s">
        <v>78</v>
      </c>
      <c r="D36" s="100">
        <v>8504</v>
      </c>
      <c r="E36" s="100">
        <v>70.509019285042299</v>
      </c>
      <c r="F36" s="100">
        <v>2140</v>
      </c>
      <c r="G36" s="100">
        <v>3992</v>
      </c>
      <c r="H36" s="100">
        <v>1472</v>
      </c>
      <c r="I36" s="100">
        <v>900</v>
      </c>
    </row>
    <row r="37" spans="1:226" s="102" customFormat="1" ht="18" customHeight="1">
      <c r="B37" s="95">
        <v>49</v>
      </c>
      <c r="C37" s="99" t="s">
        <v>79</v>
      </c>
      <c r="D37" s="100">
        <v>3399</v>
      </c>
      <c r="E37" s="100">
        <v>71.775916446013525</v>
      </c>
      <c r="F37" s="100">
        <v>842</v>
      </c>
      <c r="G37" s="100">
        <v>1484</v>
      </c>
      <c r="H37" s="100">
        <v>664</v>
      </c>
      <c r="I37" s="100">
        <v>409</v>
      </c>
    </row>
    <row r="38" spans="1:226" s="98" customFormat="1" ht="18" customHeight="1">
      <c r="A38" s="8"/>
      <c r="B38" s="95"/>
      <c r="C38" s="96" t="s">
        <v>80</v>
      </c>
      <c r="D38" s="97">
        <v>28993</v>
      </c>
      <c r="E38" s="97">
        <v>75.243014036970976</v>
      </c>
      <c r="F38" s="97">
        <v>5645</v>
      </c>
      <c r="G38" s="97">
        <v>13034</v>
      </c>
      <c r="H38" s="97">
        <v>6553</v>
      </c>
      <c r="I38" s="97">
        <v>3761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5936</v>
      </c>
      <c r="E39" s="100">
        <v>76.726020889487842</v>
      </c>
      <c r="F39" s="100">
        <v>1133</v>
      </c>
      <c r="G39" s="100">
        <v>2576</v>
      </c>
      <c r="H39" s="100">
        <v>1364</v>
      </c>
      <c r="I39" s="100">
        <v>863</v>
      </c>
    </row>
    <row r="40" spans="1:226" s="102" customFormat="1" ht="18" customHeight="1">
      <c r="B40" s="95">
        <v>13</v>
      </c>
      <c r="C40" s="99" t="s">
        <v>82</v>
      </c>
      <c r="D40" s="100">
        <v>7452</v>
      </c>
      <c r="E40" s="100">
        <v>76.765265700483098</v>
      </c>
      <c r="F40" s="100">
        <v>1435</v>
      </c>
      <c r="G40" s="100">
        <v>3243</v>
      </c>
      <c r="H40" s="100">
        <v>1729</v>
      </c>
      <c r="I40" s="100">
        <v>1045</v>
      </c>
    </row>
    <row r="41" spans="1:226" s="105" customFormat="1" ht="18" customHeight="1">
      <c r="B41" s="95">
        <v>16</v>
      </c>
      <c r="C41" s="102" t="s">
        <v>83</v>
      </c>
      <c r="D41" s="100">
        <v>3284</v>
      </c>
      <c r="E41" s="100">
        <v>75.256568209500614</v>
      </c>
      <c r="F41" s="100">
        <v>610</v>
      </c>
      <c r="G41" s="100">
        <v>1547</v>
      </c>
      <c r="H41" s="100">
        <v>733</v>
      </c>
      <c r="I41" s="100">
        <v>394</v>
      </c>
    </row>
    <row r="42" spans="1:226" s="102" customFormat="1" ht="18" customHeight="1">
      <c r="B42" s="95">
        <v>19</v>
      </c>
      <c r="C42" s="102" t="s">
        <v>84</v>
      </c>
      <c r="D42" s="104">
        <v>3204</v>
      </c>
      <c r="E42" s="104">
        <v>72.129085518102372</v>
      </c>
      <c r="F42" s="104">
        <v>671</v>
      </c>
      <c r="G42" s="104">
        <v>1576</v>
      </c>
      <c r="H42" s="104">
        <v>631</v>
      </c>
      <c r="I42" s="104">
        <v>326</v>
      </c>
    </row>
    <row r="43" spans="1:226" s="102" customFormat="1" ht="18" customHeight="1">
      <c r="B43" s="95">
        <v>45</v>
      </c>
      <c r="C43" s="99" t="s">
        <v>85</v>
      </c>
      <c r="D43" s="100">
        <v>9117</v>
      </c>
      <c r="E43" s="100">
        <v>75.338129867280912</v>
      </c>
      <c r="F43" s="100">
        <v>1796</v>
      </c>
      <c r="G43" s="100">
        <v>4092</v>
      </c>
      <c r="H43" s="100">
        <v>2096</v>
      </c>
      <c r="I43" s="100">
        <v>1133</v>
      </c>
    </row>
    <row r="44" spans="1:226" s="98" customFormat="1" ht="18" customHeight="1">
      <c r="A44" s="8"/>
      <c r="B44" s="95"/>
      <c r="C44" s="96" t="s">
        <v>86</v>
      </c>
      <c r="D44" s="97">
        <v>117605</v>
      </c>
      <c r="E44" s="97">
        <v>67.837438098210271</v>
      </c>
      <c r="F44" s="97">
        <v>29184</v>
      </c>
      <c r="G44" s="97">
        <v>60411</v>
      </c>
      <c r="H44" s="97">
        <v>19693</v>
      </c>
      <c r="I44" s="97">
        <v>8317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85655</v>
      </c>
      <c r="E45" s="104">
        <v>68.034848169984201</v>
      </c>
      <c r="F45" s="104">
        <v>21125</v>
      </c>
      <c r="G45" s="104">
        <v>44310</v>
      </c>
      <c r="H45" s="104">
        <v>14233</v>
      </c>
      <c r="I45" s="104">
        <v>5987</v>
      </c>
    </row>
    <row r="46" spans="1:226" s="102" customFormat="1" ht="18" customHeight="1">
      <c r="B46" s="95">
        <v>17</v>
      </c>
      <c r="C46" s="102" t="s">
        <v>209</v>
      </c>
      <c r="D46" s="104">
        <v>11836</v>
      </c>
      <c r="E46" s="104">
        <v>67.028436127069938</v>
      </c>
      <c r="F46" s="104">
        <v>3152</v>
      </c>
      <c r="G46" s="104">
        <v>5892</v>
      </c>
      <c r="H46" s="104">
        <v>1924</v>
      </c>
      <c r="I46" s="104">
        <v>868</v>
      </c>
    </row>
    <row r="47" spans="1:226" s="105" customFormat="1" ht="18" customHeight="1">
      <c r="B47" s="95">
        <v>25</v>
      </c>
      <c r="C47" s="102" t="s">
        <v>206</v>
      </c>
      <c r="D47" s="100">
        <v>7117</v>
      </c>
      <c r="E47" s="100">
        <v>67.233196571589104</v>
      </c>
      <c r="F47" s="100">
        <v>1861</v>
      </c>
      <c r="G47" s="100">
        <v>3581</v>
      </c>
      <c r="H47" s="100">
        <v>1183</v>
      </c>
      <c r="I47" s="100">
        <v>492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12997</v>
      </c>
      <c r="E48" s="104">
        <v>69.053271524197868</v>
      </c>
      <c r="F48" s="104">
        <v>3046</v>
      </c>
      <c r="G48" s="104">
        <v>6628</v>
      </c>
      <c r="H48" s="104">
        <v>2353</v>
      </c>
      <c r="I48" s="104">
        <v>970</v>
      </c>
    </row>
    <row r="49" spans="1:226" s="98" customFormat="1" ht="18" customHeight="1">
      <c r="A49" s="8"/>
      <c r="B49" s="95"/>
      <c r="C49" s="96" t="s">
        <v>89</v>
      </c>
      <c r="D49" s="97">
        <v>77271</v>
      </c>
      <c r="E49" s="97">
        <v>69.320162224008357</v>
      </c>
      <c r="F49" s="97">
        <v>17735</v>
      </c>
      <c r="G49" s="97">
        <v>38412</v>
      </c>
      <c r="H49" s="97">
        <v>14329</v>
      </c>
      <c r="I49" s="97">
        <v>6795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27065</v>
      </c>
      <c r="E50" s="104">
        <v>71.008236098281913</v>
      </c>
      <c r="F50" s="104">
        <v>5802</v>
      </c>
      <c r="G50" s="104">
        <v>12835</v>
      </c>
      <c r="H50" s="104">
        <v>5585</v>
      </c>
      <c r="I50" s="104">
        <v>2843</v>
      </c>
    </row>
    <row r="51" spans="1:226" s="102" customFormat="1" ht="18" customHeight="1">
      <c r="B51" s="95">
        <v>12</v>
      </c>
      <c r="C51" s="102" t="s">
        <v>208</v>
      </c>
      <c r="D51" s="104">
        <v>9762</v>
      </c>
      <c r="E51" s="104">
        <v>67.974543126408562</v>
      </c>
      <c r="F51" s="104">
        <v>2262</v>
      </c>
      <c r="G51" s="104">
        <v>5155</v>
      </c>
      <c r="H51" s="104">
        <v>1620</v>
      </c>
      <c r="I51" s="104">
        <v>725</v>
      </c>
    </row>
    <row r="52" spans="1:226" s="102" customFormat="1" ht="18" customHeight="1">
      <c r="B52" s="95">
        <v>46</v>
      </c>
      <c r="C52" s="102" t="s">
        <v>90</v>
      </c>
      <c r="D52" s="104">
        <v>40444</v>
      </c>
      <c r="E52" s="104">
        <v>68.977707447334566</v>
      </c>
      <c r="F52" s="104">
        <v>9671</v>
      </c>
      <c r="G52" s="104">
        <v>20422</v>
      </c>
      <c r="H52" s="104">
        <v>7124</v>
      </c>
      <c r="I52" s="104">
        <v>3227</v>
      </c>
    </row>
    <row r="53" spans="1:226" s="98" customFormat="1" ht="18" customHeight="1">
      <c r="A53" s="8"/>
      <c r="B53" s="95"/>
      <c r="C53" s="96" t="s">
        <v>91</v>
      </c>
      <c r="D53" s="97">
        <v>19163</v>
      </c>
      <c r="E53" s="97">
        <v>75.473554427188049</v>
      </c>
      <c r="F53" s="97">
        <v>3898</v>
      </c>
      <c r="G53" s="97">
        <v>8419</v>
      </c>
      <c r="H53" s="97">
        <v>4242</v>
      </c>
      <c r="I53" s="97">
        <v>2604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11371</v>
      </c>
      <c r="E54" s="104">
        <v>76.209474100782685</v>
      </c>
      <c r="F54" s="104">
        <v>2305</v>
      </c>
      <c r="G54" s="104">
        <v>4857</v>
      </c>
      <c r="H54" s="104">
        <v>2646</v>
      </c>
      <c r="I54" s="104">
        <v>1563</v>
      </c>
    </row>
    <row r="55" spans="1:226" s="102" customFormat="1" ht="18" customHeight="1">
      <c r="B55" s="95">
        <v>10</v>
      </c>
      <c r="C55" s="99" t="s">
        <v>93</v>
      </c>
      <c r="D55" s="100">
        <v>7792</v>
      </c>
      <c r="E55" s="100">
        <v>74.737634753593397</v>
      </c>
      <c r="F55" s="100">
        <v>1593</v>
      </c>
      <c r="G55" s="100">
        <v>3562</v>
      </c>
      <c r="H55" s="100">
        <v>1596</v>
      </c>
      <c r="I55" s="100">
        <v>1041</v>
      </c>
    </row>
    <row r="56" spans="1:226" s="98" customFormat="1" ht="18" customHeight="1">
      <c r="A56" s="8"/>
      <c r="B56" s="95"/>
      <c r="C56" s="96" t="s">
        <v>94</v>
      </c>
      <c r="D56" s="97">
        <v>56922</v>
      </c>
      <c r="E56" s="97">
        <v>63.883850994595797</v>
      </c>
      <c r="F56" s="97">
        <v>17861</v>
      </c>
      <c r="G56" s="97">
        <v>25385</v>
      </c>
      <c r="H56" s="97">
        <v>9139</v>
      </c>
      <c r="I56" s="97">
        <v>4537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22336</v>
      </c>
      <c r="E57" s="104">
        <v>63.860082825931258</v>
      </c>
      <c r="F57" s="104">
        <v>7179</v>
      </c>
      <c r="G57" s="104">
        <v>10063</v>
      </c>
      <c r="H57" s="104">
        <v>3394</v>
      </c>
      <c r="I57" s="104">
        <v>1700</v>
      </c>
    </row>
    <row r="58" spans="1:226" s="102" customFormat="1" ht="18" customHeight="1">
      <c r="B58" s="95">
        <v>27</v>
      </c>
      <c r="C58" s="102" t="s">
        <v>95</v>
      </c>
      <c r="D58" s="104">
        <v>7780</v>
      </c>
      <c r="E58" s="104">
        <v>61.989343187660658</v>
      </c>
      <c r="F58" s="104">
        <v>2937</v>
      </c>
      <c r="G58" s="104">
        <v>3264</v>
      </c>
      <c r="H58" s="104">
        <v>1065</v>
      </c>
      <c r="I58" s="104">
        <v>514</v>
      </c>
    </row>
    <row r="59" spans="1:226" s="102" customFormat="1" ht="18" customHeight="1">
      <c r="B59" s="95">
        <v>32</v>
      </c>
      <c r="C59" s="102" t="s">
        <v>207</v>
      </c>
      <c r="D59" s="104">
        <v>7507</v>
      </c>
      <c r="E59" s="104">
        <v>61.285115225789255</v>
      </c>
      <c r="F59" s="104">
        <v>2581</v>
      </c>
      <c r="G59" s="104">
        <v>3365</v>
      </c>
      <c r="H59" s="104">
        <v>1082</v>
      </c>
      <c r="I59" s="104">
        <v>479</v>
      </c>
    </row>
    <row r="60" spans="1:226" s="102" customFormat="1" ht="18" customHeight="1">
      <c r="B60" s="95">
        <v>36</v>
      </c>
      <c r="C60" s="107" t="s">
        <v>96</v>
      </c>
      <c r="D60" s="104">
        <v>19299</v>
      </c>
      <c r="E60" s="104">
        <v>68.400862739002008</v>
      </c>
      <c r="F60" s="104">
        <v>5164</v>
      </c>
      <c r="G60" s="104">
        <v>8693</v>
      </c>
      <c r="H60" s="104">
        <v>3598</v>
      </c>
      <c r="I60" s="104">
        <v>1844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87418</v>
      </c>
      <c r="E61" s="97">
        <v>69.932423413942189</v>
      </c>
      <c r="F61" s="97">
        <v>20682</v>
      </c>
      <c r="G61" s="97">
        <v>43051</v>
      </c>
      <c r="H61" s="97">
        <v>15986</v>
      </c>
      <c r="I61" s="97">
        <v>7699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20184</v>
      </c>
      <c r="E62" s="97">
        <v>78.54004013079664</v>
      </c>
      <c r="F62" s="97">
        <v>3525</v>
      </c>
      <c r="G62" s="97">
        <v>8512</v>
      </c>
      <c r="H62" s="97">
        <v>5033</v>
      </c>
      <c r="I62" s="97">
        <v>3114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9921</v>
      </c>
      <c r="E63" s="97">
        <v>70.424012700332611</v>
      </c>
      <c r="F63" s="97">
        <v>2391</v>
      </c>
      <c r="G63" s="97">
        <v>4793</v>
      </c>
      <c r="H63" s="97">
        <v>1717</v>
      </c>
      <c r="I63" s="97">
        <v>1020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40921</v>
      </c>
      <c r="E64" s="97">
        <v>67.181322728379143</v>
      </c>
      <c r="F64" s="97">
        <v>11421</v>
      </c>
      <c r="G64" s="97">
        <v>20252</v>
      </c>
      <c r="H64" s="97">
        <v>6209</v>
      </c>
      <c r="I64" s="97">
        <v>3039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5646</v>
      </c>
      <c r="E65" s="100">
        <v>67.400998937300727</v>
      </c>
      <c r="F65" s="100">
        <v>1533</v>
      </c>
      <c r="G65" s="100">
        <v>2807</v>
      </c>
      <c r="H65" s="100">
        <v>866</v>
      </c>
      <c r="I65" s="100">
        <v>440</v>
      </c>
    </row>
    <row r="66" spans="1:226" s="102" customFormat="1" ht="18" customHeight="1">
      <c r="B66" s="95">
        <v>20</v>
      </c>
      <c r="C66" s="102" t="s">
        <v>204</v>
      </c>
      <c r="D66" s="100">
        <v>13161</v>
      </c>
      <c r="E66" s="100">
        <v>68.614871210394355</v>
      </c>
      <c r="F66" s="100">
        <v>3164</v>
      </c>
      <c r="G66" s="100">
        <v>6814</v>
      </c>
      <c r="H66" s="100">
        <v>2136</v>
      </c>
      <c r="I66" s="100">
        <v>1047</v>
      </c>
    </row>
    <row r="67" spans="1:226" s="102" customFormat="1" ht="18" customHeight="1">
      <c r="B67" s="95">
        <v>48</v>
      </c>
      <c r="C67" s="102" t="s">
        <v>203</v>
      </c>
      <c r="D67" s="100">
        <v>22114</v>
      </c>
      <c r="E67" s="100">
        <v>65.528098037442362</v>
      </c>
      <c r="F67" s="100">
        <v>6724</v>
      </c>
      <c r="G67" s="100">
        <v>10631</v>
      </c>
      <c r="H67" s="100">
        <v>3207</v>
      </c>
      <c r="I67" s="100">
        <v>1552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5322</v>
      </c>
      <c r="E68" s="97">
        <v>67.831247651258948</v>
      </c>
      <c r="F68" s="97">
        <v>1377</v>
      </c>
      <c r="G68" s="97">
        <v>2634</v>
      </c>
      <c r="H68" s="97">
        <v>907</v>
      </c>
      <c r="I68" s="97">
        <v>404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871</v>
      </c>
      <c r="E69" s="100">
        <v>79.799081515499424</v>
      </c>
      <c r="F69" s="100">
        <v>181</v>
      </c>
      <c r="G69" s="100">
        <v>322</v>
      </c>
      <c r="H69" s="100">
        <v>202</v>
      </c>
      <c r="I69" s="100">
        <v>166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672</v>
      </c>
      <c r="E70" s="100">
        <v>80.76696428571428</v>
      </c>
      <c r="F70" s="100">
        <v>139</v>
      </c>
      <c r="G70" s="100">
        <v>236</v>
      </c>
      <c r="H70" s="100">
        <v>161</v>
      </c>
      <c r="I70" s="100">
        <v>136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729048</v>
      </c>
      <c r="E71" s="287">
        <v>70.903922718394369</v>
      </c>
      <c r="F71" s="286">
        <v>173547</v>
      </c>
      <c r="G71" s="286">
        <v>342937</v>
      </c>
      <c r="H71" s="286">
        <v>138395</v>
      </c>
      <c r="I71" s="286">
        <v>74169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7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7"/>
      <c r="D75" s="289">
        <v>655808</v>
      </c>
      <c r="E75" s="289">
        <v>73240</v>
      </c>
      <c r="F75" s="289">
        <f>D75+E75</f>
        <v>729048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8"/>
      <c r="D78" s="528"/>
      <c r="E78" s="528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36" zoomScaleNormal="100" workbookViewId="0">
      <selection activeCell="V20" sqref="V2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229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9187187</v>
      </c>
      <c r="F4" s="369"/>
      <c r="G4" s="328">
        <v>4547262</v>
      </c>
      <c r="H4" s="369"/>
      <c r="I4" s="328">
        <v>4639891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10149834</v>
      </c>
      <c r="F5" s="367"/>
      <c r="G5" s="31">
        <v>5344331</v>
      </c>
      <c r="H5" s="367"/>
      <c r="I5" s="31">
        <v>4805468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</v>
      </c>
      <c r="F6" s="367"/>
      <c r="G6" s="329">
        <v>1.175</v>
      </c>
      <c r="H6" s="368"/>
      <c r="I6" s="329">
        <v>1.036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2"/>
      <c r="C7" s="482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6348237</v>
      </c>
      <c r="F19" s="30"/>
      <c r="G19" s="31">
        <v>2544171</v>
      </c>
      <c r="H19" s="30"/>
      <c r="I19" s="31">
        <v>3804044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1528002</v>
      </c>
      <c r="F20" s="30"/>
      <c r="G20" s="31">
        <v>1464941</v>
      </c>
      <c r="H20" s="30"/>
      <c r="I20" s="31">
        <v>63053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942053</v>
      </c>
      <c r="F21" s="31"/>
      <c r="G21" s="31">
        <v>354651</v>
      </c>
      <c r="I21" s="31">
        <v>587402</v>
      </c>
      <c r="K21" s="35"/>
    </row>
    <row r="22" spans="1:21" ht="20.100000000000001" customHeight="1">
      <c r="B22" s="27" t="s">
        <v>104</v>
      </c>
      <c r="C22" s="29"/>
      <c r="D22" s="31"/>
      <c r="E22" s="31">
        <v>323569</v>
      </c>
      <c r="F22" s="30"/>
      <c r="G22" s="31">
        <v>153978</v>
      </c>
      <c r="H22" s="30"/>
      <c r="I22" s="31">
        <v>169587</v>
      </c>
      <c r="K22" s="35"/>
    </row>
    <row r="23" spans="1:21" ht="20.100000000000001" customHeight="1">
      <c r="B23" s="27" t="s">
        <v>105</v>
      </c>
      <c r="C23" s="29"/>
      <c r="D23" s="31"/>
      <c r="E23" s="31">
        <v>45326</v>
      </c>
      <c r="F23" s="30"/>
      <c r="G23" s="31">
        <v>29521</v>
      </c>
      <c r="H23" s="30"/>
      <c r="I23" s="31">
        <v>15805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9187187</v>
      </c>
      <c r="F25" s="336"/>
      <c r="G25" s="333">
        <f>SUM(G19:G24)</f>
        <v>4547262</v>
      </c>
      <c r="H25" s="333">
        <f>SUM(H19:H24)</f>
        <v>0</v>
      </c>
      <c r="I25" s="333">
        <f>SUM(I19:I24)</f>
        <v>4639891</v>
      </c>
      <c r="K25" s="334"/>
      <c r="T25" s="355"/>
    </row>
    <row r="26" spans="1:21" ht="9.9499999999999993" customHeight="1">
      <c r="B26" s="482"/>
      <c r="C26" s="482"/>
      <c r="F26" s="30"/>
      <c r="H26" s="30"/>
    </row>
    <row r="27" spans="1:21" ht="50.1" customHeight="1">
      <c r="B27" s="482"/>
      <c r="C27" s="482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1507707</v>
      </c>
      <c r="F31" s="339"/>
      <c r="G31" s="339">
        <v>740613</v>
      </c>
      <c r="H31" s="339"/>
      <c r="I31" s="339">
        <v>767092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283749</v>
      </c>
      <c r="F32" s="339"/>
      <c r="G32" s="339">
        <v>138089</v>
      </c>
      <c r="H32" s="339"/>
      <c r="I32" s="339">
        <v>145660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271077</v>
      </c>
      <c r="F33" s="339"/>
      <c r="G33" s="339">
        <v>129926</v>
      </c>
      <c r="H33" s="339"/>
      <c r="I33" s="339">
        <v>141143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184590</v>
      </c>
      <c r="F34" s="339"/>
      <c r="G34" s="339">
        <v>94325</v>
      </c>
      <c r="H34" s="339"/>
      <c r="I34" s="339">
        <v>90265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335391</v>
      </c>
      <c r="F35" s="339"/>
      <c r="G35" s="339">
        <v>162191</v>
      </c>
      <c r="H35" s="339"/>
      <c r="I35" s="339">
        <v>173198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131653</v>
      </c>
      <c r="F36" s="339"/>
      <c r="G36" s="339">
        <v>63712</v>
      </c>
      <c r="H36" s="339"/>
      <c r="I36" s="339">
        <v>67940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572445</v>
      </c>
      <c r="F37" s="339"/>
      <c r="G37" s="339">
        <v>266513</v>
      </c>
      <c r="H37" s="339"/>
      <c r="I37" s="339">
        <v>305932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369833</v>
      </c>
      <c r="F38" s="339"/>
      <c r="G38" s="339">
        <v>162997</v>
      </c>
      <c r="H38" s="339"/>
      <c r="I38" s="339">
        <v>206836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1567716</v>
      </c>
      <c r="F39" s="339"/>
      <c r="G39" s="339">
        <v>814622</v>
      </c>
      <c r="H39" s="339"/>
      <c r="I39" s="339">
        <v>753091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938859</v>
      </c>
      <c r="F40" s="339"/>
      <c r="G40" s="339">
        <v>465402</v>
      </c>
      <c r="H40" s="339"/>
      <c r="I40" s="339">
        <v>473453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221772</v>
      </c>
      <c r="F41" s="339"/>
      <c r="G41" s="339">
        <v>102467</v>
      </c>
      <c r="H41" s="339"/>
      <c r="I41" s="339">
        <v>119305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687235</v>
      </c>
      <c r="F42" s="339"/>
      <c r="G42" s="339">
        <v>348234</v>
      </c>
      <c r="H42" s="339"/>
      <c r="I42" s="339">
        <v>338999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1141904</v>
      </c>
      <c r="F43" s="339"/>
      <c r="G43" s="339">
        <v>584458</v>
      </c>
      <c r="H43" s="339"/>
      <c r="I43" s="339">
        <v>557436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236607</v>
      </c>
      <c r="F44" s="339"/>
      <c r="G44" s="339">
        <v>114092</v>
      </c>
      <c r="H44" s="339"/>
      <c r="I44" s="339">
        <v>122515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131835</v>
      </c>
      <c r="F45" s="339"/>
      <c r="G45" s="339">
        <v>63615</v>
      </c>
      <c r="H45" s="339"/>
      <c r="I45" s="339">
        <v>68220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521364</v>
      </c>
      <c r="F46" s="339"/>
      <c r="G46" s="339">
        <v>255391</v>
      </c>
      <c r="H46" s="339"/>
      <c r="I46" s="339">
        <v>265972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66498</v>
      </c>
      <c r="F47" s="339"/>
      <c r="G47" s="339">
        <v>32124</v>
      </c>
      <c r="H47" s="339"/>
      <c r="I47" s="339">
        <v>34373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8661</v>
      </c>
      <c r="F48" s="339"/>
      <c r="G48" s="339">
        <v>4384</v>
      </c>
      <c r="H48" s="339"/>
      <c r="I48" s="339">
        <v>4277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8291</v>
      </c>
      <c r="F49" s="339"/>
      <c r="G49" s="339">
        <v>4107</v>
      </c>
      <c r="H49" s="339"/>
      <c r="I49" s="339">
        <v>4184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9187187</v>
      </c>
      <c r="F51" s="373">
        <v>0.4922996311893304</v>
      </c>
      <c r="G51" s="341">
        <f>$G$4</f>
        <v>4547262</v>
      </c>
      <c r="H51" s="373">
        <v>0.50770502733165346</v>
      </c>
      <c r="I51" s="341">
        <f>$I$4</f>
        <v>4639891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21" sqref="K21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74" t="s">
        <v>156</v>
      </c>
      <c r="C7" s="474"/>
      <c r="D7" s="474"/>
      <c r="E7" s="474"/>
      <c r="F7" s="474"/>
      <c r="G7" s="474"/>
      <c r="H7" s="474"/>
      <c r="I7" s="474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AA24" sqref="AA24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76" t="s">
        <v>130</v>
      </c>
      <c r="C4" s="476"/>
      <c r="D4" s="296"/>
      <c r="E4" s="477" t="s">
        <v>131</v>
      </c>
      <c r="F4" s="477"/>
      <c r="G4" s="477"/>
      <c r="H4" s="477"/>
      <c r="I4" s="477"/>
      <c r="J4" s="296"/>
      <c r="K4" s="477" t="s">
        <v>49</v>
      </c>
      <c r="L4" s="477"/>
      <c r="M4" s="477"/>
      <c r="N4" s="477"/>
      <c r="O4" s="477"/>
      <c r="P4" s="296"/>
      <c r="Q4" s="477" t="s">
        <v>50</v>
      </c>
      <c r="R4" s="477"/>
      <c r="S4" s="477"/>
      <c r="T4" s="477"/>
      <c r="U4" s="477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727573</v>
      </c>
      <c r="F8" s="31"/>
      <c r="G8" s="31">
        <v>859853.53936000017</v>
      </c>
      <c r="H8" s="31"/>
      <c r="I8" s="32">
        <v>1181.810676536925</v>
      </c>
      <c r="J8" s="30"/>
      <c r="K8" s="31">
        <v>4765606</v>
      </c>
      <c r="L8" s="33"/>
      <c r="M8" s="31">
        <v>7618399.8926599938</v>
      </c>
      <c r="N8" s="33"/>
      <c r="O8" s="32">
        <v>1598.6214329636134</v>
      </c>
      <c r="P8" s="30"/>
      <c r="Q8" s="31">
        <v>1749493</v>
      </c>
      <c r="R8" s="33"/>
      <c r="S8" s="31">
        <v>1664749.0570500002</v>
      </c>
      <c r="T8" s="33"/>
      <c r="U8" s="32">
        <v>951.56085623091963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110956</v>
      </c>
      <c r="F9" s="31"/>
      <c r="G9" s="31">
        <v>98065.174540000022</v>
      </c>
      <c r="H9" s="31"/>
      <c r="I9" s="32">
        <v>883.82038411622648</v>
      </c>
      <c r="J9" s="30"/>
      <c r="K9" s="31">
        <v>1338605</v>
      </c>
      <c r="L9" s="33"/>
      <c r="M9" s="31">
        <v>1286614.6132300003</v>
      </c>
      <c r="N9" s="33"/>
      <c r="O9" s="32">
        <v>961.16077052603293</v>
      </c>
      <c r="P9" s="30"/>
      <c r="Q9" s="31">
        <v>465887</v>
      </c>
      <c r="R9" s="33"/>
      <c r="S9" s="31">
        <v>301787.71709000011</v>
      </c>
      <c r="T9" s="33"/>
      <c r="U9" s="32">
        <v>647.77020412675199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6426</v>
      </c>
      <c r="F10" s="31"/>
      <c r="G10" s="31">
        <v>7610.313869999999</v>
      </c>
      <c r="H10" s="31"/>
      <c r="I10" s="32">
        <v>1184.3003221288513</v>
      </c>
      <c r="J10" s="30"/>
      <c r="K10" s="31">
        <v>64823</v>
      </c>
      <c r="L10" s="33"/>
      <c r="M10" s="31">
        <v>103284.93380000003</v>
      </c>
      <c r="N10" s="33"/>
      <c r="O10" s="32">
        <v>1593.3377628310943</v>
      </c>
      <c r="P10" s="30"/>
      <c r="Q10" s="31">
        <v>39858</v>
      </c>
      <c r="R10" s="33"/>
      <c r="S10" s="31">
        <v>35282.584549999992</v>
      </c>
      <c r="T10" s="33"/>
      <c r="U10" s="32">
        <v>885.20709895127675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1737</v>
      </c>
      <c r="F11" s="31"/>
      <c r="G11" s="31">
        <v>3368.6851700000002</v>
      </c>
      <c r="H11" s="31"/>
      <c r="I11" s="32">
        <v>1939.3697006332759</v>
      </c>
      <c r="J11" s="30"/>
      <c r="K11" s="31">
        <v>34604</v>
      </c>
      <c r="L11" s="33"/>
      <c r="M11" s="31">
        <v>96845.332709999988</v>
      </c>
      <c r="N11" s="33"/>
      <c r="O11" s="32">
        <v>2798.6745090162985</v>
      </c>
      <c r="P11" s="30"/>
      <c r="Q11" s="31">
        <v>19752</v>
      </c>
      <c r="R11" s="33"/>
      <c r="S11" s="31">
        <v>26390.875299999992</v>
      </c>
      <c r="T11" s="33"/>
      <c r="U11" s="32">
        <v>1336.1115481976506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85481</v>
      </c>
      <c r="F12" s="31"/>
      <c r="G12" s="31">
        <v>113827.10508999998</v>
      </c>
      <c r="H12" s="31"/>
      <c r="I12" s="32">
        <v>1331.6070833284589</v>
      </c>
      <c r="J12" s="30"/>
      <c r="K12" s="31">
        <v>56361</v>
      </c>
      <c r="L12" s="33"/>
      <c r="M12" s="31">
        <v>85260.751730000047</v>
      </c>
      <c r="N12" s="33"/>
      <c r="O12" s="32">
        <v>1512.7615146998819</v>
      </c>
      <c r="P12" s="30"/>
      <c r="Q12" s="31">
        <v>50225</v>
      </c>
      <c r="R12" s="33"/>
      <c r="S12" s="31">
        <v>54490.007189999989</v>
      </c>
      <c r="T12" s="33"/>
      <c r="U12" s="32">
        <v>1084.9180127426578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11529</v>
      </c>
      <c r="F13" s="31"/>
      <c r="G13" s="31">
        <v>14701.446700000008</v>
      </c>
      <c r="H13" s="31"/>
      <c r="I13" s="32">
        <v>1275.1710209038085</v>
      </c>
      <c r="J13" s="30"/>
      <c r="K13" s="31">
        <v>10483</v>
      </c>
      <c r="L13" s="33"/>
      <c r="M13" s="31">
        <v>20070.027460000005</v>
      </c>
      <c r="N13" s="33"/>
      <c r="O13" s="32">
        <v>1914.530903367357</v>
      </c>
      <c r="P13" s="30"/>
      <c r="Q13" s="31">
        <v>8897</v>
      </c>
      <c r="R13" s="33"/>
      <c r="S13" s="31">
        <v>12852.65891</v>
      </c>
      <c r="T13" s="33"/>
      <c r="U13" s="32">
        <v>1444.605924468922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2856</v>
      </c>
      <c r="F14" s="31"/>
      <c r="G14" s="31">
        <v>1411.4603999999997</v>
      </c>
      <c r="H14" s="31"/>
      <c r="I14" s="32">
        <v>494.20882352941163</v>
      </c>
      <c r="J14" s="30"/>
      <c r="K14" s="31">
        <v>193649</v>
      </c>
      <c r="L14" s="33"/>
      <c r="M14" s="31">
        <v>92104.574699999968</v>
      </c>
      <c r="N14" s="33"/>
      <c r="O14" s="32">
        <v>475.62638949852555</v>
      </c>
      <c r="P14" s="30"/>
      <c r="Q14" s="31">
        <v>17673</v>
      </c>
      <c r="R14" s="33"/>
      <c r="S14" s="31">
        <v>8805.978979999998</v>
      </c>
      <c r="T14" s="33"/>
      <c r="U14" s="32">
        <v>498.27301420245567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946558</v>
      </c>
      <c r="F16" s="241"/>
      <c r="G16" s="241">
        <v>1098837.7251300006</v>
      </c>
      <c r="H16" s="241"/>
      <c r="I16" s="243">
        <v>1160.8773314788957</v>
      </c>
      <c r="J16" s="242"/>
      <c r="K16" s="241">
        <v>6464131</v>
      </c>
      <c r="L16" s="244"/>
      <c r="M16" s="241">
        <v>9302580.1262900103</v>
      </c>
      <c r="N16" s="244"/>
      <c r="O16" s="243">
        <v>1439.1076118800827</v>
      </c>
      <c r="P16" s="242"/>
      <c r="Q16" s="241">
        <v>2351785</v>
      </c>
      <c r="R16" s="244"/>
      <c r="S16" s="241">
        <v>2104358.8790699989</v>
      </c>
      <c r="T16" s="244"/>
      <c r="U16" s="243">
        <v>894.7922021230678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75"/>
      <c r="C18" s="475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75"/>
      <c r="C19" s="475"/>
      <c r="D19" s="28"/>
    </row>
    <row r="20" spans="2:23" ht="27.95" customHeight="1">
      <c r="B20" s="476" t="s">
        <v>130</v>
      </c>
      <c r="C20" s="476"/>
      <c r="D20" s="296"/>
      <c r="E20" s="477" t="s">
        <v>104</v>
      </c>
      <c r="F20" s="477"/>
      <c r="G20" s="477"/>
      <c r="H20" s="477"/>
      <c r="I20" s="477"/>
      <c r="J20" s="326"/>
      <c r="K20" s="477" t="s">
        <v>105</v>
      </c>
      <c r="L20" s="477"/>
      <c r="M20" s="477"/>
      <c r="N20" s="477"/>
      <c r="O20" s="477"/>
      <c r="P20" s="326"/>
      <c r="Q20" s="477" t="s">
        <v>143</v>
      </c>
      <c r="R20" s="477"/>
      <c r="S20" s="477"/>
      <c r="T20" s="477"/>
      <c r="U20" s="477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1"/>
      <c r="C23" s="481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260929</v>
      </c>
      <c r="F24" s="31"/>
      <c r="G24" s="31">
        <v>134401.12257999991</v>
      </c>
      <c r="H24" s="31"/>
      <c r="I24" s="32">
        <v>515.08694924672955</v>
      </c>
      <c r="J24" s="30"/>
      <c r="K24" s="31">
        <v>33445</v>
      </c>
      <c r="L24" s="33"/>
      <c r="M24" s="31">
        <v>25735.4411</v>
      </c>
      <c r="N24" s="33"/>
      <c r="O24" s="32">
        <v>769.48545671998806</v>
      </c>
      <c r="P24" s="30"/>
      <c r="Q24" s="31">
        <v>7537046</v>
      </c>
      <c r="R24" s="33"/>
      <c r="S24" s="31">
        <v>10303139.052750006</v>
      </c>
      <c r="T24" s="33"/>
      <c r="U24" s="32">
        <v>1366.9996246208402</v>
      </c>
      <c r="W24" s="35"/>
    </row>
    <row r="25" spans="2:23" ht="27.95" customHeight="1">
      <c r="B25" s="27" t="s">
        <v>136</v>
      </c>
      <c r="C25" s="29"/>
      <c r="D25" s="30"/>
      <c r="E25" s="31">
        <v>62622</v>
      </c>
      <c r="F25" s="31"/>
      <c r="G25" s="31">
        <v>25851.229240000008</v>
      </c>
      <c r="H25" s="31"/>
      <c r="I25" s="32">
        <v>412.81385519466016</v>
      </c>
      <c r="J25" s="30"/>
      <c r="K25" s="31">
        <v>9906</v>
      </c>
      <c r="L25" s="33"/>
      <c r="M25" s="31">
        <v>5620.4529399999983</v>
      </c>
      <c r="N25" s="33"/>
      <c r="O25" s="32">
        <v>567.37865334140906</v>
      </c>
      <c r="P25" s="30"/>
      <c r="Q25" s="31">
        <v>1987976</v>
      </c>
      <c r="R25" s="33"/>
      <c r="S25" s="31">
        <v>1717939.1870400009</v>
      </c>
      <c r="T25" s="33"/>
      <c r="U25" s="32">
        <v>864.16495321875163</v>
      </c>
      <c r="W25" s="35"/>
    </row>
    <row r="26" spans="2:23" ht="27.95" customHeight="1">
      <c r="B26" s="27" t="s">
        <v>137</v>
      </c>
      <c r="C26" s="29"/>
      <c r="D26" s="30"/>
      <c r="E26" s="31">
        <v>4752</v>
      </c>
      <c r="F26" s="31"/>
      <c r="G26" s="31">
        <v>2938.9962800000003</v>
      </c>
      <c r="H26" s="31"/>
      <c r="I26" s="32">
        <v>618.47564814814825</v>
      </c>
      <c r="J26" s="30"/>
      <c r="K26" s="31">
        <v>1272</v>
      </c>
      <c r="L26" s="33"/>
      <c r="M26" s="31">
        <v>1008.1805899999997</v>
      </c>
      <c r="N26" s="33"/>
      <c r="O26" s="32">
        <v>792.59480345911925</v>
      </c>
      <c r="P26" s="30"/>
      <c r="Q26" s="31">
        <v>117131</v>
      </c>
      <c r="R26" s="33"/>
      <c r="S26" s="31">
        <v>150125.00908999986</v>
      </c>
      <c r="T26" s="33"/>
      <c r="U26" s="32">
        <v>1281.684687145161</v>
      </c>
      <c r="W26" s="35"/>
    </row>
    <row r="27" spans="2:23" ht="27.95" customHeight="1">
      <c r="B27" s="27" t="s">
        <v>138</v>
      </c>
      <c r="C27" s="29"/>
      <c r="D27" s="30"/>
      <c r="E27" s="31">
        <v>1857</v>
      </c>
      <c r="F27" s="31"/>
      <c r="G27" s="31">
        <v>1715.1114299999997</v>
      </c>
      <c r="H27" s="31"/>
      <c r="I27" s="32">
        <v>923.59258481421637</v>
      </c>
      <c r="J27" s="30"/>
      <c r="K27" s="31">
        <v>654</v>
      </c>
      <c r="L27" s="33"/>
      <c r="M27" s="31">
        <v>800.89671999999996</v>
      </c>
      <c r="N27" s="33"/>
      <c r="O27" s="32">
        <v>1224.6127217125381</v>
      </c>
      <c r="P27" s="30"/>
      <c r="Q27" s="31">
        <v>58604</v>
      </c>
      <c r="R27" s="33"/>
      <c r="S27" s="31">
        <v>129120.90132999994</v>
      </c>
      <c r="T27" s="33"/>
      <c r="U27" s="32">
        <v>2203.2779559415731</v>
      </c>
      <c r="W27" s="35"/>
    </row>
    <row r="28" spans="2:23" ht="27.95" customHeight="1">
      <c r="B28" s="27" t="s">
        <v>139</v>
      </c>
      <c r="C28" s="29"/>
      <c r="D28" s="30"/>
      <c r="E28" s="31">
        <v>10266</v>
      </c>
      <c r="F28" s="31"/>
      <c r="G28" s="31">
        <v>5216.5029600000007</v>
      </c>
      <c r="H28" s="31"/>
      <c r="I28" s="32">
        <v>508.13393337229701</v>
      </c>
      <c r="J28" s="30"/>
      <c r="K28" s="31">
        <v>450</v>
      </c>
      <c r="L28" s="33"/>
      <c r="M28" s="31">
        <v>501.06443000000019</v>
      </c>
      <c r="N28" s="33"/>
      <c r="O28" s="32">
        <v>1113.4765111111114</v>
      </c>
      <c r="P28" s="30"/>
      <c r="Q28" s="31">
        <v>202783</v>
      </c>
      <c r="R28" s="33"/>
      <c r="S28" s="31">
        <v>259295.43140000015</v>
      </c>
      <c r="T28" s="33"/>
      <c r="U28" s="32">
        <v>1278.6842654463153</v>
      </c>
      <c r="W28" s="35"/>
    </row>
    <row r="29" spans="2:23" ht="27.95" customHeight="1">
      <c r="B29" s="27" t="s">
        <v>140</v>
      </c>
      <c r="C29" s="29"/>
      <c r="D29" s="30"/>
      <c r="E29" s="31">
        <v>1010</v>
      </c>
      <c r="F29" s="31"/>
      <c r="G29" s="31">
        <v>969.32527000000027</v>
      </c>
      <c r="H29" s="31"/>
      <c r="I29" s="32">
        <v>959.72799009901019</v>
      </c>
      <c r="J29" s="30"/>
      <c r="K29" s="31">
        <v>197</v>
      </c>
      <c r="L29" s="33"/>
      <c r="M29" s="31">
        <v>291.98424999999997</v>
      </c>
      <c r="N29" s="33"/>
      <c r="O29" s="32">
        <v>1482.1535532994924</v>
      </c>
      <c r="P29" s="30"/>
      <c r="Q29" s="31">
        <v>32116</v>
      </c>
      <c r="R29" s="33"/>
      <c r="S29" s="31">
        <v>48885.442589999948</v>
      </c>
      <c r="T29" s="33"/>
      <c r="U29" s="32">
        <v>1522.1522789263904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214178</v>
      </c>
      <c r="R30" s="33"/>
      <c r="S30" s="31">
        <v>102322.01407999996</v>
      </c>
      <c r="T30" s="33"/>
      <c r="U30" s="32">
        <v>477.74287779323726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341436</v>
      </c>
      <c r="F32" s="241"/>
      <c r="G32" s="241">
        <v>171092.28776000012</v>
      </c>
      <c r="H32" s="241"/>
      <c r="I32" s="243">
        <v>501.09621645052107</v>
      </c>
      <c r="J32" s="242"/>
      <c r="K32" s="241">
        <v>45924</v>
      </c>
      <c r="L32" s="244"/>
      <c r="M32" s="241">
        <v>33958.020030000007</v>
      </c>
      <c r="N32" s="244"/>
      <c r="O32" s="243">
        <v>739.43950940684624</v>
      </c>
      <c r="P32" s="242"/>
      <c r="Q32" s="241">
        <v>10149834</v>
      </c>
      <c r="R32" s="244"/>
      <c r="S32" s="241">
        <v>12710827.03828001</v>
      </c>
      <c r="T32" s="244"/>
      <c r="U32" s="243">
        <v>1252.3187116439549</v>
      </c>
      <c r="W32" s="35"/>
    </row>
    <row r="33" spans="2:40" ht="9.9499999999999993" customHeight="1">
      <c r="B33" s="482"/>
      <c r="C33" s="482"/>
      <c r="D33" s="30"/>
      <c r="J33" s="30"/>
      <c r="P33" s="30"/>
    </row>
    <row r="34" spans="2:40" ht="50.1" customHeight="1">
      <c r="B34" s="482"/>
      <c r="C34" s="482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83"/>
      <c r="C37" s="483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77" t="s">
        <v>146</v>
      </c>
      <c r="C38" s="484"/>
      <c r="D38" s="306"/>
      <c r="E38" s="477" t="s">
        <v>145</v>
      </c>
      <c r="F38" s="478"/>
      <c r="G38" s="478"/>
      <c r="H38" s="478"/>
      <c r="I38" s="478"/>
      <c r="J38" s="306"/>
      <c r="K38" s="477" t="s">
        <v>142</v>
      </c>
      <c r="L38" s="478"/>
      <c r="M38" s="478"/>
      <c r="N38" s="478"/>
      <c r="O38" s="478"/>
      <c r="P38" s="306"/>
      <c r="Q38" s="479" t="s">
        <v>169</v>
      </c>
      <c r="R38" s="480"/>
      <c r="S38" s="480"/>
      <c r="T38" s="480"/>
      <c r="U38" s="480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7"/>
      <c r="C39" s="484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84" t="s">
        <v>146</v>
      </c>
      <c r="C40" s="484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1"/>
      <c r="C41" s="481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7708</v>
      </c>
      <c r="F42" s="432"/>
      <c r="G42" s="31"/>
      <c r="I42" s="32">
        <v>1084.9479346133885</v>
      </c>
      <c r="K42" s="31">
        <v>9687</v>
      </c>
      <c r="L42" s="31"/>
      <c r="M42" s="31"/>
      <c r="O42" s="32">
        <v>1061.6239795602351</v>
      </c>
      <c r="Q42" s="32">
        <v>79.570558480437697</v>
      </c>
      <c r="R42" s="32"/>
      <c r="S42" s="32"/>
      <c r="T42" s="32"/>
      <c r="U42" s="32">
        <v>102.19700717977518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19239</v>
      </c>
      <c r="F44" s="432"/>
      <c r="G44" s="31"/>
      <c r="I44" s="32">
        <v>1592.4162503248617</v>
      </c>
      <c r="K44" s="31">
        <v>23373</v>
      </c>
      <c r="L44" s="31"/>
      <c r="M44" s="31"/>
      <c r="O44" s="32">
        <v>1490.454650237454</v>
      </c>
      <c r="Q44" s="32">
        <v>82.312925170068027</v>
      </c>
      <c r="R44" s="32"/>
      <c r="S44" s="32"/>
      <c r="T44" s="32"/>
      <c r="U44" s="32">
        <v>106.84097299244655</v>
      </c>
    </row>
    <row r="45" spans="2:40" ht="9.9499999999999993" customHeight="1">
      <c r="B45" s="482"/>
      <c r="C45" s="482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W30" sqref="W30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88" t="s">
        <v>170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37" ht="18.95" customHeight="1">
      <c r="B2" s="490" t="s">
        <v>221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T2" s="7" t="s">
        <v>168</v>
      </c>
      <c r="V2" s="197"/>
    </row>
    <row r="3" spans="1:37" ht="18.95" customHeight="1">
      <c r="B3" s="490" t="s">
        <v>173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5" t="s">
        <v>0</v>
      </c>
      <c r="C5" s="486" t="s">
        <v>28</v>
      </c>
      <c r="D5" s="486"/>
      <c r="E5" s="486"/>
      <c r="F5" s="486"/>
      <c r="G5" s="486"/>
      <c r="H5" s="486"/>
      <c r="I5" s="486"/>
      <c r="J5" s="486"/>
      <c r="K5" s="486" t="s">
        <v>29</v>
      </c>
      <c r="L5" s="486"/>
      <c r="M5" s="486"/>
      <c r="N5" s="486"/>
      <c r="O5" s="486"/>
      <c r="P5" s="486"/>
      <c r="Q5" s="486"/>
      <c r="R5" s="486"/>
    </row>
    <row r="6" spans="1:37" ht="14.25" customHeight="1">
      <c r="A6" s="246"/>
      <c r="B6" s="485"/>
      <c r="C6" s="486" t="s">
        <v>3</v>
      </c>
      <c r="D6" s="486"/>
      <c r="E6" s="487" t="s">
        <v>4</v>
      </c>
      <c r="F6" s="487"/>
      <c r="G6" s="486" t="s">
        <v>5</v>
      </c>
      <c r="H6" s="486"/>
      <c r="I6" s="486" t="s">
        <v>6</v>
      </c>
      <c r="J6" s="486"/>
      <c r="K6" s="486" t="s">
        <v>3</v>
      </c>
      <c r="L6" s="486"/>
      <c r="M6" s="487" t="s">
        <v>4</v>
      </c>
      <c r="N6" s="487"/>
      <c r="O6" s="486" t="s">
        <v>5</v>
      </c>
      <c r="P6" s="486"/>
      <c r="Q6" s="486" t="s">
        <v>6</v>
      </c>
      <c r="R6" s="486"/>
    </row>
    <row r="7" spans="1:37" ht="14.25" customHeight="1">
      <c r="A7" s="246"/>
      <c r="B7" s="485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2</v>
      </c>
      <c r="D11" s="253">
        <v>323.72000000000003</v>
      </c>
      <c r="E11" s="252">
        <v>0</v>
      </c>
      <c r="F11" s="253">
        <v>0</v>
      </c>
      <c r="G11" s="252">
        <v>0</v>
      </c>
      <c r="H11" s="253">
        <v>0</v>
      </c>
      <c r="I11" s="252">
        <v>2</v>
      </c>
      <c r="J11" s="253">
        <v>323.72000000000003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330</v>
      </c>
      <c r="D12" s="253">
        <v>884.73733333333303</v>
      </c>
      <c r="E12" s="252">
        <v>133</v>
      </c>
      <c r="F12" s="253">
        <v>883.86180451127836</v>
      </c>
      <c r="G12" s="252">
        <v>0</v>
      </c>
      <c r="H12" s="253">
        <v>0</v>
      </c>
      <c r="I12" s="252">
        <v>463</v>
      </c>
      <c r="J12" s="253">
        <v>884.48583153347715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1601</v>
      </c>
      <c r="D13" s="253">
        <v>956.48934415990027</v>
      </c>
      <c r="E13" s="252">
        <v>881</v>
      </c>
      <c r="F13" s="253">
        <v>869.6186719636778</v>
      </c>
      <c r="G13" s="252">
        <v>0</v>
      </c>
      <c r="H13" s="253">
        <v>0</v>
      </c>
      <c r="I13" s="252">
        <v>2482</v>
      </c>
      <c r="J13" s="253">
        <v>925.65410556003246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5984</v>
      </c>
      <c r="D14" s="253">
        <v>957.92497326203238</v>
      </c>
      <c r="E14" s="252">
        <v>3149</v>
      </c>
      <c r="F14" s="253">
        <v>888.33422356303629</v>
      </c>
      <c r="G14" s="252">
        <v>0</v>
      </c>
      <c r="H14" s="253">
        <v>0</v>
      </c>
      <c r="I14" s="252">
        <v>9133</v>
      </c>
      <c r="J14" s="253">
        <v>933.93052775648789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17247</v>
      </c>
      <c r="D15" s="253">
        <v>1006.7603304922596</v>
      </c>
      <c r="E15" s="252">
        <v>9735</v>
      </c>
      <c r="F15" s="253">
        <v>943.63921212121193</v>
      </c>
      <c r="G15" s="252">
        <v>0</v>
      </c>
      <c r="H15" s="253">
        <v>0</v>
      </c>
      <c r="I15" s="252">
        <v>26982</v>
      </c>
      <c r="J15" s="253">
        <v>983.9864780223852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38798</v>
      </c>
      <c r="D16" s="253">
        <v>1064.3674042476421</v>
      </c>
      <c r="E16" s="252">
        <v>23717</v>
      </c>
      <c r="F16" s="253">
        <v>991.58460682211171</v>
      </c>
      <c r="G16" s="252">
        <v>0</v>
      </c>
      <c r="H16" s="253">
        <v>0</v>
      </c>
      <c r="I16" s="252">
        <v>62515</v>
      </c>
      <c r="J16" s="253">
        <v>1036.7549975205959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70353</v>
      </c>
      <c r="D17" s="253">
        <v>1104.5240610919209</v>
      </c>
      <c r="E17" s="252">
        <v>43251</v>
      </c>
      <c r="F17" s="253">
        <v>1020.8596756144383</v>
      </c>
      <c r="G17" s="252">
        <v>0</v>
      </c>
      <c r="H17" s="253">
        <v>0</v>
      </c>
      <c r="I17" s="252">
        <v>113604</v>
      </c>
      <c r="J17" s="253">
        <v>1072.6715881483044</v>
      </c>
      <c r="K17" s="252">
        <v>43</v>
      </c>
      <c r="L17" s="253">
        <v>2578.4939534883724</v>
      </c>
      <c r="M17" s="252">
        <v>6</v>
      </c>
      <c r="N17" s="253">
        <v>2154.7383333333332</v>
      </c>
      <c r="O17" s="252">
        <v>0</v>
      </c>
      <c r="P17" s="253">
        <v>0</v>
      </c>
      <c r="Q17" s="252">
        <v>49</v>
      </c>
      <c r="R17" s="253">
        <v>2526.6055102040818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101633</v>
      </c>
      <c r="D18" s="253">
        <v>1111.0952784036672</v>
      </c>
      <c r="E18" s="252">
        <v>62588</v>
      </c>
      <c r="F18" s="253">
        <v>1011.5214443663335</v>
      </c>
      <c r="G18" s="252">
        <v>0</v>
      </c>
      <c r="H18" s="253">
        <v>0</v>
      </c>
      <c r="I18" s="252">
        <v>164221</v>
      </c>
      <c r="J18" s="253">
        <v>1073.1456427009941</v>
      </c>
      <c r="K18" s="252">
        <v>328</v>
      </c>
      <c r="L18" s="253">
        <v>2636.8910365853653</v>
      </c>
      <c r="M18" s="252">
        <v>113</v>
      </c>
      <c r="N18" s="253">
        <v>2373.6740707964595</v>
      </c>
      <c r="O18" s="252">
        <v>0</v>
      </c>
      <c r="P18" s="253">
        <v>0</v>
      </c>
      <c r="Q18" s="252">
        <v>441</v>
      </c>
      <c r="R18" s="253">
        <v>2569.4454195011331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150256</v>
      </c>
      <c r="D19" s="253">
        <v>1258.1670523639668</v>
      </c>
      <c r="E19" s="252">
        <v>88306</v>
      </c>
      <c r="F19" s="253">
        <v>1085.2938398296822</v>
      </c>
      <c r="G19" s="252">
        <v>0</v>
      </c>
      <c r="H19" s="253">
        <v>0</v>
      </c>
      <c r="I19" s="252">
        <v>238562</v>
      </c>
      <c r="J19" s="253">
        <v>1194.1763836654627</v>
      </c>
      <c r="K19" s="252">
        <v>8806</v>
      </c>
      <c r="L19" s="253">
        <v>2733.5747036111757</v>
      </c>
      <c r="M19" s="252">
        <v>866</v>
      </c>
      <c r="N19" s="253">
        <v>2337.4365127020783</v>
      </c>
      <c r="O19" s="252">
        <v>0</v>
      </c>
      <c r="P19" s="253">
        <v>0</v>
      </c>
      <c r="Q19" s="252">
        <v>9672</v>
      </c>
      <c r="R19" s="253">
        <v>2698.1057547559981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202111</v>
      </c>
      <c r="D20" s="253">
        <v>1344.7054948023572</v>
      </c>
      <c r="E20" s="252">
        <v>122337</v>
      </c>
      <c r="F20" s="253">
        <v>1131.9985703425778</v>
      </c>
      <c r="G20" s="252">
        <v>0</v>
      </c>
      <c r="H20" s="253">
        <v>0</v>
      </c>
      <c r="I20" s="252">
        <v>324448</v>
      </c>
      <c r="J20" s="253">
        <v>1264.5018041720066</v>
      </c>
      <c r="K20" s="252">
        <v>158098</v>
      </c>
      <c r="L20" s="253">
        <v>2072.1559387848024</v>
      </c>
      <c r="M20" s="252">
        <v>62182</v>
      </c>
      <c r="N20" s="253">
        <v>1709.6779862339595</v>
      </c>
      <c r="O20" s="252">
        <v>0</v>
      </c>
      <c r="P20" s="253">
        <v>0</v>
      </c>
      <c r="Q20" s="252">
        <v>220280</v>
      </c>
      <c r="R20" s="253">
        <v>1969.8334217813683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764</v>
      </c>
      <c r="D21" s="253">
        <v>1302.7008246073306</v>
      </c>
      <c r="E21" s="252">
        <v>498</v>
      </c>
      <c r="F21" s="253">
        <v>1127.2541365461848</v>
      </c>
      <c r="G21" s="252">
        <v>0</v>
      </c>
      <c r="H21" s="253">
        <v>0</v>
      </c>
      <c r="I21" s="252">
        <v>1262</v>
      </c>
      <c r="J21" s="253">
        <v>1233.4675039619656</v>
      </c>
      <c r="K21" s="252">
        <v>967256</v>
      </c>
      <c r="L21" s="253">
        <v>1720.484444552422</v>
      </c>
      <c r="M21" s="252">
        <v>691758</v>
      </c>
      <c r="N21" s="253">
        <v>1406.7011476845967</v>
      </c>
      <c r="O21" s="252">
        <v>0</v>
      </c>
      <c r="P21" s="253">
        <v>0</v>
      </c>
      <c r="Q21" s="252">
        <v>1659014</v>
      </c>
      <c r="R21" s="253">
        <v>1589.6464251778457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966.05363636363643</v>
      </c>
      <c r="E22" s="252">
        <v>6</v>
      </c>
      <c r="F22" s="253">
        <v>816</v>
      </c>
      <c r="G22" s="252">
        <v>0</v>
      </c>
      <c r="H22" s="253">
        <v>0</v>
      </c>
      <c r="I22" s="252">
        <v>17</v>
      </c>
      <c r="J22" s="253">
        <v>913.09352941176473</v>
      </c>
      <c r="K22" s="252">
        <v>896955</v>
      </c>
      <c r="L22" s="253">
        <v>1726.1838514195229</v>
      </c>
      <c r="M22" s="252">
        <v>632203</v>
      </c>
      <c r="N22" s="253">
        <v>1262.0163351644926</v>
      </c>
      <c r="O22" s="252">
        <v>0</v>
      </c>
      <c r="P22" s="253">
        <v>0</v>
      </c>
      <c r="Q22" s="252">
        <v>1529158</v>
      </c>
      <c r="R22" s="253">
        <v>1534.282101385204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63</v>
      </c>
      <c r="F23" s="253">
        <v>552.97444444444443</v>
      </c>
      <c r="G23" s="252">
        <v>0</v>
      </c>
      <c r="H23" s="253">
        <v>0</v>
      </c>
      <c r="I23" s="252">
        <v>81</v>
      </c>
      <c r="J23" s="253">
        <v>550.64407407407407</v>
      </c>
      <c r="K23" s="252">
        <v>770338</v>
      </c>
      <c r="L23" s="253">
        <v>1675.3197640516232</v>
      </c>
      <c r="M23" s="252">
        <v>505456</v>
      </c>
      <c r="N23" s="253">
        <v>1042.2356833829265</v>
      </c>
      <c r="O23" s="252">
        <v>2</v>
      </c>
      <c r="P23" s="253">
        <v>1303.53</v>
      </c>
      <c r="Q23" s="252">
        <v>1275796</v>
      </c>
      <c r="R23" s="253">
        <v>1424.4984018134558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33</v>
      </c>
      <c r="D24" s="253">
        <v>479.66818181818184</v>
      </c>
      <c r="E24" s="252">
        <v>142</v>
      </c>
      <c r="F24" s="253">
        <v>479.77302816901403</v>
      </c>
      <c r="G24" s="252">
        <v>0</v>
      </c>
      <c r="H24" s="253">
        <v>0</v>
      </c>
      <c r="I24" s="252">
        <v>175</v>
      </c>
      <c r="J24" s="253">
        <v>479.75325714285708</v>
      </c>
      <c r="K24" s="252">
        <v>514274</v>
      </c>
      <c r="L24" s="253">
        <v>1518.990199912884</v>
      </c>
      <c r="M24" s="252">
        <v>347908</v>
      </c>
      <c r="N24" s="253">
        <v>854.52255380732811</v>
      </c>
      <c r="O24" s="252">
        <v>3</v>
      </c>
      <c r="P24" s="253">
        <v>1208.6133333333335</v>
      </c>
      <c r="Q24" s="252">
        <v>862185</v>
      </c>
      <c r="R24" s="253">
        <v>1250.8638222191273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85</v>
      </c>
      <c r="D25" s="253">
        <v>510.6985882352941</v>
      </c>
      <c r="E25" s="252">
        <v>2523</v>
      </c>
      <c r="F25" s="253">
        <v>494.3279508521602</v>
      </c>
      <c r="G25" s="252">
        <v>0</v>
      </c>
      <c r="H25" s="253">
        <v>0</v>
      </c>
      <c r="I25" s="252">
        <v>2608</v>
      </c>
      <c r="J25" s="253">
        <v>494.8615030674847</v>
      </c>
      <c r="K25" s="252">
        <v>499756</v>
      </c>
      <c r="L25" s="253">
        <v>1317.8042498739449</v>
      </c>
      <c r="M25" s="252">
        <v>407682</v>
      </c>
      <c r="N25" s="253">
        <v>743.94729710901686</v>
      </c>
      <c r="O25" s="252">
        <v>17</v>
      </c>
      <c r="P25" s="253">
        <v>915.32058823529439</v>
      </c>
      <c r="Q25" s="252">
        <v>907455</v>
      </c>
      <c r="R25" s="253">
        <v>1059.9865151770628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3</v>
      </c>
      <c r="D26" s="253">
        <v>1166.69</v>
      </c>
      <c r="E26" s="252">
        <v>0</v>
      </c>
      <c r="F26" s="253">
        <v>0</v>
      </c>
      <c r="G26" s="252">
        <v>0</v>
      </c>
      <c r="H26" s="253">
        <v>0</v>
      </c>
      <c r="I26" s="252">
        <v>3</v>
      </c>
      <c r="J26" s="253">
        <v>1166.69</v>
      </c>
      <c r="K26" s="252">
        <v>62</v>
      </c>
      <c r="L26" s="253">
        <v>2312.4116129032254</v>
      </c>
      <c r="M26" s="252">
        <v>19</v>
      </c>
      <c r="N26" s="253">
        <v>1471.995789473684</v>
      </c>
      <c r="O26" s="252">
        <v>0</v>
      </c>
      <c r="P26" s="253">
        <v>0</v>
      </c>
      <c r="Q26" s="252">
        <v>81</v>
      </c>
      <c r="R26" s="253">
        <v>2115.2770370370367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589229</v>
      </c>
      <c r="D27" s="257">
        <v>1219.8159579552248</v>
      </c>
      <c r="E27" s="256">
        <v>357329</v>
      </c>
      <c r="F27" s="257">
        <v>1063.6886120074219</v>
      </c>
      <c r="G27" s="256">
        <v>0</v>
      </c>
      <c r="H27" s="257">
        <v>0</v>
      </c>
      <c r="I27" s="256">
        <v>946558</v>
      </c>
      <c r="J27" s="257">
        <v>1160.8773314788941</v>
      </c>
      <c r="K27" s="256">
        <v>3815916</v>
      </c>
      <c r="L27" s="257">
        <v>1649.8196173579288</v>
      </c>
      <c r="M27" s="256">
        <v>2648193</v>
      </c>
      <c r="N27" s="257">
        <v>1135.4856907899077</v>
      </c>
      <c r="O27" s="256">
        <v>22</v>
      </c>
      <c r="P27" s="257">
        <v>990.60681818181843</v>
      </c>
      <c r="Q27" s="256">
        <v>6464131</v>
      </c>
      <c r="R27" s="257">
        <v>1439.1076118800802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54.902628193596342</v>
      </c>
      <c r="D28" s="252" t="s">
        <v>217</v>
      </c>
      <c r="E28" s="252">
        <v>55.225934642864139</v>
      </c>
      <c r="F28" s="252" t="s">
        <v>217</v>
      </c>
      <c r="G28" s="252">
        <v>0</v>
      </c>
      <c r="H28" s="252">
        <v>0</v>
      </c>
      <c r="I28" s="252">
        <v>55.024677910950764</v>
      </c>
      <c r="J28" s="252" t="s">
        <v>217</v>
      </c>
      <c r="K28" s="252">
        <v>74.846757763792851</v>
      </c>
      <c r="L28" s="252" t="s">
        <v>217</v>
      </c>
      <c r="M28" s="252">
        <v>75.423929847510024</v>
      </c>
      <c r="N28" s="252" t="s">
        <v>217</v>
      </c>
      <c r="O28" s="252">
        <v>88.409090909090907</v>
      </c>
      <c r="P28" s="252" t="s">
        <v>217</v>
      </c>
      <c r="Q28" s="252">
        <v>75.083258174054961</v>
      </c>
      <c r="R28" s="252" t="s">
        <v>217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5" t="s">
        <v>0</v>
      </c>
      <c r="C30" s="486" t="s">
        <v>30</v>
      </c>
      <c r="D30" s="486"/>
      <c r="E30" s="486"/>
      <c r="F30" s="486"/>
      <c r="G30" s="486"/>
      <c r="H30" s="486"/>
      <c r="I30" s="486"/>
      <c r="J30" s="486"/>
      <c r="K30" s="486" t="s">
        <v>31</v>
      </c>
      <c r="L30" s="486"/>
      <c r="M30" s="486"/>
      <c r="N30" s="486"/>
      <c r="O30" s="486"/>
      <c r="P30" s="486"/>
      <c r="Q30" s="486"/>
      <c r="R30" s="486"/>
    </row>
    <row r="31" spans="1:37" ht="14.25" customHeight="1">
      <c r="B31" s="485"/>
      <c r="C31" s="486" t="s">
        <v>3</v>
      </c>
      <c r="D31" s="486"/>
      <c r="E31" s="487" t="s">
        <v>4</v>
      </c>
      <c r="F31" s="487"/>
      <c r="G31" s="486" t="s">
        <v>5</v>
      </c>
      <c r="H31" s="486"/>
      <c r="I31" s="486" t="s">
        <v>6</v>
      </c>
      <c r="J31" s="486"/>
      <c r="K31" s="486" t="s">
        <v>3</v>
      </c>
      <c r="L31" s="486"/>
      <c r="M31" s="487" t="s">
        <v>4</v>
      </c>
      <c r="N31" s="487"/>
      <c r="O31" s="486" t="s">
        <v>5</v>
      </c>
      <c r="P31" s="486"/>
      <c r="Q31" s="486" t="s">
        <v>6</v>
      </c>
      <c r="R31" s="486"/>
    </row>
    <row r="32" spans="1:37" ht="14.25" customHeight="1">
      <c r="B32" s="485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1172</v>
      </c>
      <c r="L33" s="253">
        <v>356.03600682593856</v>
      </c>
      <c r="M33" s="252">
        <v>1151</v>
      </c>
      <c r="N33" s="253">
        <v>356.23210251954816</v>
      </c>
      <c r="O33" s="252">
        <v>0</v>
      </c>
      <c r="P33" s="253">
        <v>0</v>
      </c>
      <c r="Q33" s="252">
        <v>2323</v>
      </c>
      <c r="R33" s="253">
        <v>356.1331683168317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5641</v>
      </c>
      <c r="L34" s="253">
        <v>359.65184719021386</v>
      </c>
      <c r="M34" s="252">
        <v>5302</v>
      </c>
      <c r="N34" s="253">
        <v>357.72707846095727</v>
      </c>
      <c r="O34" s="252">
        <v>0</v>
      </c>
      <c r="P34" s="253">
        <v>0</v>
      </c>
      <c r="Q34" s="252">
        <v>10943</v>
      </c>
      <c r="R34" s="253">
        <v>358.71927624965656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14411</v>
      </c>
      <c r="L35" s="253">
        <v>362.44883491777182</v>
      </c>
      <c r="M35" s="252">
        <v>13970</v>
      </c>
      <c r="N35" s="253">
        <v>360.48996993557654</v>
      </c>
      <c r="O35" s="252">
        <v>0</v>
      </c>
      <c r="P35" s="253">
        <v>0</v>
      </c>
      <c r="Q35" s="252">
        <v>28381</v>
      </c>
      <c r="R35" s="253">
        <v>361.48462140164241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30772</v>
      </c>
      <c r="L36" s="253">
        <v>366.43317918887453</v>
      </c>
      <c r="M36" s="252">
        <v>29235</v>
      </c>
      <c r="N36" s="253">
        <v>363.19403762613399</v>
      </c>
      <c r="O36" s="252">
        <v>1</v>
      </c>
      <c r="P36" s="253">
        <v>252.4</v>
      </c>
      <c r="Q36" s="252">
        <v>60008</v>
      </c>
      <c r="R36" s="253">
        <v>364.85321757099177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623.245</v>
      </c>
      <c r="E37" s="252">
        <v>18</v>
      </c>
      <c r="F37" s="253">
        <v>831.46888888888884</v>
      </c>
      <c r="G37" s="252">
        <v>0</v>
      </c>
      <c r="H37" s="253">
        <v>0</v>
      </c>
      <c r="I37" s="252">
        <v>20</v>
      </c>
      <c r="J37" s="253">
        <v>810.64649999999995</v>
      </c>
      <c r="K37" s="252">
        <v>45022</v>
      </c>
      <c r="L37" s="253">
        <v>373.65019346097591</v>
      </c>
      <c r="M37" s="252">
        <v>45520</v>
      </c>
      <c r="N37" s="253">
        <v>373.72377855887618</v>
      </c>
      <c r="O37" s="252">
        <v>1</v>
      </c>
      <c r="P37" s="253">
        <v>701.56</v>
      </c>
      <c r="Q37" s="252">
        <v>90543</v>
      </c>
      <c r="R37" s="253">
        <v>373.69080956009964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15</v>
      </c>
      <c r="D38" s="253">
        <v>860.58133333333342</v>
      </c>
      <c r="E38" s="252">
        <v>162</v>
      </c>
      <c r="F38" s="253">
        <v>894.81117283950618</v>
      </c>
      <c r="G38" s="252">
        <v>0</v>
      </c>
      <c r="H38" s="253">
        <v>0</v>
      </c>
      <c r="I38" s="252">
        <v>177</v>
      </c>
      <c r="J38" s="253">
        <v>891.91033898305091</v>
      </c>
      <c r="K38" s="252">
        <v>2279</v>
      </c>
      <c r="L38" s="253">
        <v>427.17548486178231</v>
      </c>
      <c r="M38" s="252">
        <v>1944</v>
      </c>
      <c r="N38" s="253">
        <v>427.8244341563796</v>
      </c>
      <c r="O38" s="252">
        <v>0</v>
      </c>
      <c r="P38" s="253">
        <v>0</v>
      </c>
      <c r="Q38" s="252">
        <v>4223</v>
      </c>
      <c r="R38" s="253">
        <v>427.47421974899453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105</v>
      </c>
      <c r="D39" s="253">
        <v>871.44076190476176</v>
      </c>
      <c r="E39" s="252">
        <v>826</v>
      </c>
      <c r="F39" s="253">
        <v>952.41242130750663</v>
      </c>
      <c r="G39" s="252">
        <v>0</v>
      </c>
      <c r="H39" s="253">
        <v>0</v>
      </c>
      <c r="I39" s="252">
        <v>931</v>
      </c>
      <c r="J39" s="253">
        <v>943.28027926960317</v>
      </c>
      <c r="K39" s="252">
        <v>2075</v>
      </c>
      <c r="L39" s="253">
        <v>413.40239518072383</v>
      </c>
      <c r="M39" s="252">
        <v>1379</v>
      </c>
      <c r="N39" s="253">
        <v>414.05225525743316</v>
      </c>
      <c r="O39" s="252">
        <v>0</v>
      </c>
      <c r="P39" s="253">
        <v>0</v>
      </c>
      <c r="Q39" s="252">
        <v>3454</v>
      </c>
      <c r="R39" s="253">
        <v>413.66185002895253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509</v>
      </c>
      <c r="D40" s="253">
        <v>849.7418467583492</v>
      </c>
      <c r="E40" s="252">
        <v>2947</v>
      </c>
      <c r="F40" s="253">
        <v>951.1479809976247</v>
      </c>
      <c r="G40" s="252">
        <v>0</v>
      </c>
      <c r="H40" s="253">
        <v>0</v>
      </c>
      <c r="I40" s="252">
        <v>3456</v>
      </c>
      <c r="J40" s="253">
        <v>936.21287615740732</v>
      </c>
      <c r="K40" s="252">
        <v>3250</v>
      </c>
      <c r="L40" s="253">
        <v>455.89517846153797</v>
      </c>
      <c r="M40" s="252">
        <v>2051</v>
      </c>
      <c r="N40" s="253">
        <v>469.99415894685615</v>
      </c>
      <c r="O40" s="252">
        <v>0</v>
      </c>
      <c r="P40" s="253">
        <v>0</v>
      </c>
      <c r="Q40" s="252">
        <v>5301</v>
      </c>
      <c r="R40" s="253">
        <v>461.35018864365225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1759</v>
      </c>
      <c r="D41" s="253">
        <v>835.9495849914731</v>
      </c>
      <c r="E41" s="252">
        <v>8380</v>
      </c>
      <c r="F41" s="253">
        <v>980.22326372314978</v>
      </c>
      <c r="G41" s="252">
        <v>0</v>
      </c>
      <c r="H41" s="253">
        <v>0</v>
      </c>
      <c r="I41" s="252">
        <v>10139</v>
      </c>
      <c r="J41" s="253">
        <v>955.19343820889594</v>
      </c>
      <c r="K41" s="252">
        <v>5398</v>
      </c>
      <c r="L41" s="253">
        <v>507.05357725083257</v>
      </c>
      <c r="M41" s="252">
        <v>3728</v>
      </c>
      <c r="N41" s="253">
        <v>512.52923283261691</v>
      </c>
      <c r="O41" s="252">
        <v>0</v>
      </c>
      <c r="P41" s="253">
        <v>0</v>
      </c>
      <c r="Q41" s="252">
        <v>9126</v>
      </c>
      <c r="R41" s="253">
        <v>509.29039995616813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4269</v>
      </c>
      <c r="D42" s="253">
        <v>850.31844694307836</v>
      </c>
      <c r="E42" s="252">
        <v>19185</v>
      </c>
      <c r="F42" s="253">
        <v>970.53171644514043</v>
      </c>
      <c r="G42" s="252">
        <v>0</v>
      </c>
      <c r="H42" s="253">
        <v>0</v>
      </c>
      <c r="I42" s="252">
        <v>23454</v>
      </c>
      <c r="J42" s="253">
        <v>948.65099471305632</v>
      </c>
      <c r="K42" s="252">
        <v>9451</v>
      </c>
      <c r="L42" s="253">
        <v>566.54533700137483</v>
      </c>
      <c r="M42" s="252">
        <v>6511</v>
      </c>
      <c r="N42" s="253">
        <v>563.52876516664082</v>
      </c>
      <c r="O42" s="252">
        <v>0</v>
      </c>
      <c r="P42" s="253">
        <v>0</v>
      </c>
      <c r="Q42" s="252">
        <v>15962</v>
      </c>
      <c r="R42" s="253">
        <v>565.31485841373217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8023</v>
      </c>
      <c r="D43" s="253">
        <v>822.39130998379574</v>
      </c>
      <c r="E43" s="252">
        <v>38660</v>
      </c>
      <c r="F43" s="253">
        <v>936.68498810139795</v>
      </c>
      <c r="G43" s="252">
        <v>0</v>
      </c>
      <c r="H43" s="253">
        <v>0</v>
      </c>
      <c r="I43" s="252">
        <v>46683</v>
      </c>
      <c r="J43" s="253">
        <v>917.04233061285765</v>
      </c>
      <c r="K43" s="252">
        <v>12655</v>
      </c>
      <c r="L43" s="253">
        <v>646.50335835638111</v>
      </c>
      <c r="M43" s="252">
        <v>8922</v>
      </c>
      <c r="N43" s="253">
        <v>654.43783344541521</v>
      </c>
      <c r="O43" s="252">
        <v>1</v>
      </c>
      <c r="P43" s="253">
        <v>454.26</v>
      </c>
      <c r="Q43" s="252">
        <v>21578</v>
      </c>
      <c r="R43" s="253">
        <v>649.77516961720255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13706</v>
      </c>
      <c r="D44" s="253">
        <v>785.20388953742872</v>
      </c>
      <c r="E44" s="252">
        <v>75326</v>
      </c>
      <c r="F44" s="253">
        <v>909.49277473913355</v>
      </c>
      <c r="G44" s="252">
        <v>0</v>
      </c>
      <c r="H44" s="253">
        <v>0</v>
      </c>
      <c r="I44" s="252">
        <v>89032</v>
      </c>
      <c r="J44" s="253">
        <v>890.35916591787179</v>
      </c>
      <c r="K44" s="252">
        <v>14848</v>
      </c>
      <c r="L44" s="253">
        <v>710.13000269396423</v>
      </c>
      <c r="M44" s="252">
        <v>10687</v>
      </c>
      <c r="N44" s="253">
        <v>717.96623093478013</v>
      </c>
      <c r="O44" s="252">
        <v>0</v>
      </c>
      <c r="P44" s="253">
        <v>0</v>
      </c>
      <c r="Q44" s="252">
        <v>25535</v>
      </c>
      <c r="R44" s="253">
        <v>713.40964910906519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20329</v>
      </c>
      <c r="D45" s="253">
        <v>769.61622411333644</v>
      </c>
      <c r="E45" s="252">
        <v>122859</v>
      </c>
      <c r="F45" s="253">
        <v>939.27453153615102</v>
      </c>
      <c r="G45" s="252">
        <v>0</v>
      </c>
      <c r="H45" s="253">
        <v>0</v>
      </c>
      <c r="I45" s="252">
        <v>143188</v>
      </c>
      <c r="J45" s="253">
        <v>915.18743113948085</v>
      </c>
      <c r="K45" s="252">
        <v>13116</v>
      </c>
      <c r="L45" s="253">
        <v>751.08828301311314</v>
      </c>
      <c r="M45" s="252">
        <v>10020</v>
      </c>
      <c r="N45" s="253">
        <v>769.28316866267267</v>
      </c>
      <c r="O45" s="252">
        <v>0</v>
      </c>
      <c r="P45" s="253">
        <v>0</v>
      </c>
      <c r="Q45" s="252">
        <v>23136</v>
      </c>
      <c r="R45" s="253">
        <v>758.96832944329071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26051</v>
      </c>
      <c r="D46" s="253">
        <v>697.13119534758744</v>
      </c>
      <c r="E46" s="252">
        <v>179125</v>
      </c>
      <c r="F46" s="253">
        <v>954.77966475924779</v>
      </c>
      <c r="G46" s="252">
        <v>1</v>
      </c>
      <c r="H46" s="253">
        <v>1056.5899999999999</v>
      </c>
      <c r="I46" s="252">
        <v>205177</v>
      </c>
      <c r="J46" s="253">
        <v>922.06694127509547</v>
      </c>
      <c r="K46" s="252">
        <v>8954</v>
      </c>
      <c r="L46" s="253">
        <v>774.49738105874337</v>
      </c>
      <c r="M46" s="252">
        <v>8106</v>
      </c>
      <c r="N46" s="253">
        <v>780.25640143103817</v>
      </c>
      <c r="O46" s="252">
        <v>0</v>
      </c>
      <c r="P46" s="253">
        <v>0</v>
      </c>
      <c r="Q46" s="252">
        <v>17060</v>
      </c>
      <c r="R46" s="253">
        <v>777.23375967174582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27698</v>
      </c>
      <c r="D47" s="253">
        <v>625.93137663369146</v>
      </c>
      <c r="E47" s="252">
        <v>242913</v>
      </c>
      <c r="F47" s="253">
        <v>962.32191167207895</v>
      </c>
      <c r="G47" s="252">
        <v>0</v>
      </c>
      <c r="H47" s="253">
        <v>0</v>
      </c>
      <c r="I47" s="252">
        <v>270611</v>
      </c>
      <c r="J47" s="253">
        <v>927.89114189740872</v>
      </c>
      <c r="K47" s="252">
        <v>5456</v>
      </c>
      <c r="L47" s="253">
        <v>753.77014662756812</v>
      </c>
      <c r="M47" s="252">
        <v>5762</v>
      </c>
      <c r="N47" s="253">
        <v>776.6728184658117</v>
      </c>
      <c r="O47" s="252">
        <v>1</v>
      </c>
      <c r="P47" s="253">
        <v>876.82</v>
      </c>
      <c r="Q47" s="252">
        <v>11219</v>
      </c>
      <c r="R47" s="253">
        <v>765.5437668241392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29566</v>
      </c>
      <c r="D48" s="253">
        <v>562.07682980450465</v>
      </c>
      <c r="E48" s="252">
        <v>346446</v>
      </c>
      <c r="F48" s="253">
        <v>955.64433473037491</v>
      </c>
      <c r="G48" s="252">
        <v>1</v>
      </c>
      <c r="H48" s="253">
        <v>770.21</v>
      </c>
      <c r="I48" s="252">
        <v>376013</v>
      </c>
      <c r="J48" s="253">
        <v>924.69752628233448</v>
      </c>
      <c r="K48" s="252">
        <v>2902</v>
      </c>
      <c r="L48" s="253">
        <v>734.27213645761788</v>
      </c>
      <c r="M48" s="252">
        <v>4046</v>
      </c>
      <c r="N48" s="253">
        <v>741.1783094414252</v>
      </c>
      <c r="O48" s="252">
        <v>0</v>
      </c>
      <c r="P48" s="253">
        <v>0</v>
      </c>
      <c r="Q48" s="252">
        <v>6948</v>
      </c>
      <c r="R48" s="253">
        <v>738.2937795048955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26061</v>
      </c>
      <c r="D49" s="253">
        <v>522.86576455239526</v>
      </c>
      <c r="E49" s="252">
        <v>379315</v>
      </c>
      <c r="F49" s="253">
        <v>924.78458481736823</v>
      </c>
      <c r="G49" s="252">
        <v>1</v>
      </c>
      <c r="H49" s="253">
        <v>869.97</v>
      </c>
      <c r="I49" s="252">
        <v>405377</v>
      </c>
      <c r="J49" s="253">
        <v>898.94577011029253</v>
      </c>
      <c r="K49" s="252">
        <v>1245</v>
      </c>
      <c r="L49" s="253">
        <v>725.71052208834999</v>
      </c>
      <c r="M49" s="252">
        <v>2123</v>
      </c>
      <c r="N49" s="253">
        <v>737.3240791333036</v>
      </c>
      <c r="O49" s="252">
        <v>0</v>
      </c>
      <c r="P49" s="253">
        <v>0</v>
      </c>
      <c r="Q49" s="252">
        <v>3368</v>
      </c>
      <c r="R49" s="253">
        <v>733.03106294536792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47071</v>
      </c>
      <c r="D50" s="253">
        <v>481.74283635359421</v>
      </c>
      <c r="E50" s="252">
        <v>730449</v>
      </c>
      <c r="F50" s="253">
        <v>876.08445745014308</v>
      </c>
      <c r="G50" s="252">
        <v>6</v>
      </c>
      <c r="H50" s="253">
        <v>866.38</v>
      </c>
      <c r="I50" s="252">
        <v>777526</v>
      </c>
      <c r="J50" s="253">
        <v>852.2111558841757</v>
      </c>
      <c r="K50" s="252">
        <v>636</v>
      </c>
      <c r="L50" s="253">
        <v>764.84522012578327</v>
      </c>
      <c r="M50" s="252">
        <v>1692</v>
      </c>
      <c r="N50" s="253">
        <v>750.35958628841593</v>
      </c>
      <c r="O50" s="252">
        <v>0</v>
      </c>
      <c r="P50" s="253">
        <v>0</v>
      </c>
      <c r="Q50" s="252">
        <v>2328</v>
      </c>
      <c r="R50" s="253">
        <v>754.31700171821217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205164</v>
      </c>
      <c r="D52" s="257">
        <v>619.32451794661824</v>
      </c>
      <c r="E52" s="256">
        <v>2146612</v>
      </c>
      <c r="F52" s="257">
        <v>921.12029962564225</v>
      </c>
      <c r="G52" s="256">
        <v>9</v>
      </c>
      <c r="H52" s="257">
        <v>877.22777777777765</v>
      </c>
      <c r="I52" s="256">
        <v>2351785</v>
      </c>
      <c r="J52" s="257">
        <v>894.79220212306791</v>
      </c>
      <c r="K52" s="256">
        <v>179283</v>
      </c>
      <c r="L52" s="257">
        <v>503.76885270773067</v>
      </c>
      <c r="M52" s="256">
        <v>162149</v>
      </c>
      <c r="N52" s="257">
        <v>498.13943656760188</v>
      </c>
      <c r="O52" s="256">
        <v>4</v>
      </c>
      <c r="P52" s="257">
        <v>571.26</v>
      </c>
      <c r="Q52" s="256">
        <v>341436</v>
      </c>
      <c r="R52" s="257">
        <v>501.09621645052113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73.834186309488999</v>
      </c>
      <c r="D53" s="252" t="s">
        <v>217</v>
      </c>
      <c r="E53" s="252">
        <v>78.448106806496384</v>
      </c>
      <c r="F53" s="252" t="s">
        <v>217</v>
      </c>
      <c r="G53" s="252">
        <v>83.333333333333329</v>
      </c>
      <c r="H53" s="252" t="s">
        <v>217</v>
      </c>
      <c r="I53" s="252">
        <v>78.04561813499879</v>
      </c>
      <c r="J53" s="252" t="s">
        <v>217</v>
      </c>
      <c r="K53" s="252">
        <v>35.452078557364615</v>
      </c>
      <c r="L53" s="252" t="s">
        <v>217</v>
      </c>
      <c r="M53" s="252">
        <v>34.828034708817199</v>
      </c>
      <c r="N53" s="252" t="s">
        <v>217</v>
      </c>
      <c r="O53" s="252">
        <v>42.25</v>
      </c>
      <c r="P53" s="252" t="s">
        <v>217</v>
      </c>
      <c r="Q53" s="252">
        <v>35.155797865485773</v>
      </c>
      <c r="R53" s="252" t="s">
        <v>217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5" t="s">
        <v>0</v>
      </c>
      <c r="C55" s="486" t="s">
        <v>1</v>
      </c>
      <c r="D55" s="486"/>
      <c r="E55" s="486"/>
      <c r="F55" s="486"/>
      <c r="G55" s="486"/>
      <c r="H55" s="486"/>
      <c r="I55" s="486"/>
      <c r="J55" s="486"/>
      <c r="K55" s="486" t="s">
        <v>2</v>
      </c>
      <c r="L55" s="486"/>
      <c r="M55" s="486"/>
      <c r="N55" s="486"/>
      <c r="O55" s="486"/>
      <c r="P55" s="486"/>
      <c r="Q55" s="486"/>
      <c r="R55" s="486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5"/>
      <c r="C56" s="486" t="s">
        <v>3</v>
      </c>
      <c r="D56" s="486"/>
      <c r="E56" s="487" t="s">
        <v>4</v>
      </c>
      <c r="F56" s="487"/>
      <c r="G56" s="486" t="s">
        <v>5</v>
      </c>
      <c r="H56" s="486"/>
      <c r="I56" s="486" t="s">
        <v>6</v>
      </c>
      <c r="J56" s="486"/>
      <c r="K56" s="486" t="s">
        <v>3</v>
      </c>
      <c r="L56" s="486"/>
      <c r="M56" s="487" t="s">
        <v>4</v>
      </c>
      <c r="N56" s="487"/>
      <c r="O56" s="486" t="s">
        <v>5</v>
      </c>
      <c r="P56" s="486"/>
      <c r="Q56" s="486" t="s">
        <v>6</v>
      </c>
      <c r="R56" s="486"/>
    </row>
    <row r="57" spans="2:37" ht="14.25" customHeight="1">
      <c r="B57" s="485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1172</v>
      </c>
      <c r="L58" s="253">
        <v>356.03600682593856</v>
      </c>
      <c r="M58" s="252">
        <v>1151</v>
      </c>
      <c r="N58" s="253">
        <v>356.23210251954816</v>
      </c>
      <c r="O58" s="252">
        <v>0</v>
      </c>
      <c r="P58" s="253">
        <v>0</v>
      </c>
      <c r="Q58" s="252">
        <v>2323</v>
      </c>
      <c r="R58" s="253">
        <v>356.1331683168317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5641</v>
      </c>
      <c r="L59" s="253">
        <v>359.65184719021386</v>
      </c>
      <c r="M59" s="252">
        <v>5302</v>
      </c>
      <c r="N59" s="253">
        <v>357.72707846095727</v>
      </c>
      <c r="O59" s="252">
        <v>0</v>
      </c>
      <c r="P59" s="253">
        <v>0</v>
      </c>
      <c r="Q59" s="252">
        <v>10943</v>
      </c>
      <c r="R59" s="253">
        <v>358.71927624965656</v>
      </c>
    </row>
    <row r="60" spans="2:37" ht="14.25" customHeight="1">
      <c r="B60" s="251" t="s">
        <v>11</v>
      </c>
      <c r="C60" s="252">
        <v>8</v>
      </c>
      <c r="D60" s="253">
        <v>374.48500000000001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348.10200000000003</v>
      </c>
      <c r="K60" s="252">
        <v>14419</v>
      </c>
      <c r="L60" s="253">
        <v>362.4555128649705</v>
      </c>
      <c r="M60" s="252">
        <v>13977</v>
      </c>
      <c r="N60" s="253">
        <v>360.46866494956032</v>
      </c>
      <c r="O60" s="252">
        <v>0</v>
      </c>
      <c r="P60" s="253">
        <v>0</v>
      </c>
      <c r="Q60" s="252">
        <v>28396</v>
      </c>
      <c r="R60" s="253">
        <v>361.47755212001744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18</v>
      </c>
      <c r="D61" s="253">
        <v>331.06388888888881</v>
      </c>
      <c r="E61" s="252">
        <v>17</v>
      </c>
      <c r="F61" s="253">
        <v>388.84235294117639</v>
      </c>
      <c r="G61" s="252">
        <v>0</v>
      </c>
      <c r="H61" s="253">
        <v>0</v>
      </c>
      <c r="I61" s="252">
        <v>35</v>
      </c>
      <c r="J61" s="253">
        <v>359.12771428571421</v>
      </c>
      <c r="K61" s="252">
        <v>30792</v>
      </c>
      <c r="L61" s="253">
        <v>366.40972915043022</v>
      </c>
      <c r="M61" s="252">
        <v>29252</v>
      </c>
      <c r="N61" s="253">
        <v>363.20894332011579</v>
      </c>
      <c r="O61" s="252">
        <v>1</v>
      </c>
      <c r="P61" s="253">
        <v>252.4</v>
      </c>
      <c r="Q61" s="252">
        <v>60045</v>
      </c>
      <c r="R61" s="253">
        <v>364.84851011741318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11</v>
      </c>
      <c r="D62" s="253">
        <v>428.16545454545451</v>
      </c>
      <c r="E62" s="252">
        <v>16</v>
      </c>
      <c r="F62" s="253">
        <v>394.09625</v>
      </c>
      <c r="G62" s="252">
        <v>0</v>
      </c>
      <c r="H62" s="253">
        <v>0</v>
      </c>
      <c r="I62" s="252">
        <v>27</v>
      </c>
      <c r="J62" s="253">
        <v>407.97629629629631</v>
      </c>
      <c r="K62" s="252">
        <v>45365</v>
      </c>
      <c r="L62" s="253">
        <v>377.39223277857502</v>
      </c>
      <c r="M62" s="252">
        <v>45687</v>
      </c>
      <c r="N62" s="253">
        <v>375.39632718278813</v>
      </c>
      <c r="O62" s="252">
        <v>1</v>
      </c>
      <c r="P62" s="253">
        <v>701.56</v>
      </c>
      <c r="Q62" s="252">
        <v>91053</v>
      </c>
      <c r="R62" s="253">
        <v>376.39432198829365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111</v>
      </c>
      <c r="D63" s="253">
        <v>319.00351351351355</v>
      </c>
      <c r="E63" s="252">
        <v>97</v>
      </c>
      <c r="F63" s="253">
        <v>298.15391752577318</v>
      </c>
      <c r="G63" s="252">
        <v>0</v>
      </c>
      <c r="H63" s="253">
        <v>0</v>
      </c>
      <c r="I63" s="252">
        <v>208</v>
      </c>
      <c r="J63" s="253">
        <v>309.28038461538466</v>
      </c>
      <c r="K63" s="252">
        <v>4006</v>
      </c>
      <c r="L63" s="253">
        <v>637.34160758861765</v>
      </c>
      <c r="M63" s="252">
        <v>3084</v>
      </c>
      <c r="N63" s="253">
        <v>574.48284370946885</v>
      </c>
      <c r="O63" s="252">
        <v>0</v>
      </c>
      <c r="P63" s="253">
        <v>0</v>
      </c>
      <c r="Q63" s="252">
        <v>7090</v>
      </c>
      <c r="R63" s="253">
        <v>609.99937517630519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74</v>
      </c>
      <c r="D64" s="253">
        <v>350.76094594594605</v>
      </c>
      <c r="E64" s="252">
        <v>77</v>
      </c>
      <c r="F64" s="253">
        <v>326.24909090909085</v>
      </c>
      <c r="G64" s="252">
        <v>0</v>
      </c>
      <c r="H64" s="253">
        <v>0</v>
      </c>
      <c r="I64" s="252">
        <v>151</v>
      </c>
      <c r="J64" s="253">
        <v>338.26152317880798</v>
      </c>
      <c r="K64" s="252">
        <v>8238</v>
      </c>
      <c r="L64" s="253">
        <v>814.21347414421018</v>
      </c>
      <c r="M64" s="252">
        <v>5431</v>
      </c>
      <c r="N64" s="253">
        <v>769.68447247284155</v>
      </c>
      <c r="O64" s="252">
        <v>0</v>
      </c>
      <c r="P64" s="253">
        <v>0</v>
      </c>
      <c r="Q64" s="252">
        <v>13669</v>
      </c>
      <c r="R64" s="253">
        <v>796.52110395786133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88</v>
      </c>
      <c r="D65" s="253">
        <v>312.22943181818192</v>
      </c>
      <c r="E65" s="252">
        <v>68</v>
      </c>
      <c r="F65" s="253">
        <v>387.11897058823524</v>
      </c>
      <c r="G65" s="252">
        <v>0</v>
      </c>
      <c r="H65" s="253">
        <v>0</v>
      </c>
      <c r="I65" s="252">
        <v>156</v>
      </c>
      <c r="J65" s="253">
        <v>344.87358974358978</v>
      </c>
      <c r="K65" s="252">
        <v>21094</v>
      </c>
      <c r="L65" s="253">
        <v>915.20098321797684</v>
      </c>
      <c r="M65" s="252">
        <v>14801</v>
      </c>
      <c r="N65" s="253">
        <v>876.94364840213495</v>
      </c>
      <c r="O65" s="252">
        <v>0</v>
      </c>
      <c r="P65" s="253">
        <v>0</v>
      </c>
      <c r="Q65" s="252">
        <v>35895</v>
      </c>
      <c r="R65" s="253">
        <v>899.42589441426389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125</v>
      </c>
      <c r="D66" s="253">
        <v>337.41304000000002</v>
      </c>
      <c r="E66" s="252">
        <v>123</v>
      </c>
      <c r="F66" s="253">
        <v>331.82479674796741</v>
      </c>
      <c r="G66" s="252">
        <v>0</v>
      </c>
      <c r="H66" s="253">
        <v>0</v>
      </c>
      <c r="I66" s="252">
        <v>248</v>
      </c>
      <c r="J66" s="253">
        <v>334.64145161290315</v>
      </c>
      <c r="K66" s="252">
        <v>46080</v>
      </c>
      <c r="L66" s="253">
        <v>988.39005447048646</v>
      </c>
      <c r="M66" s="252">
        <v>35948</v>
      </c>
      <c r="N66" s="253">
        <v>936.99806665183087</v>
      </c>
      <c r="O66" s="252">
        <v>0</v>
      </c>
      <c r="P66" s="253">
        <v>0</v>
      </c>
      <c r="Q66" s="252">
        <v>82028</v>
      </c>
      <c r="R66" s="253">
        <v>965.86799885405026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517</v>
      </c>
      <c r="D67" s="253">
        <v>645.15665377176049</v>
      </c>
      <c r="E67" s="252">
        <v>551</v>
      </c>
      <c r="F67" s="253">
        <v>660.54871143375692</v>
      </c>
      <c r="G67" s="252">
        <v>0</v>
      </c>
      <c r="H67" s="253">
        <v>0</v>
      </c>
      <c r="I67" s="252">
        <v>1068</v>
      </c>
      <c r="J67" s="253">
        <v>653.0976872659179</v>
      </c>
      <c r="K67" s="252">
        <v>84633</v>
      </c>
      <c r="L67" s="253">
        <v>1029.5680400080334</v>
      </c>
      <c r="M67" s="252">
        <v>69504</v>
      </c>
      <c r="N67" s="253">
        <v>961.36739425069197</v>
      </c>
      <c r="O67" s="252">
        <v>0</v>
      </c>
      <c r="P67" s="253">
        <v>0</v>
      </c>
      <c r="Q67" s="252">
        <v>154137</v>
      </c>
      <c r="R67" s="253">
        <v>998.8147641383963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2268</v>
      </c>
      <c r="D68" s="253">
        <v>691.15466049382644</v>
      </c>
      <c r="E68" s="252">
        <v>2359</v>
      </c>
      <c r="F68" s="253">
        <v>711.56057651547246</v>
      </c>
      <c r="G68" s="252">
        <v>0</v>
      </c>
      <c r="H68" s="253">
        <v>0</v>
      </c>
      <c r="I68" s="252">
        <v>4627</v>
      </c>
      <c r="J68" s="253">
        <v>701.55828182407561</v>
      </c>
      <c r="K68" s="252">
        <v>124907</v>
      </c>
      <c r="L68" s="253">
        <v>1041.8625932894065</v>
      </c>
      <c r="M68" s="252">
        <v>112642</v>
      </c>
      <c r="N68" s="253">
        <v>952.63788569095129</v>
      </c>
      <c r="O68" s="252">
        <v>1</v>
      </c>
      <c r="P68" s="253">
        <v>454.26</v>
      </c>
      <c r="Q68" s="252">
        <v>237550</v>
      </c>
      <c r="R68" s="253">
        <v>999.55134464323305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4213</v>
      </c>
      <c r="D69" s="253">
        <v>717.01514835034345</v>
      </c>
      <c r="E69" s="252">
        <v>4742</v>
      </c>
      <c r="F69" s="253">
        <v>746.51578658793596</v>
      </c>
      <c r="G69" s="252">
        <v>0</v>
      </c>
      <c r="H69" s="253">
        <v>0</v>
      </c>
      <c r="I69" s="252">
        <v>8955</v>
      </c>
      <c r="J69" s="253">
        <v>732.63681518704516</v>
      </c>
      <c r="K69" s="252">
        <v>191829</v>
      </c>
      <c r="L69" s="253">
        <v>1237.799326848392</v>
      </c>
      <c r="M69" s="252">
        <v>179927</v>
      </c>
      <c r="N69" s="253">
        <v>986.9753486691817</v>
      </c>
      <c r="O69" s="252">
        <v>0</v>
      </c>
      <c r="P69" s="253">
        <v>0</v>
      </c>
      <c r="Q69" s="252">
        <v>371756</v>
      </c>
      <c r="R69" s="253">
        <v>1116.4024807400554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3993</v>
      </c>
      <c r="D70" s="253">
        <v>722.78703230653605</v>
      </c>
      <c r="E70" s="252">
        <v>5522</v>
      </c>
      <c r="F70" s="253">
        <v>773.96142339731921</v>
      </c>
      <c r="G70" s="252">
        <v>0</v>
      </c>
      <c r="H70" s="253">
        <v>0</v>
      </c>
      <c r="I70" s="252">
        <v>9515</v>
      </c>
      <c r="J70" s="253">
        <v>752.48592748292117</v>
      </c>
      <c r="K70" s="252">
        <v>397647</v>
      </c>
      <c r="L70" s="253">
        <v>1578.7026499131111</v>
      </c>
      <c r="M70" s="252">
        <v>322920</v>
      </c>
      <c r="N70" s="253">
        <v>1152.5358219992565</v>
      </c>
      <c r="O70" s="252">
        <v>0</v>
      </c>
      <c r="P70" s="253">
        <v>0</v>
      </c>
      <c r="Q70" s="252">
        <v>720567</v>
      </c>
      <c r="R70" s="253">
        <v>1387.717228613021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2018</v>
      </c>
      <c r="D71" s="253">
        <v>789.0824281466812</v>
      </c>
      <c r="E71" s="252">
        <v>4175</v>
      </c>
      <c r="F71" s="253">
        <v>854.88960958084124</v>
      </c>
      <c r="G71" s="252">
        <v>0</v>
      </c>
      <c r="H71" s="253">
        <v>0</v>
      </c>
      <c r="I71" s="252">
        <v>6193</v>
      </c>
      <c r="J71" s="253">
        <v>833.44622315517756</v>
      </c>
      <c r="K71" s="252">
        <v>1005043</v>
      </c>
      <c r="L71" s="253">
        <v>1683.343247990382</v>
      </c>
      <c r="M71" s="252">
        <v>883662</v>
      </c>
      <c r="N71" s="253">
        <v>1306.5821264691722</v>
      </c>
      <c r="O71" s="252">
        <v>1</v>
      </c>
      <c r="P71" s="253">
        <v>1056.5899999999999</v>
      </c>
      <c r="Q71" s="252">
        <v>1888706</v>
      </c>
      <c r="R71" s="253">
        <v>1507.0690618974043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1162</v>
      </c>
      <c r="D72" s="253">
        <v>758.8720051635097</v>
      </c>
      <c r="E72" s="252">
        <v>3392</v>
      </c>
      <c r="F72" s="253">
        <v>795.83855542453102</v>
      </c>
      <c r="G72" s="252">
        <v>0</v>
      </c>
      <c r="H72" s="253">
        <v>0</v>
      </c>
      <c r="I72" s="252">
        <v>4554</v>
      </c>
      <c r="J72" s="253">
        <v>786.40615942029149</v>
      </c>
      <c r="K72" s="252">
        <v>931282</v>
      </c>
      <c r="L72" s="253">
        <v>1686.5474576980957</v>
      </c>
      <c r="M72" s="252">
        <v>884276</v>
      </c>
      <c r="N72" s="253">
        <v>1174.7356988428924</v>
      </c>
      <c r="O72" s="252">
        <v>1</v>
      </c>
      <c r="P72" s="253">
        <v>876.82</v>
      </c>
      <c r="Q72" s="252">
        <v>1815559</v>
      </c>
      <c r="R72" s="253">
        <v>1437.2668424160249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659</v>
      </c>
      <c r="D73" s="253">
        <v>708.09427921092367</v>
      </c>
      <c r="E73" s="252">
        <v>3042</v>
      </c>
      <c r="F73" s="253">
        <v>754.28812294543206</v>
      </c>
      <c r="G73" s="252">
        <v>0</v>
      </c>
      <c r="H73" s="253">
        <v>0</v>
      </c>
      <c r="I73" s="252">
        <v>3701</v>
      </c>
      <c r="J73" s="253">
        <v>746.06284787895254</v>
      </c>
      <c r="K73" s="252">
        <v>803483</v>
      </c>
      <c r="L73" s="253">
        <v>1630.1379078337679</v>
      </c>
      <c r="M73" s="252">
        <v>859053</v>
      </c>
      <c r="N73" s="253">
        <v>1004.8409423749174</v>
      </c>
      <c r="O73" s="252">
        <v>3</v>
      </c>
      <c r="P73" s="253">
        <v>1125.7566666666667</v>
      </c>
      <c r="Q73" s="252">
        <v>1662539</v>
      </c>
      <c r="R73" s="253">
        <v>1307.0388724354732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302</v>
      </c>
      <c r="D74" s="253">
        <v>664.07135761589495</v>
      </c>
      <c r="E74" s="252">
        <v>2263</v>
      </c>
      <c r="F74" s="253">
        <v>736.62718073354074</v>
      </c>
      <c r="G74" s="252">
        <v>0</v>
      </c>
      <c r="H74" s="253">
        <v>0</v>
      </c>
      <c r="I74" s="252">
        <v>2565</v>
      </c>
      <c r="J74" s="253">
        <v>728.08454580896796</v>
      </c>
      <c r="K74" s="252">
        <v>541915</v>
      </c>
      <c r="L74" s="253">
        <v>1468.7238016294039</v>
      </c>
      <c r="M74" s="252">
        <v>731751</v>
      </c>
      <c r="N74" s="253">
        <v>890.16667082108529</v>
      </c>
      <c r="O74" s="252">
        <v>4</v>
      </c>
      <c r="P74" s="253">
        <v>1123.9525000000001</v>
      </c>
      <c r="Q74" s="252">
        <v>1273670</v>
      </c>
      <c r="R74" s="253">
        <v>1136.3291168905589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309</v>
      </c>
      <c r="D75" s="253">
        <v>592.95300970873893</v>
      </c>
      <c r="E75" s="252">
        <v>3597</v>
      </c>
      <c r="F75" s="253">
        <v>683.33768974145767</v>
      </c>
      <c r="G75" s="252">
        <v>0</v>
      </c>
      <c r="H75" s="253">
        <v>0</v>
      </c>
      <c r="I75" s="252">
        <v>3906</v>
      </c>
      <c r="J75" s="253">
        <v>676.1874423963194</v>
      </c>
      <c r="K75" s="252">
        <v>547857</v>
      </c>
      <c r="L75" s="253">
        <v>1244.7952132947159</v>
      </c>
      <c r="M75" s="252">
        <v>1145943</v>
      </c>
      <c r="N75" s="253">
        <v>827.44403635259164</v>
      </c>
      <c r="O75" s="252">
        <v>23</v>
      </c>
      <c r="P75" s="253">
        <v>902.55347826086972</v>
      </c>
      <c r="Q75" s="252">
        <v>1693823</v>
      </c>
      <c r="R75" s="253">
        <v>962.43481830746248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65</v>
      </c>
      <c r="L76" s="253">
        <v>2259.532153846154</v>
      </c>
      <c r="M76" s="252">
        <v>20</v>
      </c>
      <c r="N76" s="253">
        <v>1450.5559999999998</v>
      </c>
      <c r="O76" s="252">
        <v>0</v>
      </c>
      <c r="P76" s="253">
        <v>0</v>
      </c>
      <c r="Q76" s="252">
        <v>85</v>
      </c>
      <c r="R76" s="253">
        <v>2069.1848235294115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15876</v>
      </c>
      <c r="D77" s="257">
        <v>710.3316540690347</v>
      </c>
      <c r="E77" s="256">
        <v>30048</v>
      </c>
      <c r="F77" s="257">
        <v>754.81877961927728</v>
      </c>
      <c r="G77" s="256">
        <v>0</v>
      </c>
      <c r="H77" s="257">
        <v>0</v>
      </c>
      <c r="I77" s="256">
        <v>45924</v>
      </c>
      <c r="J77" s="257">
        <v>739.43950940684692</v>
      </c>
      <c r="K77" s="256">
        <v>4805468</v>
      </c>
      <c r="L77" s="257">
        <v>1507.2374894682464</v>
      </c>
      <c r="M77" s="256">
        <v>5344331</v>
      </c>
      <c r="N77" s="257">
        <v>1023.1053317618232</v>
      </c>
      <c r="O77" s="256">
        <v>35</v>
      </c>
      <c r="P77" s="257">
        <v>913.52685714285724</v>
      </c>
      <c r="Q77" s="256">
        <v>10149834</v>
      </c>
      <c r="R77" s="257">
        <v>1252.3187116439533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60.904257999496096</v>
      </c>
      <c r="D78" s="252" t="s">
        <v>217</v>
      </c>
      <c r="E78" s="252">
        <v>68.039936102236425</v>
      </c>
      <c r="F78" s="252" t="s">
        <v>217</v>
      </c>
      <c r="G78" s="252">
        <v>0</v>
      </c>
      <c r="H78" s="252">
        <v>0</v>
      </c>
      <c r="I78" s="252">
        <v>65.573120808291961</v>
      </c>
      <c r="J78" s="252" t="s">
        <v>217</v>
      </c>
      <c r="K78" s="252">
        <v>70.842246625482872</v>
      </c>
      <c r="L78" s="252" t="s">
        <v>217</v>
      </c>
      <c r="M78" s="252">
        <v>74.014950328258848</v>
      </c>
      <c r="N78" s="252" t="s">
        <v>217</v>
      </c>
      <c r="O78" s="252">
        <v>81.828571428571422</v>
      </c>
      <c r="P78" s="252" t="s">
        <v>217</v>
      </c>
      <c r="Q78" s="252">
        <v>72.512836524331789</v>
      </c>
      <c r="R78" s="252" t="s">
        <v>217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222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73" sqref="M73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8" t="s">
        <v>115</v>
      </c>
      <c r="D35" s="49">
        <v>946558</v>
      </c>
      <c r="E35" s="49">
        <v>6464131</v>
      </c>
      <c r="F35" s="49">
        <v>2351785</v>
      </c>
      <c r="G35" s="49">
        <v>341436</v>
      </c>
      <c r="H35" s="49">
        <v>45924</v>
      </c>
      <c r="I35" s="50">
        <v>10149834</v>
      </c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5" t="s">
        <v>115</v>
      </c>
      <c r="D75" s="56">
        <v>9.1784834353747513E-2</v>
      </c>
      <c r="E75" s="56">
        <v>1.8843012461029707</v>
      </c>
      <c r="F75" s="56">
        <v>6.846295766784749E-2</v>
      </c>
      <c r="G75" s="56">
        <v>4.6296567607639894E-2</v>
      </c>
      <c r="H75" s="56">
        <v>2.4837651469505229</v>
      </c>
      <c r="I75" s="56">
        <v>1.229726919618801</v>
      </c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80" sqref="M80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8" t="s">
        <v>115</v>
      </c>
      <c r="D35" s="49">
        <v>1098837.7251300006</v>
      </c>
      <c r="E35" s="49">
        <v>9302580.1262900103</v>
      </c>
      <c r="F35" s="49">
        <v>2104358.8790699989</v>
      </c>
      <c r="G35" s="49">
        <v>171092.28776000012</v>
      </c>
      <c r="H35" s="49">
        <v>33958.020030000007</v>
      </c>
      <c r="I35" s="50">
        <v>12710827.03828001</v>
      </c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55" t="s">
        <v>115</v>
      </c>
      <c r="D75" s="56">
        <v>3.7509841810065447</v>
      </c>
      <c r="E75" s="56">
        <v>6.7917214988826746</v>
      </c>
      <c r="F75" s="56">
        <v>5.3050056445941296</v>
      </c>
      <c r="G75" s="56">
        <v>5.0249533883863773</v>
      </c>
      <c r="H75" s="56">
        <v>8.3385390840564622</v>
      </c>
      <c r="I75" s="56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92"/>
      <c r="D86" s="493"/>
      <c r="E86" s="493"/>
      <c r="F86" s="493"/>
      <c r="G86" s="493"/>
      <c r="H86" s="493"/>
      <c r="I86" s="493"/>
    </row>
    <row r="87" spans="2:9">
      <c r="C87" s="492"/>
      <c r="D87" s="492"/>
      <c r="E87" s="492"/>
      <c r="F87" s="492"/>
      <c r="G87" s="492"/>
      <c r="H87" s="492"/>
      <c r="I87" s="492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I23" sqref="I23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8" t="s">
        <v>115</v>
      </c>
      <c r="D35" s="56">
        <v>1160.8773314788957</v>
      </c>
      <c r="E35" s="56">
        <v>1439.1076118800827</v>
      </c>
      <c r="F35" s="56">
        <v>894.7922021230678</v>
      </c>
      <c r="G35" s="56">
        <v>501.09621645052107</v>
      </c>
      <c r="H35" s="56">
        <v>739.43950940684624</v>
      </c>
      <c r="I35" s="56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8" t="s">
        <v>115</v>
      </c>
      <c r="D75" s="56">
        <v>3.6558438364432844</v>
      </c>
      <c r="E75" s="56">
        <v>4.8166598708134334</v>
      </c>
      <c r="F75" s="56">
        <v>5.2329600477040383</v>
      </c>
      <c r="G75" s="56">
        <v>4.976352940175377</v>
      </c>
      <c r="H75" s="56">
        <v>5.712879428962081</v>
      </c>
      <c r="I75" s="56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2"/>
      <c r="D86" s="481"/>
      <c r="E86" s="481"/>
      <c r="F86" s="481"/>
      <c r="G86" s="481"/>
      <c r="H86" s="481"/>
      <c r="I86" s="481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33" sqref="J33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97" t="s">
        <v>33</v>
      </c>
      <c r="C1" s="498"/>
      <c r="D1" s="498"/>
      <c r="E1" s="498"/>
      <c r="F1" s="498"/>
      <c r="G1" s="498"/>
    </row>
    <row r="3" spans="1:138" ht="18.75">
      <c r="B3" s="265" t="s">
        <v>223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9" t="s">
        <v>41</v>
      </c>
      <c r="C4" s="501" t="s">
        <v>40</v>
      </c>
      <c r="D4" s="502"/>
      <c r="E4" s="268" t="s">
        <v>34</v>
      </c>
      <c r="F4" s="268"/>
      <c r="G4" s="268"/>
    </row>
    <row r="5" spans="1:138" ht="18.600000000000001" customHeight="1">
      <c r="A5" s="267"/>
      <c r="B5" s="500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980580</v>
      </c>
      <c r="D6" s="274">
        <f>C6/$C$14</f>
        <v>0.45783584807346439</v>
      </c>
      <c r="E6" s="275">
        <v>0.27805124102901757</v>
      </c>
      <c r="F6" s="275">
        <v>0.12303373600237473</v>
      </c>
      <c r="G6" s="275">
        <v>0.1832115665917376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135918</v>
      </c>
      <c r="D7" s="274">
        <f t="shared" ref="D7:D11" si="0">C7/$C$14</f>
        <v>6.3460536415640881E-2</v>
      </c>
      <c r="E7" s="275">
        <v>0.18778817113029353</v>
      </c>
      <c r="F7" s="275">
        <v>0.11768390497288213</v>
      </c>
      <c r="G7" s="275">
        <v>0.14402639816382715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268217</v>
      </c>
      <c r="D8" s="274">
        <f t="shared" si="0"/>
        <v>0.12523135048922107</v>
      </c>
      <c r="E8" s="275">
        <v>0.34816723896634266</v>
      </c>
      <c r="F8" s="275">
        <v>0.25024856044058408</v>
      </c>
      <c r="G8" s="275">
        <v>0.29207706774081493</v>
      </c>
      <c r="H8" s="3"/>
      <c r="I8" s="3"/>
      <c r="J8" s="495"/>
      <c r="K8" s="495"/>
      <c r="L8" s="495"/>
      <c r="M8" s="495"/>
      <c r="N8" s="495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588045</v>
      </c>
      <c r="D9" s="274">
        <f t="shared" si="0"/>
        <v>0.2745600372028395</v>
      </c>
      <c r="E9" s="275">
        <v>0.26982987335590419</v>
      </c>
      <c r="F9" s="275">
        <v>6.5594852160987316E-2</v>
      </c>
      <c r="G9" s="275">
        <v>0.2519352113351887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145577</v>
      </c>
      <c r="D10" s="274">
        <f t="shared" si="0"/>
        <v>6.7970353520356047E-2</v>
      </c>
      <c r="E10" s="275">
        <v>0.43020925198428606</v>
      </c>
      <c r="F10" s="275">
        <v>0.42289564543208225</v>
      </c>
      <c r="G10" s="275">
        <v>0.42636687402617179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22820</v>
      </c>
      <c r="D11" s="274">
        <f t="shared" si="0"/>
        <v>1.0654728888042237E-2</v>
      </c>
      <c r="E11" s="275">
        <v>0.49484158679446222</v>
      </c>
      <c r="F11" s="275">
        <v>0.50081884605694127</v>
      </c>
      <c r="G11" s="275">
        <v>0.49690793484888074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2141157</v>
      </c>
      <c r="D12" s="279">
        <f>SUM(D6:D11)</f>
        <v>0.99971285458956416</v>
      </c>
      <c r="E12" s="280">
        <v>0.28017669656033162</v>
      </c>
      <c r="F12" s="280">
        <v>0.14665243007433473</v>
      </c>
      <c r="G12" s="280">
        <v>0.21579050970488925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615</v>
      </c>
      <c r="D13" s="274">
        <f>C13/C14</f>
        <v>2.871454104358447E-4</v>
      </c>
      <c r="E13" s="275">
        <v>2.7880336786387122E-3</v>
      </c>
      <c r="F13" s="275">
        <v>3.8917716827279467E-3</v>
      </c>
      <c r="G13" s="275">
        <v>2.8714433788717794E-3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2141772</v>
      </c>
      <c r="D14" s="283">
        <v>1</v>
      </c>
      <c r="E14" s="283">
        <v>0.2698332753322637</v>
      </c>
      <c r="F14" s="283">
        <v>0.14616669692512946</v>
      </c>
      <c r="G14" s="283">
        <v>0.21126806113379876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0.45783584807346439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0.12523135048922107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0.2745600372028395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0.14237276423447501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6.7970353520356047E-2</v>
      </c>
      <c r="D45" s="72">
        <f>SUM(C41:C44)</f>
        <v>0.99999999999999989</v>
      </c>
      <c r="E45" s="72">
        <f>SUM(C41:C44)</f>
        <v>0.99999999999999989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1.0654728888042237E-2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6.3460536415640881E-2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2.871454104358447E-4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0.28474552846895002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0.99999999999999989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6"/>
      <c r="M54" s="496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6"/>
      <c r="M56" s="496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6"/>
      <c r="M62" s="496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  <c r="Y63" s="494"/>
      <c r="Z63" s="494"/>
      <c r="AA63" s="494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M33" sqref="M33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03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4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1084.9479346133885</v>
      </c>
      <c r="D23" s="78">
        <f>'Distrib - regím. Altas nuevas'!$I$44</f>
        <v>1592.4162503248617</v>
      </c>
      <c r="E23" s="78">
        <f>'Distrib - regím. Altas nuevas'!$O$42</f>
        <v>1061.6239795602351</v>
      </c>
      <c r="F23" s="78">
        <f>'Distrib - regím. Altas nuevas'!$O$44</f>
        <v>1490.454650237454</v>
      </c>
    </row>
    <row r="25" spans="2:13">
      <c r="B25" s="470" t="s">
        <v>125</v>
      </c>
      <c r="C25" s="471"/>
      <c r="D25" s="471"/>
      <c r="E25" s="471"/>
      <c r="F25" s="471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225</v>
      </c>
      <c r="C42" s="81">
        <f>C23/C49-1</f>
        <v>7.4638870596321905E-3</v>
      </c>
      <c r="D42" s="81">
        <f>D23/D49-1</f>
        <v>3.5004322434524449E-2</v>
      </c>
      <c r="E42" s="81">
        <f>E23/E49-1</f>
        <v>1.0060396327705723E-2</v>
      </c>
      <c r="F42" s="81">
        <f>F23/F49-1</f>
        <v>3.4491969680900292E-2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218</v>
      </c>
    </row>
    <row r="46" spans="1:15" ht="23.85" customHeight="1">
      <c r="B46" t="s">
        <v>226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72"/>
      <c r="I47" s="472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72"/>
      <c r="I48" s="472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1076.9100000000001</v>
      </c>
      <c r="D49" s="322">
        <v>1538.56</v>
      </c>
      <c r="E49" s="320">
        <v>1051.05</v>
      </c>
      <c r="F49" s="323">
        <v>1440.76</v>
      </c>
      <c r="G49" s="321"/>
      <c r="H49" s="472"/>
      <c r="I49" s="472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321"/>
      <c r="H50" s="472"/>
      <c r="I50" s="472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321"/>
      <c r="H51" s="472"/>
      <c r="I51" s="472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321"/>
      <c r="H52" s="473"/>
      <c r="I52" s="472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2024-04-17T07:39:11Z</cp:lastPrinted>
  <dcterms:created xsi:type="dcterms:W3CDTF">2016-11-17T11:36:14Z</dcterms:created>
  <dcterms:modified xsi:type="dcterms:W3CDTF">2024-04-17T07:45:34Z</dcterms:modified>
</cp:coreProperties>
</file>