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4\Junio-Con Extra\"/>
    </mc:Choice>
  </mc:AlternateContent>
  <xr:revisionPtr revIDLastSave="0" documentId="13_ncr:1_{2F0B6285-05BF-4612-9540-5149EAA2099B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8" r:id="rId10"/>
    <sheet name="Número pensiones (O-FM)" sheetId="39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(O-FM)'!$P$12:$P$38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(IP-J-V)'!$B$3:$K$91</definedName>
    <definedName name="_xlnm.Print_Area" localSheetId="10">'Número pensiones (O-FM)'!$B$3:$K$91</definedName>
    <definedName name="_xlnm.Print_Area" localSheetId="6">'P. Media €'!$B$1:$I$85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(O-FM)'!$F:$G,'Número pensiones (O-FM)'!$J:$K,'Número pensiones (O-FM)'!$N:$O</definedName>
    <definedName name="Z_095303A4_F530_4C5F_9C72_91CCE7168F23_.wvu.FilterData" localSheetId="10" hidden="1">'Número pensiones (O-FM)'!$G$11:$O$11</definedName>
    <definedName name="Z_095303A4_F530_4C5F_9C72_91CCE7168F23_.wvu.Rows" localSheetId="9" hidden="1">'Número pensiones (IP-J-V)'!$10:$10,'Número pensiones (IP-J-V)'!$20:$20,'Número pensiones (IP-J-V)'!$25:$25,'Número pensiones (IP-J-V)'!$27:$27,'Número pensiones (IP-J-V)'!$29:$29,'Número pensiones (IP-J-V)'!$33:$33,'Número pensiones (IP-J-V)'!$35:$35,'Número pensiones (IP-J-V)'!$46:$46,'Número pensiones (IP-J-V)'!$53:$53,'Número pensiones (IP-J-V)'!$59:$59,'Número pensiones (IP-J-V)'!$64:$64,'Número pensiones (IP-J-V)'!$68:$68,'Número pensiones (IP-J-V)'!$74:$74,'Número pensiones (IP-J-V)'!$76:$76,'Número pensiones (IP-J-V)'!$78:$78,'Número pensiones (IP-J-V)'!$80:$80,'Número pensiones (IP-J-V)'!$85:$85,'Número pensiones (IP-J-V)'!$87:$87,'Número pensiones (IP-J-V)'!$90:$90</definedName>
    <definedName name="Z_095303A4_F530_4C5F_9C72_91CCE7168F23_.wvu.Rows" localSheetId="10" hidden="1">'Número pensiones (O-FM)'!$10:$10,'Número pensiones (O-FM)'!$20:$20,'Número pensiones (O-FM)'!$25:$25,'Número pensiones (O-FM)'!$27:$27,'Número pensiones (O-FM)'!$29:$29,'Número pensiones (O-FM)'!$33:$33,'Número pensiones (O-FM)'!$35:$35,'Número pensiones (O-FM)'!$46:$46,'Número pensiones (O-FM)'!$53:$53,'Número pensiones (O-FM)'!$59:$59,'Número pensiones (O-FM)'!$64:$64,'Número pensiones (O-FM)'!$68:$68,'Número pensiones (O-FM)'!$74:$74,'Número pensiones (O-FM)'!$76:$76,'Número pensiones (O-FM)'!$78:$78,'Número pensiones (O-FM)'!$80:$80,'Número pensiones (O-FM)'!$85:$85,'Número pensiones (O-FM)'!$87:$87,'Número pensiones (O-FM)'!$90:$90</definedName>
    <definedName name="Z_C90E6D43_8625_4133_AC85_82C4D77BFFB6_.wvu.FilterData" localSheetId="10" hidden="1">'Número pensiones (O-FM)'!$G$11:$O$11</definedName>
    <definedName name="Z_C90E6D43_8625_4133_AC85_82C4D77BFFB6_.wvu.Rows" localSheetId="9" hidden="1">'Número pensiones (IP-J-V)'!$10:$10,'Número pensiones (IP-J-V)'!$20:$20,'Número pensiones (IP-J-V)'!$25:$25,'Número pensiones (IP-J-V)'!$27:$27,'Número pensiones (IP-J-V)'!$29:$29,'Número pensiones (IP-J-V)'!$33:$33,'Número pensiones (IP-J-V)'!$35:$35,'Número pensiones (IP-J-V)'!$46:$46,'Número pensiones (IP-J-V)'!$53:$53,'Número pensiones (IP-J-V)'!$59:$59,'Número pensiones (IP-J-V)'!$64:$64,'Número pensiones (IP-J-V)'!$68:$68,'Número pensiones (IP-J-V)'!$74:$74,'Número pensiones (IP-J-V)'!$76:$76,'Número pensiones (IP-J-V)'!$78:$78,'Número pensiones (IP-J-V)'!$80:$80,'Número pensiones (IP-J-V)'!$85:$85,'Número pensiones (IP-J-V)'!$87:$87,'Número pensiones (IP-J-V)'!$90:$90</definedName>
    <definedName name="Z_C90E6D43_8625_4133_AC85_82C4D77BFFB6_.wvu.Rows" localSheetId="10" hidden="1">'Número pensiones (O-FM)'!$10:$10,'Número pensiones (O-FM)'!$20:$20,'Número pensiones (O-FM)'!$25:$25,'Número pensiones (O-FM)'!$27:$27,'Número pensiones (O-FM)'!$29:$29,'Número pensiones (O-FM)'!$33:$33,'Número pensiones (O-FM)'!$35:$35,'Número pensiones (O-FM)'!$46:$46,'Número pensiones (O-FM)'!$53:$53,'Número pensiones (O-FM)'!$59:$59,'Número pensiones (O-FM)'!$64:$64,'Número pensiones (O-FM)'!$68:$68,'Número pensiones (O-FM)'!$74:$74,'Número pensiones (O-FM)'!$76:$76,'Número pensiones (O-FM)'!$78:$78,'Número pensiones (O-FM)'!$80:$80,'Número pensiones (O-FM)'!$85:$85,'Número pensiones (O-FM)'!$87:$87,'Número pensiones (O-FM)'!$90:$90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25" l="1"/>
  <c r="E41" i="25"/>
  <c r="D41" i="25"/>
  <c r="C41" i="25"/>
  <c r="E68" i="23"/>
  <c r="F68" i="23"/>
  <c r="G68" i="23"/>
  <c r="C4" i="23"/>
  <c r="B5" i="16"/>
  <c r="C12" i="27" l="1"/>
  <c r="F75" i="29" l="1"/>
  <c r="L4" i="30"/>
  <c r="C40" i="25"/>
  <c r="D40" i="25"/>
  <c r="E40" i="25"/>
  <c r="F40" i="25"/>
  <c r="I51" i="30"/>
  <c r="G51" i="30"/>
  <c r="E51" i="30"/>
  <c r="C23" i="25" l="1"/>
  <c r="C42" i="25" s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<sst xmlns="http://schemas.openxmlformats.org/spreadsheetml/2006/main" count="942" uniqueCount="232">
  <si>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</si>
  <si>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</si>
  <si>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</si>
  <si>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</si>
  <si>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</si>
  <si>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</si>
  <si>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</si>
  <si>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</si>
  <si>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</si>
  <si>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</si>
  <si>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</si>
  <si>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</si>
  <si>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</si>
  <si>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</si>
  <si>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</si>
  <si>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</si>
  <si>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</si>
  <si>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</si>
  <si>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</si>
  <si>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</si>
  <si>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</si>
  <si>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</si>
  <si>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</si>
  <si>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</si>
  <si>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</si>
  <si>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</si>
  <si>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</si>
  <si>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</si>
  <si>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</si>
  <si>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</si>
  <si>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</si>
  <si>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</si>
  <si>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</si>
  <si>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</si>
  <si>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</si>
  <si>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</si>
  <si>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</si>
  <si>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</si>
  <si>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</si>
  <si>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</si>
  <si>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</si>
  <si>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</si>
  <si>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</si>
  <si>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</si>
  <si>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</si>
  <si>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</si>
  <si>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</si>
  <si>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</si>
  <si>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</si>
  <si>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</si>
  <si>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</si>
  <si>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</si>
  <si>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</si>
  <si>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</si>
  <si>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</si>
  <si>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</si>
  <si>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</si>
  <si>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</si>
  <si>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</si>
  <si>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</si>
  <si>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</si>
  <si>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</si>
  <si>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</si>
  <si>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</si>
  <si>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</si>
  <si>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</si>
  <si>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</si>
  <si>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</si>
  <si>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</si>
  <si>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</si>
  <si>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</si>
  <si>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</si>
  <si>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</si>
  <si>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</si>
  <si>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</si>
  <si>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</si>
  <si>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</si>
  <si>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</si>
  <si>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</si>
  <si>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</si>
  <si>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</si>
  <si>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</si>
  <si>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</si>
  <si>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</si>
  <si>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</si>
  <si>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</si>
  <si>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</si>
  <si>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</si>
  <si>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</si>
  <si>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</si>
  <si>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</si>
  <si>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</si>
  <si>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</si>
  <si>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</si>
  <si>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</si>
  <si>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</si>
  <si>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</si>
  <si>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</si>
  <si>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</si>
  <si>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</si>
  <si>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</si>
  <si>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</si>
  <si>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</si>
  <si>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</si>
  <si>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</si>
  <si>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</si>
  <si>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</si>
  <si>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</si>
  <si>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</si>
  <si>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</si>
  <si>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</si>
  <si>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</si>
  <si>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</si>
  <si>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</si>
  <si>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</si>
  <si>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</si>
  <si>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</si>
  <si>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</si>
  <si>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</si>
  <si>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</si>
  <si>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</si>
  <si>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</si>
  <si>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</si>
  <si>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</si>
  <si>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</si>
  <si>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</si>
  <si>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</si>
  <si>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</si>
  <si>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</si>
  <si>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</si>
  <si>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</si>
  <si>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</si>
  <si>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</si>
  <si>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</si>
  <si>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</si>
  <si>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</si>
  <si>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</si>
  <si>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</si>
  <si>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</si>
  <si>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</si>
  <si>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</si>
  <si>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</si>
  <si>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</si>
  <si>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</si>
  <si>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</si>
  <si>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</si>
  <si>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</si>
  <si>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</si>
  <si>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</si>
  <si>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</si>
  <si>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</si>
  <si>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</si>
  <si>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</si>
  <si>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</si>
  <si>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</si>
  <si>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</si>
  <si>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</si>
  <si>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</si>
  <si>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</si>
  <si>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</si>
  <si>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</si>
  <si>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</si>
  <si>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</si>
  <si>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</si>
  <si>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</si>
  <si>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</si>
  <si>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</si>
  <si>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</si>
  <si>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</si>
  <si>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</si>
  <si>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</si>
  <si>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</si>
  <si>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</si>
  <si>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</si>
  <si>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</si>
  <si>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</si>
  <si>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</si>
  <si>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</si>
  <si>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</si>
  <si>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</si>
  <si>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</si>
  <si>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</si>
  <si>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</si>
  <si>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</si>
  <si>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</si>
  <si>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</si>
  <si>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</si>
  <si>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</si>
  <si>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</si>
  <si>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</si>
  <si>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</si>
  <si>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</si>
  <si>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</si>
  <si>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</si>
  <si>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</si>
  <si>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</si>
  <si>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</si>
  <si>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</si>
  <si>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</si>
  <si>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</si>
  <si>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</si>
  <si>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</si>
  <si>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</si>
  <si>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</si>
  <si>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</si>
  <si>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</si>
  <si>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</si>
  <si>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</si>
  <si>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</si>
  <si>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</si>
  <si>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</si>
  <si>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</si>
  <si>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</si>
  <si>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</si>
  <si>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</si>
  <si>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</si>
  <si>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</si>
  <si>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(1) 2008-2023 Pensión media de las altas acumuladas de cada año</t>
  </si>
  <si>
    <t>PENSIONES CONTRIBUTIVAS EN VIGOR A 1 DE JUNIO DE 2024</t>
  </si>
  <si>
    <t>MAYO 2024</t>
  </si>
  <si>
    <t>Datos a 1 de Junio de 2024</t>
  </si>
  <si>
    <t xml:space="preserve">  1 de Junio de 2024</t>
  </si>
  <si>
    <t>Mayo 2024</t>
  </si>
  <si>
    <t>Mayo 2024 (2)</t>
  </si>
  <si>
    <t>(2) Incremento sobre Mayo 2023</t>
  </si>
  <si>
    <t>Datos a 01 de Junio de 2024</t>
  </si>
  <si>
    <t>PENSIONISTAS DEL SISTEMA DE SEGURIDAD SOCIAL  A 1 DE JUNIO DE 2024</t>
  </si>
  <si>
    <t>1 de Junio</t>
  </si>
  <si>
    <t>Paga extraordinaria Junio</t>
  </si>
  <si>
    <t>1 de  Junio de 2024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</si>
  <si>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</si>
  <si>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36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</si>
</sst>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4"/>
      <color rgb="FF943634"/>
      <name val="Calibri"/>
      <family val="2"/>
      <scheme val="minor"/>
    </font>
  </fonts>
  <fills count="1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45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8" fillId="0" borderId="0" xfId="239" applyNumberFormat="1" applyFont="1" applyAlignment="1">
      <alignment horizontal="right" indent="2"/>
    </xf>
    <xf numFmtId="0" fontId="68" fillId="29" borderId="18" xfId="242" applyFont="1" applyFill="1" applyBorder="1" applyAlignment="1">
      <alignment horizontal="center" vertical="center" wrapText="1"/>
    </xf>
    <xf numFmtId="0" fontId="151" fillId="0" borderId="0" xfId="242" applyFont="1" applyAlignment="1">
      <alignment horizontal="right" indent="2"/>
    </xf>
    <xf numFmtId="0" fontId="68" fillId="116" borderId="18" xfId="242" applyFont="1" applyFill="1" applyBorder="1" applyAlignment="1">
      <alignment horizontal="centerContinuous" vertical="center" wrapText="1"/>
    </xf>
    <xf numFmtId="4" fontId="68" fillId="116" borderId="18" xfId="242" applyNumberFormat="1" applyFont="1" applyFill="1" applyBorder="1" applyAlignment="1">
      <alignment horizontal="centerContinuous" vertical="center" wrapText="1"/>
    </xf>
    <xf numFmtId="4" fontId="68" fillId="29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0" fontId="68" fillId="119" borderId="18" xfId="242" applyFont="1" applyFill="1" applyBorder="1" applyAlignment="1">
      <alignment horizontal="center" vertical="center" wrapText="1"/>
    </xf>
    <xf numFmtId="4" fontId="68" fillId="119" borderId="18" xfId="242" applyNumberFormat="1" applyFont="1" applyFill="1" applyBorder="1" applyAlignment="1">
      <alignment horizontal="center" vertical="center" wrapText="1"/>
    </xf>
    <xf numFmtId="3" fontId="68" fillId="120" borderId="0" xfId="242" applyNumberFormat="1" applyFont="1" applyFill="1" applyAlignment="1">
      <alignment horizontal="right" indent="1"/>
    </xf>
    <xf numFmtId="4" fontId="68" fillId="120" borderId="0" xfId="242" applyNumberFormat="1" applyFont="1" applyFill="1" applyAlignment="1">
      <alignment horizontal="right" indent="1"/>
    </xf>
    <xf numFmtId="3" fontId="52" fillId="3" borderId="0" xfId="242" applyNumberFormat="1" applyFont="1" applyFill="1" applyAlignment="1">
      <alignment horizontal="right" indent="1"/>
    </xf>
    <xf numFmtId="4" fontId="52" fillId="3" borderId="0" xfId="242" applyNumberFormat="1" applyFont="1" applyFill="1" applyAlignment="1">
      <alignment horizontal="right" indent="1"/>
    </xf>
    <xf numFmtId="3" fontId="68" fillId="117" borderId="18" xfId="242" applyNumberFormat="1" applyFont="1" applyFill="1" applyBorder="1" applyAlignment="1">
      <alignment horizontal="right" vertical="center" indent="1"/>
    </xf>
    <xf numFmtId="4" fontId="68" fillId="117" borderId="18" xfId="242" applyNumberFormat="1" applyFont="1" applyFill="1" applyBorder="1" applyAlignment="1">
      <alignment horizontal="right" vertical="center" indent="1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68" fillId="29" borderId="24" xfId="242" applyFont="1" applyFill="1" applyBorder="1" applyAlignment="1">
      <alignment horizontal="center" vertical="center" wrapText="1"/>
    </xf>
    <xf numFmtId="0" fontId="68" fillId="29" borderId="25" xfId="242" applyFont="1" applyFill="1" applyBorder="1" applyAlignment="1">
      <alignment horizontal="center" vertical="center" wrapText="1"/>
    </xf>
    <xf numFmtId="0" fontId="68" fillId="119" borderId="24" xfId="242" applyFont="1" applyFill="1" applyBorder="1" applyAlignment="1">
      <alignment horizontal="center" vertical="center" wrapText="1"/>
    </xf>
    <xf numFmtId="0" fontId="68" fillId="119" borderId="25" xfId="242" applyFont="1" applyFill="1" applyBorder="1" applyAlignment="1">
      <alignment horizontal="center" vertical="center" wrapText="1"/>
    </xf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68" fillId="117" borderId="24" xfId="242" applyFont="1" applyFill="1" applyBorder="1" applyAlignment="1">
      <alignment horizontal="center" vertical="center" wrapText="1"/>
    </xf>
    <xf numFmtId="0" fontId="68" fillId="117" borderId="25" xfId="242" applyFont="1" applyFill="1" applyBorder="1" applyAlignment="1">
      <alignment horizontal="center" vertical="center" wrapText="1"/>
    </xf>
    <xf numFmtId="0" fontId="68" fillId="118" borderId="24" xfId="242" applyFont="1" applyFill="1" applyBorder="1" applyAlignment="1">
      <alignment horizontal="center" vertical="center" wrapText="1"/>
    </xf>
    <xf numFmtId="0" fontId="68" fillId="118" borderId="25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  <xf numFmtId="0" fontId="53" fillId="0" borderId="0" xfId="17" applyFont="1" applyFill="1"/>
    <xf numFmtId="0" fontId="53" fillId="0" borderId="18" xfId="17" applyFont="1" applyFill="1" applyBorder="1"/>
    <xf numFmtId="3" fontId="64" fillId="116" borderId="18" xfId="1" applyNumberFormat="1" applyFont="1" applyFill="1" applyBorder="1" applyAlignment="1">
      <alignment horizontal="center" vertical="center"/>
    </xf>
    <xf numFmtId="0" fontId="64" fillId="121" borderId="18" xfId="1" applyFont="1" applyFill="1" applyBorder="1" applyAlignment="1">
      <alignment horizontal="center" vertical="center"/>
    </xf>
    <xf numFmtId="3" fontId="53" fillId="122" borderId="18" xfId="1" applyNumberFormat="1" applyFont="1" applyFill="1" applyBorder="1"/>
    <xf numFmtId="4" fontId="53" fillId="122" borderId="18" xfId="1" applyNumberFormat="1" applyFont="1" applyFill="1" applyBorder="1"/>
    <xf numFmtId="3" fontId="53" fillId="123" borderId="18" xfId="1" applyNumberFormat="1" applyFont="1" applyFill="1" applyBorder="1"/>
    <xf numFmtId="4" fontId="53" fillId="123" borderId="18" xfId="1" applyNumberFormat="1" applyFont="1" applyFill="1" applyBorder="1"/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0.45817402386745454</c:v>
                </c:pt>
                <c:pt idx="1">
                  <c:v>0.12396332051382675</c:v>
                </c:pt>
                <c:pt idx="2">
                  <c:v>0.27370627632577244</c:v>
                </c:pt>
                <c:pt idx="3">
                  <c:v>0.14415637929294628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693727</c:v>
                </c:pt>
                <c:pt idx="1">
                  <c:v>80056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6350657</c:v>
                </c:pt>
                <c:pt idx="1">
                  <c:v>1521945</c:v>
                </c:pt>
                <c:pt idx="2">
                  <c:v>956679</c:v>
                </c:pt>
                <c:pt idx="3">
                  <c:v>323278</c:v>
                </c:pt>
                <c:pt idx="4">
                  <c:v>45500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4556618</c:v>
                </c:pt>
                <c:pt idx="1" formatCode="#,##0">
                  <c:v>4641406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1511641</c:v>
                </c:pt>
                <c:pt idx="1">
                  <c:v>283703</c:v>
                </c:pt>
                <c:pt idx="2">
                  <c:v>270992</c:v>
                </c:pt>
                <c:pt idx="3">
                  <c:v>184774</c:v>
                </c:pt>
                <c:pt idx="4">
                  <c:v>337034</c:v>
                </c:pt>
                <c:pt idx="5">
                  <c:v>131953</c:v>
                </c:pt>
                <c:pt idx="6">
                  <c:v>573024</c:v>
                </c:pt>
                <c:pt idx="7">
                  <c:v>370794</c:v>
                </c:pt>
                <c:pt idx="8">
                  <c:v>1566317</c:v>
                </c:pt>
                <c:pt idx="9">
                  <c:v>941065</c:v>
                </c:pt>
                <c:pt idx="10">
                  <c:v>222406</c:v>
                </c:pt>
                <c:pt idx="11">
                  <c:v>687743</c:v>
                </c:pt>
                <c:pt idx="12">
                  <c:v>1142915</c:v>
                </c:pt>
                <c:pt idx="13">
                  <c:v>236952</c:v>
                </c:pt>
                <c:pt idx="14">
                  <c:v>132006</c:v>
                </c:pt>
                <c:pt idx="15">
                  <c:v>521135</c:v>
                </c:pt>
                <c:pt idx="16">
                  <c:v>66655</c:v>
                </c:pt>
                <c:pt idx="17">
                  <c:v>8660</c:v>
                </c:pt>
                <c:pt idx="18">
                  <c:v>8290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Junio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5575"/>
          <a:ext cx="4660556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10.163.619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+ 1,22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2098"/>
          <a:ext cx="4660556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12.751.519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57680"/>
          <a:ext cx="4660556" cy="1116092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1.254,62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+ 5,00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2961"/>
          <a:ext cx="4660556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1.441,80 €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+ 4,87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88847"/>
          <a:ext cx="4660556" cy="1111673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9.189.059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+ 1,16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JUNIO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133349</xdr:rowOff>
    </xdr:from>
    <xdr:to>
      <xdr:col>11</xdr:col>
      <xdr:colOff>1552574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="115" zoomScaleNormal="115" workbookViewId="0">
      <selection activeCell="H32" sqref="H32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7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7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35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75">
      <c r="A32" s="13"/>
      <c r="B32" s="13"/>
      <c r="C32" s="13"/>
      <c r="D32" s="13"/>
      <c r="E32" s="13"/>
      <c r="I32" s="14"/>
    </row>
    <row r="33" spans="1:10" ht="15.7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7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7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7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7"/>
    </row>
    <row r="55" spans="1:14" ht="17.25">
      <c r="B55" s="446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BFED-D700-4BB1-B8FF-C46982170FA7}">
  <sheetPr>
    <pageSetUpPr autoPageBreaks="0" fitToPage="1"/>
  </sheetPr>
  <dimension ref="A1:IB130"/>
  <sheetViews>
    <sheetView showGridLines="0" showRowColHeaders="0" showOutlineSymbols="0" zoomScaleNormal="100" workbookViewId="0">
      <pane ySplit="10" topLeftCell="A38" activePane="bottomLeft" state="frozen"/>
      <selection activeCell="E2" sqref="E2"/>
      <selection pane="bottomLeft" activeCell="L99" sqref="L99"/>
    </sheetView>
  </sheetViews>
  <sheetFormatPr baseColWidth="10" defaultColWidth="11.42578125" defaultRowHeight="15.75"/>
  <cols>
    <col min="1" max="1" width="2.7109375" style="389" customWidth="1"/>
    <col min="2" max="2" width="8" style="395" customWidth="1"/>
    <col min="3" max="3" width="24.7109375" style="389" customWidth="1"/>
    <col min="4" max="15" width="12.7109375" style="389" customWidth="1"/>
    <col min="16" max="16384" width="11.42578125" style="389"/>
  </cols>
  <sheetData>
    <row r="1" spans="1:236" s="378" customFormat="1" ht="15.75" customHeight="1">
      <c r="B1" s="379"/>
      <c r="E1" s="380"/>
      <c r="G1" s="380"/>
      <c r="I1" s="380"/>
      <c r="K1" s="380"/>
      <c r="M1" s="380"/>
      <c r="O1" s="380"/>
    </row>
    <row r="2" spans="1:236" s="378" customFormat="1">
      <c r="B2" s="379"/>
      <c r="E2" s="380"/>
      <c r="G2" s="380"/>
      <c r="I2" s="380"/>
      <c r="K2" s="380"/>
      <c r="M2" s="380"/>
      <c r="O2" s="380"/>
    </row>
    <row r="3" spans="1:236" s="378" customFormat="1" ht="18.75">
      <c r="B3" s="381"/>
      <c r="C3" s="382" t="s">
        <v>46</v>
      </c>
      <c r="D3" s="383"/>
      <c r="E3" s="384"/>
      <c r="F3" s="383"/>
      <c r="G3" s="384"/>
      <c r="H3" s="383"/>
      <c r="I3" s="384"/>
      <c r="J3" s="383"/>
      <c r="K3" s="384"/>
      <c r="L3" s="383"/>
      <c r="M3" s="384"/>
      <c r="N3" s="383"/>
      <c r="O3" s="384"/>
    </row>
    <row r="4" spans="1:236" s="378" customFormat="1">
      <c r="B4" s="379"/>
      <c r="C4" s="385"/>
      <c r="D4" s="383"/>
      <c r="E4" s="384"/>
      <c r="F4" s="383"/>
      <c r="G4" s="384"/>
      <c r="H4" s="383"/>
      <c r="I4" s="384"/>
      <c r="J4" s="383"/>
      <c r="K4" s="384"/>
      <c r="L4" s="383"/>
      <c r="M4" s="384"/>
      <c r="N4" s="383"/>
      <c r="O4" s="384"/>
    </row>
    <row r="5" spans="1:236" s="378" customFormat="1" ht="18.75">
      <c r="B5" s="453"/>
      <c r="C5" s="386" t="s">
        <v>229</v>
      </c>
      <c r="D5" s="383"/>
      <c r="E5" s="384"/>
      <c r="F5" s="383"/>
      <c r="G5" s="384"/>
      <c r="H5" s="383"/>
      <c r="I5" s="384"/>
      <c r="J5" s="383"/>
      <c r="K5" s="384"/>
      <c r="L5" s="383"/>
      <c r="M5" s="384"/>
      <c r="N5" s="383"/>
      <c r="O5" s="384"/>
      <c r="Q5" s="7" t="s">
        <v>168</v>
      </c>
    </row>
    <row r="6" spans="1:236" ht="9" customHeight="1">
      <c r="A6" s="387"/>
      <c r="B6" s="388"/>
      <c r="C6" s="443"/>
      <c r="D6" s="444"/>
      <c r="E6" s="445"/>
      <c r="F6" s="444"/>
      <c r="G6" s="445"/>
      <c r="H6" s="444"/>
      <c r="I6" s="445"/>
      <c r="J6" s="444"/>
      <c r="K6" s="445"/>
      <c r="L6" s="444"/>
      <c r="M6" s="445"/>
      <c r="N6" s="444"/>
      <c r="O6" s="445"/>
    </row>
    <row r="7" spans="1:236" ht="38.1" customHeight="1">
      <c r="A7" s="387"/>
      <c r="B7" s="503" t="s">
        <v>157</v>
      </c>
      <c r="C7" s="505" t="s">
        <v>47</v>
      </c>
      <c r="D7" s="427" t="s">
        <v>48</v>
      </c>
      <c r="E7" s="428"/>
      <c r="F7" s="427"/>
      <c r="G7" s="428"/>
      <c r="H7" s="429" t="s">
        <v>49</v>
      </c>
      <c r="I7" s="430"/>
      <c r="J7" s="429"/>
      <c r="K7" s="430"/>
      <c r="L7" s="454" t="s">
        <v>50</v>
      </c>
      <c r="M7" s="455"/>
      <c r="N7" s="454"/>
      <c r="O7" s="455"/>
    </row>
    <row r="8" spans="1:236" ht="32.25" customHeight="1">
      <c r="A8" s="387"/>
      <c r="B8" s="503"/>
      <c r="C8" s="505"/>
      <c r="D8" s="499" t="s">
        <v>227</v>
      </c>
      <c r="E8" s="500"/>
      <c r="F8" s="507" t="s">
        <v>228</v>
      </c>
      <c r="G8" s="508"/>
      <c r="H8" s="499" t="s">
        <v>227</v>
      </c>
      <c r="I8" s="500"/>
      <c r="J8" s="509" t="s">
        <v>228</v>
      </c>
      <c r="K8" s="510"/>
      <c r="L8" s="499" t="s">
        <v>227</v>
      </c>
      <c r="M8" s="500"/>
      <c r="N8" s="501" t="s">
        <v>228</v>
      </c>
      <c r="O8" s="502"/>
    </row>
    <row r="9" spans="1:236" ht="36.75" customHeight="1">
      <c r="A9" s="387"/>
      <c r="B9" s="504"/>
      <c r="C9" s="506"/>
      <c r="D9" s="452" t="s">
        <v>7</v>
      </c>
      <c r="E9" s="456" t="s">
        <v>51</v>
      </c>
      <c r="F9" s="457" t="s">
        <v>7</v>
      </c>
      <c r="G9" s="458" t="s">
        <v>51</v>
      </c>
      <c r="H9" s="452" t="s">
        <v>7</v>
      </c>
      <c r="I9" s="456" t="s">
        <v>51</v>
      </c>
      <c r="J9" s="459" t="s">
        <v>7</v>
      </c>
      <c r="K9" s="460" t="s">
        <v>51</v>
      </c>
      <c r="L9" s="452" t="s">
        <v>7</v>
      </c>
      <c r="M9" s="456" t="s">
        <v>51</v>
      </c>
      <c r="N9" s="461" t="s">
        <v>7</v>
      </c>
      <c r="O9" s="462" t="s">
        <v>51</v>
      </c>
    </row>
    <row r="10" spans="1:236" ht="24" hidden="1" customHeight="1">
      <c r="B10" s="390"/>
      <c r="C10" s="391"/>
      <c r="D10" s="392"/>
      <c r="E10" s="393"/>
      <c r="F10" s="392"/>
      <c r="G10" s="393"/>
      <c r="H10" s="392"/>
      <c r="I10" s="393"/>
      <c r="J10" s="392"/>
      <c r="K10" s="393"/>
      <c r="L10" s="392"/>
      <c r="M10" s="393"/>
      <c r="N10" s="392"/>
      <c r="O10" s="393"/>
    </row>
    <row r="11" spans="1:236" s="399" customFormat="1" ht="18" customHeight="1">
      <c r="A11" s="394"/>
      <c r="B11" s="395"/>
      <c r="C11" s="396" t="s">
        <v>52</v>
      </c>
      <c r="D11" s="397">
        <v>205038</v>
      </c>
      <c r="E11" s="398">
        <v>1072.4729127283717</v>
      </c>
      <c r="F11" s="463">
        <v>204973</v>
      </c>
      <c r="G11" s="464">
        <v>968.41774399555072</v>
      </c>
      <c r="H11" s="397">
        <v>981019</v>
      </c>
      <c r="I11" s="398">
        <v>1303.8620265458674</v>
      </c>
      <c r="J11" s="463">
        <v>980208</v>
      </c>
      <c r="K11" s="464">
        <v>1278.598277804304</v>
      </c>
      <c r="L11" s="397">
        <v>393733</v>
      </c>
      <c r="M11" s="398">
        <v>829.49913738497924</v>
      </c>
      <c r="N11" s="463">
        <v>392826</v>
      </c>
      <c r="O11" s="464">
        <v>809.2651850692165</v>
      </c>
      <c r="P11" s="394"/>
      <c r="Q11" s="394"/>
      <c r="R11" s="394"/>
      <c r="S11" s="394"/>
      <c r="T11" s="394"/>
      <c r="U11" s="394"/>
      <c r="V11" s="394"/>
      <c r="W11" s="394"/>
      <c r="X11" s="394"/>
      <c r="Y11" s="394"/>
      <c r="Z11" s="394"/>
      <c r="AA11" s="394"/>
      <c r="AB11" s="394"/>
      <c r="AC11" s="394"/>
      <c r="AD11" s="394"/>
      <c r="AE11" s="394"/>
      <c r="AF11" s="394"/>
      <c r="AG11" s="394"/>
      <c r="AH11" s="394"/>
      <c r="AI11" s="394"/>
      <c r="AJ11" s="394"/>
      <c r="AK11" s="394"/>
      <c r="AL11" s="394"/>
      <c r="AM11" s="394"/>
      <c r="AN11" s="394"/>
      <c r="AO11" s="394"/>
      <c r="AP11" s="394"/>
      <c r="AQ11" s="394"/>
      <c r="AR11" s="394"/>
      <c r="AS11" s="394"/>
      <c r="AT11" s="394"/>
      <c r="AU11" s="394"/>
      <c r="AV11" s="394"/>
      <c r="AW11" s="394"/>
      <c r="AX11" s="394"/>
      <c r="AY11" s="394"/>
      <c r="AZ11" s="394"/>
      <c r="BA11" s="394"/>
      <c r="BB11" s="394"/>
      <c r="BC11" s="394"/>
      <c r="BD11" s="394"/>
      <c r="BE11" s="394"/>
      <c r="BF11" s="394"/>
      <c r="BG11" s="394"/>
      <c r="BH11" s="394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394"/>
      <c r="BT11" s="394"/>
      <c r="BU11" s="394"/>
      <c r="BV11" s="394"/>
      <c r="BW11" s="394"/>
      <c r="BX11" s="394"/>
      <c r="BY11" s="394"/>
      <c r="BZ11" s="394"/>
      <c r="CA11" s="394"/>
      <c r="CB11" s="394"/>
      <c r="CC11" s="394"/>
      <c r="CD11" s="394"/>
      <c r="CE11" s="394"/>
      <c r="CF11" s="394"/>
      <c r="CG11" s="394"/>
      <c r="CH11" s="394"/>
      <c r="CI11" s="394"/>
      <c r="CJ11" s="394"/>
      <c r="CK11" s="394"/>
      <c r="CL11" s="394"/>
      <c r="CM11" s="394"/>
      <c r="CN11" s="394"/>
      <c r="CO11" s="394"/>
      <c r="CP11" s="394"/>
      <c r="CQ11" s="394"/>
      <c r="CR11" s="394"/>
      <c r="CS11" s="394"/>
      <c r="CT11" s="394"/>
      <c r="CU11" s="394"/>
      <c r="CV11" s="394"/>
      <c r="CW11" s="394"/>
      <c r="CX11" s="394"/>
      <c r="CY11" s="394"/>
      <c r="CZ11" s="394"/>
      <c r="DA11" s="394"/>
      <c r="DB11" s="394"/>
      <c r="DC11" s="394"/>
      <c r="DD11" s="394"/>
      <c r="DE11" s="394"/>
      <c r="DF11" s="394"/>
      <c r="DG11" s="394"/>
      <c r="DH11" s="394"/>
      <c r="DI11" s="394"/>
      <c r="DJ11" s="394"/>
      <c r="DK11" s="394"/>
      <c r="DL11" s="394"/>
      <c r="DM11" s="394"/>
      <c r="DN11" s="394"/>
      <c r="DO11" s="394"/>
      <c r="DP11" s="394"/>
      <c r="DQ11" s="394"/>
      <c r="DR11" s="394"/>
      <c r="DS11" s="394"/>
      <c r="DT11" s="394"/>
      <c r="DU11" s="394"/>
      <c r="DV11" s="394"/>
      <c r="DW11" s="394"/>
      <c r="DX11" s="394"/>
      <c r="DY11" s="394"/>
      <c r="DZ11" s="394"/>
      <c r="EA11" s="394"/>
      <c r="EB11" s="394"/>
      <c r="EC11" s="394"/>
      <c r="ED11" s="394"/>
      <c r="EE11" s="394"/>
      <c r="EF11" s="394"/>
      <c r="EG11" s="394"/>
      <c r="EH11" s="394"/>
      <c r="EI11" s="394"/>
      <c r="EJ11" s="394"/>
      <c r="EK11" s="394"/>
      <c r="EL11" s="394"/>
      <c r="EM11" s="394"/>
      <c r="EN11" s="394"/>
      <c r="EO11" s="394"/>
      <c r="EP11" s="394"/>
      <c r="EQ11" s="394"/>
      <c r="ER11" s="394"/>
      <c r="ES11" s="394"/>
      <c r="ET11" s="394"/>
      <c r="EU11" s="394"/>
      <c r="EV11" s="394"/>
      <c r="EW11" s="394"/>
      <c r="EX11" s="394"/>
      <c r="EY11" s="394"/>
      <c r="EZ11" s="394"/>
      <c r="FA11" s="394"/>
      <c r="FB11" s="394"/>
      <c r="FC11" s="394"/>
      <c r="FD11" s="394"/>
      <c r="FE11" s="394"/>
      <c r="FF11" s="394"/>
      <c r="FG11" s="394"/>
      <c r="FH11" s="394"/>
      <c r="FI11" s="394"/>
      <c r="FJ11" s="394"/>
      <c r="FK11" s="394"/>
      <c r="FL11" s="394"/>
      <c r="FM11" s="394"/>
      <c r="FN11" s="394"/>
      <c r="FO11" s="394"/>
      <c r="FP11" s="394"/>
      <c r="FQ11" s="394"/>
      <c r="FR11" s="394"/>
      <c r="FS11" s="394"/>
      <c r="FT11" s="394"/>
      <c r="FU11" s="394"/>
      <c r="FV11" s="394"/>
      <c r="FW11" s="394"/>
      <c r="FX11" s="394"/>
      <c r="FY11" s="394"/>
      <c r="FZ11" s="394"/>
      <c r="GA11" s="394"/>
      <c r="GB11" s="394"/>
      <c r="GC11" s="394"/>
      <c r="GD11" s="394"/>
      <c r="GE11" s="394"/>
      <c r="GF11" s="394"/>
      <c r="GG11" s="394"/>
      <c r="GH11" s="394"/>
      <c r="GI11" s="394"/>
      <c r="GJ11" s="394"/>
      <c r="GK11" s="394"/>
      <c r="GL11" s="394"/>
      <c r="GM11" s="394"/>
      <c r="GN11" s="394"/>
      <c r="GO11" s="394"/>
      <c r="GP11" s="394"/>
      <c r="GQ11" s="394"/>
      <c r="GR11" s="394"/>
      <c r="GS11" s="394"/>
      <c r="GT11" s="394"/>
      <c r="GU11" s="394"/>
      <c r="GV11" s="394"/>
      <c r="GW11" s="394"/>
      <c r="GX11" s="394"/>
      <c r="GY11" s="394"/>
      <c r="GZ11" s="394"/>
      <c r="HA11" s="394"/>
      <c r="HB11" s="394"/>
      <c r="HC11" s="394"/>
      <c r="HD11" s="394"/>
      <c r="HE11" s="394"/>
      <c r="HF11" s="394"/>
      <c r="HG11" s="394"/>
      <c r="HH11" s="394"/>
      <c r="HI11" s="394"/>
      <c r="HJ11" s="394"/>
      <c r="HK11" s="394"/>
      <c r="HL11" s="394"/>
      <c r="HM11" s="394"/>
      <c r="HN11" s="394"/>
      <c r="HO11" s="394"/>
      <c r="HP11" s="394"/>
      <c r="HQ11" s="394"/>
      <c r="HR11" s="394"/>
      <c r="HS11" s="394"/>
      <c r="HT11" s="394"/>
      <c r="HU11" s="394"/>
      <c r="HV11" s="394"/>
      <c r="HW11" s="394"/>
      <c r="HX11" s="394"/>
      <c r="HY11" s="394"/>
      <c r="HZ11" s="394"/>
      <c r="IA11" s="394"/>
      <c r="IB11" s="394"/>
    </row>
    <row r="12" spans="1:236" s="400" customFormat="1" ht="18" customHeight="1">
      <c r="B12" s="395">
        <v>4</v>
      </c>
      <c r="C12" s="401" t="s">
        <v>53</v>
      </c>
      <c r="D12" s="402">
        <v>10466</v>
      </c>
      <c r="E12" s="403">
        <v>1064.3108178864895</v>
      </c>
      <c r="F12" s="465">
        <v>10462</v>
      </c>
      <c r="G12" s="466">
        <v>930.31264194226719</v>
      </c>
      <c r="H12" s="402">
        <v>69748</v>
      </c>
      <c r="I12" s="403">
        <v>1184.7675107529965</v>
      </c>
      <c r="J12" s="465">
        <v>69722</v>
      </c>
      <c r="K12" s="466">
        <v>1164.8041053039212</v>
      </c>
      <c r="L12" s="402">
        <v>28856</v>
      </c>
      <c r="M12" s="403">
        <v>757.90469677016915</v>
      </c>
      <c r="N12" s="465">
        <v>28799</v>
      </c>
      <c r="O12" s="466">
        <v>736.6758467307892</v>
      </c>
    </row>
    <row r="13" spans="1:236" s="400" customFormat="1" ht="18" customHeight="1">
      <c r="B13" s="395">
        <v>11</v>
      </c>
      <c r="C13" s="401" t="s">
        <v>54</v>
      </c>
      <c r="D13" s="402">
        <v>34388</v>
      </c>
      <c r="E13" s="403">
        <v>1155.1816939048506</v>
      </c>
      <c r="F13" s="465">
        <v>34362</v>
      </c>
      <c r="G13" s="466">
        <v>1041.4152229206682</v>
      </c>
      <c r="H13" s="402">
        <v>126362</v>
      </c>
      <c r="I13" s="403">
        <v>1480.9446779886357</v>
      </c>
      <c r="J13" s="465">
        <v>126254</v>
      </c>
      <c r="K13" s="466">
        <v>1440.6463162355251</v>
      </c>
      <c r="L13" s="402">
        <v>56905</v>
      </c>
      <c r="M13" s="403">
        <v>929.34811492838935</v>
      </c>
      <c r="N13" s="465">
        <v>56778</v>
      </c>
      <c r="O13" s="466">
        <v>906.3141690443482</v>
      </c>
    </row>
    <row r="14" spans="1:236" s="400" customFormat="1" ht="18" customHeight="1">
      <c r="B14" s="395">
        <v>14</v>
      </c>
      <c r="C14" s="401" t="s">
        <v>55</v>
      </c>
      <c r="D14" s="402">
        <v>15652</v>
      </c>
      <c r="E14" s="403">
        <v>1008.7932353692818</v>
      </c>
      <c r="F14" s="465">
        <v>15651</v>
      </c>
      <c r="G14" s="466">
        <v>913.97078141971758</v>
      </c>
      <c r="H14" s="402">
        <v>112009</v>
      </c>
      <c r="I14" s="403">
        <v>1201.5187435831049</v>
      </c>
      <c r="J14" s="465">
        <v>111930</v>
      </c>
      <c r="K14" s="466">
        <v>1184.1775428392746</v>
      </c>
      <c r="L14" s="402">
        <v>42813</v>
      </c>
      <c r="M14" s="403">
        <v>769.90346530259501</v>
      </c>
      <c r="N14" s="465">
        <v>42726</v>
      </c>
      <c r="O14" s="466">
        <v>752.31182956513601</v>
      </c>
    </row>
    <row r="15" spans="1:236" s="400" customFormat="1" ht="18" customHeight="1">
      <c r="B15" s="395">
        <v>18</v>
      </c>
      <c r="C15" s="401" t="s">
        <v>56</v>
      </c>
      <c r="D15" s="402">
        <v>22306</v>
      </c>
      <c r="E15" s="403">
        <v>1076.9079920200843</v>
      </c>
      <c r="F15" s="465">
        <v>22300</v>
      </c>
      <c r="G15" s="466">
        <v>971.61274394618829</v>
      </c>
      <c r="H15" s="402">
        <v>121455</v>
      </c>
      <c r="I15" s="403">
        <v>1231.4154523897739</v>
      </c>
      <c r="J15" s="465">
        <v>121386</v>
      </c>
      <c r="K15" s="466">
        <v>1207.8909294317302</v>
      </c>
      <c r="L15" s="402">
        <v>45037</v>
      </c>
      <c r="M15" s="403">
        <v>754.02999955592077</v>
      </c>
      <c r="N15" s="465">
        <v>44928</v>
      </c>
      <c r="O15" s="466">
        <v>736.16104144408826</v>
      </c>
    </row>
    <row r="16" spans="1:236" s="400" customFormat="1" ht="18" customHeight="1">
      <c r="B16" s="395">
        <v>21</v>
      </c>
      <c r="C16" s="401" t="s">
        <v>57</v>
      </c>
      <c r="D16" s="402">
        <v>12387</v>
      </c>
      <c r="E16" s="403">
        <v>1012.8140445628482</v>
      </c>
      <c r="F16" s="465">
        <v>12383</v>
      </c>
      <c r="G16" s="466">
        <v>881.89588145037544</v>
      </c>
      <c r="H16" s="402">
        <v>61018</v>
      </c>
      <c r="I16" s="403">
        <v>1330.0674305942509</v>
      </c>
      <c r="J16" s="465">
        <v>60987</v>
      </c>
      <c r="K16" s="466">
        <v>1304.2657581123849</v>
      </c>
      <c r="L16" s="402">
        <v>25068</v>
      </c>
      <c r="M16" s="403">
        <v>850.84425163555125</v>
      </c>
      <c r="N16" s="465">
        <v>25024</v>
      </c>
      <c r="O16" s="466">
        <v>827.32384151214808</v>
      </c>
    </row>
    <row r="17" spans="1:236" s="400" customFormat="1" ht="18" customHeight="1">
      <c r="B17" s="395">
        <v>23</v>
      </c>
      <c r="C17" s="401" t="s">
        <v>58</v>
      </c>
      <c r="D17" s="402">
        <v>21353</v>
      </c>
      <c r="E17" s="403">
        <v>1001.3513787289843</v>
      </c>
      <c r="F17" s="465">
        <v>21353</v>
      </c>
      <c r="G17" s="466">
        <v>908.62125977614392</v>
      </c>
      <c r="H17" s="402">
        <v>84416</v>
      </c>
      <c r="I17" s="403">
        <v>1192.1740799137604</v>
      </c>
      <c r="J17" s="465">
        <v>84366</v>
      </c>
      <c r="K17" s="466">
        <v>1170.0464280634378</v>
      </c>
      <c r="L17" s="402">
        <v>35838</v>
      </c>
      <c r="M17" s="403">
        <v>794.00746860873937</v>
      </c>
      <c r="N17" s="465">
        <v>35766</v>
      </c>
      <c r="O17" s="466">
        <v>774.81271123413308</v>
      </c>
    </row>
    <row r="18" spans="1:236" s="400" customFormat="1" ht="18" customHeight="1">
      <c r="B18" s="395">
        <v>29</v>
      </c>
      <c r="C18" s="401" t="s">
        <v>59</v>
      </c>
      <c r="D18" s="402">
        <v>29873</v>
      </c>
      <c r="E18" s="403">
        <v>1136.5498808288421</v>
      </c>
      <c r="F18" s="465">
        <v>29864</v>
      </c>
      <c r="G18" s="466">
        <v>1030.4905538440933</v>
      </c>
      <c r="H18" s="402">
        <v>175969</v>
      </c>
      <c r="I18" s="403">
        <v>1315.6799498775351</v>
      </c>
      <c r="J18" s="465">
        <v>175818</v>
      </c>
      <c r="K18" s="466">
        <v>1291.915120977374</v>
      </c>
      <c r="L18" s="402">
        <v>67389</v>
      </c>
      <c r="M18" s="403">
        <v>826.00308804107499</v>
      </c>
      <c r="N18" s="465">
        <v>67212</v>
      </c>
      <c r="O18" s="466">
        <v>808.25961896685112</v>
      </c>
    </row>
    <row r="19" spans="1:236" s="400" customFormat="1" ht="18" customHeight="1">
      <c r="B19" s="395">
        <v>41</v>
      </c>
      <c r="C19" s="401" t="s">
        <v>60</v>
      </c>
      <c r="D19" s="402">
        <v>58613</v>
      </c>
      <c r="E19" s="403">
        <v>1046.5827790763142</v>
      </c>
      <c r="F19" s="465">
        <v>58598</v>
      </c>
      <c r="G19" s="466">
        <v>954.18021502440365</v>
      </c>
      <c r="H19" s="402">
        <v>230042</v>
      </c>
      <c r="I19" s="403">
        <v>1355.7747813442763</v>
      </c>
      <c r="J19" s="465">
        <v>229745</v>
      </c>
      <c r="K19" s="466">
        <v>1330.2969058739036</v>
      </c>
      <c r="L19" s="402">
        <v>91827</v>
      </c>
      <c r="M19" s="403">
        <v>865.51101353632373</v>
      </c>
      <c r="N19" s="465">
        <v>91593</v>
      </c>
      <c r="O19" s="466">
        <v>843.6125548895659</v>
      </c>
    </row>
    <row r="20" spans="1:236" s="400" customFormat="1" ht="18" hidden="1" customHeight="1">
      <c r="B20" s="395"/>
      <c r="C20" s="401"/>
      <c r="D20" s="402"/>
      <c r="E20" s="403"/>
      <c r="F20" s="402"/>
      <c r="G20" s="403"/>
      <c r="H20" s="402"/>
      <c r="I20" s="403"/>
      <c r="J20" s="402"/>
      <c r="K20" s="403"/>
      <c r="L20" s="402"/>
      <c r="M20" s="403"/>
      <c r="N20" s="402"/>
      <c r="O20" s="403"/>
    </row>
    <row r="21" spans="1:236" s="399" customFormat="1" ht="18" customHeight="1">
      <c r="A21" s="394"/>
      <c r="B21" s="395"/>
      <c r="C21" s="396" t="s">
        <v>61</v>
      </c>
      <c r="D21" s="397">
        <v>21360</v>
      </c>
      <c r="E21" s="398">
        <v>1220.212891385768</v>
      </c>
      <c r="F21" s="463">
        <v>21358</v>
      </c>
      <c r="G21" s="464">
        <v>1096.148430096451</v>
      </c>
      <c r="H21" s="397">
        <v>207049</v>
      </c>
      <c r="I21" s="398">
        <v>1513.9230287516484</v>
      </c>
      <c r="J21" s="463">
        <v>206549</v>
      </c>
      <c r="K21" s="464">
        <v>1496.144327931871</v>
      </c>
      <c r="L21" s="397">
        <v>72988</v>
      </c>
      <c r="M21" s="398">
        <v>944.01959733106821</v>
      </c>
      <c r="N21" s="463">
        <v>72718</v>
      </c>
      <c r="O21" s="464">
        <v>921.23788855579096</v>
      </c>
      <c r="P21" s="394"/>
      <c r="Q21" s="394"/>
      <c r="R21" s="394"/>
      <c r="S21" s="394"/>
      <c r="T21" s="394"/>
      <c r="U21" s="394"/>
      <c r="V21" s="394"/>
      <c r="W21" s="394"/>
      <c r="X21" s="394"/>
      <c r="Y21" s="394"/>
      <c r="Z21" s="394"/>
      <c r="AA21" s="394"/>
      <c r="AB21" s="394"/>
      <c r="AC21" s="394"/>
      <c r="AD21" s="394"/>
      <c r="AE21" s="394"/>
      <c r="AF21" s="394"/>
      <c r="AG21" s="394"/>
      <c r="AH21" s="394"/>
      <c r="AI21" s="394"/>
      <c r="AJ21" s="394"/>
      <c r="AK21" s="394"/>
      <c r="AL21" s="394"/>
      <c r="AM21" s="394"/>
      <c r="AN21" s="394"/>
      <c r="AO21" s="394"/>
      <c r="AP21" s="394"/>
      <c r="AQ21" s="394"/>
      <c r="AR21" s="394"/>
      <c r="AS21" s="394"/>
      <c r="AT21" s="394"/>
      <c r="AU21" s="394"/>
      <c r="AV21" s="394"/>
      <c r="AW21" s="394"/>
      <c r="AX21" s="394"/>
      <c r="AY21" s="394"/>
      <c r="AZ21" s="394"/>
      <c r="BA21" s="394"/>
      <c r="BB21" s="394"/>
      <c r="BC21" s="394"/>
      <c r="BD21" s="394"/>
      <c r="BE21" s="394"/>
      <c r="BF21" s="394"/>
      <c r="BG21" s="394"/>
      <c r="BH21" s="394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394"/>
      <c r="BT21" s="394"/>
      <c r="BU21" s="394"/>
      <c r="BV21" s="394"/>
      <c r="BW21" s="394"/>
      <c r="BX21" s="394"/>
      <c r="BY21" s="394"/>
      <c r="BZ21" s="394"/>
      <c r="CA21" s="394"/>
      <c r="CB21" s="394"/>
      <c r="CC21" s="394"/>
      <c r="CD21" s="394"/>
      <c r="CE21" s="394"/>
      <c r="CF21" s="394"/>
      <c r="CG21" s="394"/>
      <c r="CH21" s="394"/>
      <c r="CI21" s="394"/>
      <c r="CJ21" s="394"/>
      <c r="CK21" s="394"/>
      <c r="CL21" s="394"/>
      <c r="CM21" s="394"/>
      <c r="CN21" s="394"/>
      <c r="CO21" s="394"/>
      <c r="CP21" s="394"/>
      <c r="CQ21" s="394"/>
      <c r="CR21" s="394"/>
      <c r="CS21" s="394"/>
      <c r="CT21" s="394"/>
      <c r="CU21" s="394"/>
      <c r="CV21" s="394"/>
      <c r="CW21" s="394"/>
      <c r="CX21" s="394"/>
      <c r="CY21" s="394"/>
      <c r="CZ21" s="394"/>
      <c r="DA21" s="394"/>
      <c r="DB21" s="394"/>
      <c r="DC21" s="394"/>
      <c r="DD21" s="394"/>
      <c r="DE21" s="394"/>
      <c r="DF21" s="394"/>
      <c r="DG21" s="394"/>
      <c r="DH21" s="394"/>
      <c r="DI21" s="394"/>
      <c r="DJ21" s="394"/>
      <c r="DK21" s="394"/>
      <c r="DL21" s="394"/>
      <c r="DM21" s="394"/>
      <c r="DN21" s="394"/>
      <c r="DO21" s="394"/>
      <c r="DP21" s="394"/>
      <c r="DQ21" s="394"/>
      <c r="DR21" s="394"/>
      <c r="DS21" s="394"/>
      <c r="DT21" s="394"/>
      <c r="DU21" s="394"/>
      <c r="DV21" s="394"/>
      <c r="DW21" s="394"/>
      <c r="DX21" s="394"/>
      <c r="DY21" s="394"/>
      <c r="DZ21" s="394"/>
      <c r="EA21" s="394"/>
      <c r="EB21" s="394"/>
      <c r="EC21" s="394"/>
      <c r="ED21" s="394"/>
      <c r="EE21" s="394"/>
      <c r="EF21" s="394"/>
      <c r="EG21" s="394"/>
      <c r="EH21" s="394"/>
      <c r="EI21" s="394"/>
      <c r="EJ21" s="394"/>
      <c r="EK21" s="394"/>
      <c r="EL21" s="394"/>
      <c r="EM21" s="394"/>
      <c r="EN21" s="394"/>
      <c r="EO21" s="394"/>
      <c r="EP21" s="394"/>
      <c r="EQ21" s="394"/>
      <c r="ER21" s="394"/>
      <c r="ES21" s="394"/>
      <c r="ET21" s="394"/>
      <c r="EU21" s="394"/>
      <c r="EV21" s="394"/>
      <c r="EW21" s="394"/>
      <c r="EX21" s="394"/>
      <c r="EY21" s="394"/>
      <c r="EZ21" s="394"/>
      <c r="FA21" s="394"/>
      <c r="FB21" s="394"/>
      <c r="FC21" s="394"/>
      <c r="FD21" s="394"/>
      <c r="FE21" s="394"/>
      <c r="FF21" s="394"/>
      <c r="FG21" s="394"/>
      <c r="FH21" s="394"/>
      <c r="FI21" s="394"/>
      <c r="FJ21" s="394"/>
      <c r="FK21" s="394"/>
      <c r="FL21" s="394"/>
      <c r="FM21" s="394"/>
      <c r="FN21" s="394"/>
      <c r="FO21" s="394"/>
      <c r="FP21" s="394"/>
      <c r="FQ21" s="394"/>
      <c r="FR21" s="394"/>
      <c r="FS21" s="394"/>
      <c r="FT21" s="394"/>
      <c r="FU21" s="394"/>
      <c r="FV21" s="394"/>
      <c r="FW21" s="394"/>
      <c r="FX21" s="394"/>
      <c r="FY21" s="394"/>
      <c r="FZ21" s="394"/>
      <c r="GA21" s="394"/>
      <c r="GB21" s="394"/>
      <c r="GC21" s="394"/>
      <c r="GD21" s="394"/>
      <c r="GE21" s="394"/>
      <c r="GF21" s="394"/>
      <c r="GG21" s="394"/>
      <c r="GH21" s="394"/>
      <c r="GI21" s="394"/>
      <c r="GJ21" s="394"/>
      <c r="GK21" s="394"/>
      <c r="GL21" s="394"/>
      <c r="GM21" s="394"/>
      <c r="GN21" s="394"/>
      <c r="GO21" s="394"/>
      <c r="GP21" s="394"/>
      <c r="GQ21" s="394"/>
      <c r="GR21" s="394"/>
      <c r="GS21" s="394"/>
      <c r="GT21" s="394"/>
      <c r="GU21" s="394"/>
      <c r="GV21" s="394"/>
      <c r="GW21" s="394"/>
      <c r="GX21" s="394"/>
      <c r="GY21" s="394"/>
      <c r="GZ21" s="394"/>
      <c r="HA21" s="394"/>
      <c r="HB21" s="394"/>
      <c r="HC21" s="394"/>
      <c r="HD21" s="394"/>
      <c r="HE21" s="394"/>
      <c r="HF21" s="394"/>
      <c r="HG21" s="394"/>
      <c r="HH21" s="394"/>
      <c r="HI21" s="394"/>
      <c r="HJ21" s="394"/>
      <c r="HK21" s="394"/>
      <c r="HL21" s="394"/>
      <c r="HM21" s="394"/>
      <c r="HN21" s="394"/>
      <c r="HO21" s="394"/>
      <c r="HP21" s="394"/>
      <c r="HQ21" s="394"/>
      <c r="HR21" s="394"/>
      <c r="HS21" s="394"/>
      <c r="HT21" s="394"/>
      <c r="HU21" s="394"/>
      <c r="HV21" s="394"/>
      <c r="HW21" s="394"/>
      <c r="HX21" s="394"/>
      <c r="HY21" s="394"/>
      <c r="HZ21" s="394"/>
      <c r="IA21" s="394"/>
      <c r="IB21" s="394"/>
    </row>
    <row r="22" spans="1:236" s="400" customFormat="1" ht="18" customHeight="1">
      <c r="B22" s="395">
        <v>22</v>
      </c>
      <c r="C22" s="401" t="s">
        <v>62</v>
      </c>
      <c r="D22" s="402">
        <v>4947</v>
      </c>
      <c r="E22" s="403">
        <v>1114.6316919345059</v>
      </c>
      <c r="F22" s="465">
        <v>4946</v>
      </c>
      <c r="G22" s="466">
        <v>1013.8075677315001</v>
      </c>
      <c r="H22" s="402">
        <v>34842</v>
      </c>
      <c r="I22" s="403">
        <v>1378.0761437345732</v>
      </c>
      <c r="J22" s="465">
        <v>34791</v>
      </c>
      <c r="K22" s="466">
        <v>1360.3380750768877</v>
      </c>
      <c r="L22" s="402">
        <v>12886</v>
      </c>
      <c r="M22" s="403">
        <v>871.38075973925197</v>
      </c>
      <c r="N22" s="465">
        <v>12854</v>
      </c>
      <c r="O22" s="466">
        <v>847.96672242103625</v>
      </c>
    </row>
    <row r="23" spans="1:236" s="400" customFormat="1" ht="18" customHeight="1">
      <c r="B23" s="395">
        <v>40</v>
      </c>
      <c r="C23" s="401" t="s">
        <v>63</v>
      </c>
      <c r="D23" s="402">
        <v>3382</v>
      </c>
      <c r="E23" s="403">
        <v>1107.0243347131875</v>
      </c>
      <c r="F23" s="465">
        <v>3382</v>
      </c>
      <c r="G23" s="466">
        <v>988.20451507983444</v>
      </c>
      <c r="H23" s="402">
        <v>23306</v>
      </c>
      <c r="I23" s="403">
        <v>1393.9452008066589</v>
      </c>
      <c r="J23" s="465">
        <v>23282</v>
      </c>
      <c r="K23" s="466">
        <v>1375.96</v>
      </c>
      <c r="L23" s="402">
        <v>8155</v>
      </c>
      <c r="M23" s="403">
        <v>856.39201594114036</v>
      </c>
      <c r="N23" s="465">
        <v>8124</v>
      </c>
      <c r="O23" s="466">
        <v>836.08519817823719</v>
      </c>
    </row>
    <row r="24" spans="1:236" s="400" customFormat="1" ht="18" customHeight="1">
      <c r="B24" s="395">
        <v>50</v>
      </c>
      <c r="C24" s="401" t="s">
        <v>64</v>
      </c>
      <c r="D24" s="402">
        <v>13031</v>
      </c>
      <c r="E24" s="403">
        <v>1289.6714051108893</v>
      </c>
      <c r="F24" s="465">
        <v>13030</v>
      </c>
      <c r="G24" s="466">
        <v>1155.421202609363</v>
      </c>
      <c r="H24" s="402">
        <v>148901</v>
      </c>
      <c r="I24" s="403">
        <v>1564.4893810652716</v>
      </c>
      <c r="J24" s="465">
        <v>148476</v>
      </c>
      <c r="K24" s="466">
        <v>1546.8122262183788</v>
      </c>
      <c r="L24" s="402">
        <v>51947</v>
      </c>
      <c r="M24" s="403">
        <v>975.79481028740838</v>
      </c>
      <c r="N24" s="465">
        <v>51740</v>
      </c>
      <c r="O24" s="466">
        <v>952.81129454967152</v>
      </c>
    </row>
    <row r="25" spans="1:236" s="400" customFormat="1" ht="18" hidden="1" customHeight="1">
      <c r="B25" s="395"/>
      <c r="C25" s="401"/>
      <c r="D25" s="402"/>
      <c r="E25" s="403"/>
      <c r="F25" s="402"/>
      <c r="G25" s="403"/>
      <c r="H25" s="402"/>
      <c r="I25" s="403"/>
      <c r="J25" s="402"/>
      <c r="K25" s="403"/>
      <c r="L25" s="402"/>
      <c r="M25" s="403"/>
      <c r="N25" s="402"/>
      <c r="O25" s="403"/>
    </row>
    <row r="26" spans="1:236" s="399" customFormat="1" ht="18" customHeight="1">
      <c r="A26" s="394"/>
      <c r="B26" s="395">
        <v>33</v>
      </c>
      <c r="C26" s="396" t="s">
        <v>65</v>
      </c>
      <c r="D26" s="397">
        <v>26164</v>
      </c>
      <c r="E26" s="398">
        <v>1317.3348505580186</v>
      </c>
      <c r="F26" s="463">
        <v>26143</v>
      </c>
      <c r="G26" s="464">
        <v>1140.8674616532151</v>
      </c>
      <c r="H26" s="397">
        <v>185919</v>
      </c>
      <c r="I26" s="398">
        <v>1713.2374065587705</v>
      </c>
      <c r="J26" s="463">
        <v>185627</v>
      </c>
      <c r="K26" s="464">
        <v>1680.651628049799</v>
      </c>
      <c r="L26" s="397">
        <v>77130</v>
      </c>
      <c r="M26" s="398">
        <v>1028.8337288992609</v>
      </c>
      <c r="N26" s="463">
        <v>76788</v>
      </c>
      <c r="O26" s="464">
        <v>984.30632520706376</v>
      </c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  <c r="HP26" s="394"/>
      <c r="HQ26" s="394"/>
      <c r="HR26" s="394"/>
      <c r="HS26" s="394"/>
      <c r="HT26" s="394"/>
      <c r="HU26" s="394"/>
      <c r="HV26" s="394"/>
      <c r="HW26" s="394"/>
      <c r="HX26" s="394"/>
      <c r="HY26" s="394"/>
      <c r="HZ26" s="394"/>
      <c r="IA26" s="394"/>
      <c r="IB26" s="394"/>
    </row>
    <row r="27" spans="1:236" s="399" customFormat="1" ht="18" hidden="1" customHeight="1">
      <c r="A27" s="394"/>
      <c r="B27" s="395"/>
      <c r="C27" s="396"/>
      <c r="D27" s="397"/>
      <c r="E27" s="398"/>
      <c r="F27" s="463"/>
      <c r="G27" s="464"/>
      <c r="H27" s="397"/>
      <c r="I27" s="398"/>
      <c r="J27" s="463"/>
      <c r="K27" s="464"/>
      <c r="L27" s="397"/>
      <c r="M27" s="398"/>
      <c r="N27" s="463"/>
      <c r="O27" s="46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  <c r="HP27" s="394"/>
      <c r="HQ27" s="394"/>
      <c r="HR27" s="394"/>
      <c r="HS27" s="394"/>
      <c r="HT27" s="394"/>
      <c r="HU27" s="394"/>
      <c r="HV27" s="394"/>
      <c r="HW27" s="394"/>
      <c r="HX27" s="394"/>
      <c r="HY27" s="394"/>
      <c r="HZ27" s="394"/>
      <c r="IA27" s="394"/>
      <c r="IB27" s="394"/>
    </row>
    <row r="28" spans="1:236" s="399" customFormat="1" ht="18" customHeight="1">
      <c r="A28" s="394"/>
      <c r="B28" s="395">
        <v>7</v>
      </c>
      <c r="C28" s="396" t="s">
        <v>205</v>
      </c>
      <c r="D28" s="397">
        <v>17698</v>
      </c>
      <c r="E28" s="398">
        <v>1089.7471471352696</v>
      </c>
      <c r="F28" s="463">
        <v>17697</v>
      </c>
      <c r="G28" s="464">
        <v>984.2916381307565</v>
      </c>
      <c r="H28" s="397">
        <v>138461</v>
      </c>
      <c r="I28" s="398">
        <v>1331.6536451419533</v>
      </c>
      <c r="J28" s="463">
        <v>138318</v>
      </c>
      <c r="K28" s="464">
        <v>1312.6208596856518</v>
      </c>
      <c r="L28" s="397">
        <v>45313</v>
      </c>
      <c r="M28" s="398">
        <v>809.34429942842019</v>
      </c>
      <c r="N28" s="463">
        <v>45148</v>
      </c>
      <c r="O28" s="464">
        <v>795.86636285106772</v>
      </c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  <c r="HP28" s="394"/>
      <c r="HQ28" s="394"/>
      <c r="HR28" s="394"/>
      <c r="HS28" s="394"/>
      <c r="HT28" s="394"/>
      <c r="HU28" s="394"/>
      <c r="HV28" s="394"/>
      <c r="HW28" s="394"/>
      <c r="HX28" s="394"/>
      <c r="HY28" s="394"/>
      <c r="HZ28" s="394"/>
      <c r="IA28" s="394"/>
      <c r="IB28" s="394"/>
    </row>
    <row r="29" spans="1:236" s="399" customFormat="1" ht="18" hidden="1" customHeight="1">
      <c r="A29" s="394"/>
      <c r="B29" s="395"/>
      <c r="C29" s="396"/>
      <c r="D29" s="397"/>
      <c r="E29" s="398"/>
      <c r="F29" s="463"/>
      <c r="G29" s="464"/>
      <c r="H29" s="397"/>
      <c r="I29" s="398"/>
      <c r="J29" s="463"/>
      <c r="K29" s="464"/>
      <c r="L29" s="397"/>
      <c r="M29" s="398"/>
      <c r="N29" s="463"/>
      <c r="O29" s="46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  <c r="HW29" s="394"/>
      <c r="HX29" s="394"/>
      <c r="HY29" s="394"/>
      <c r="HZ29" s="394"/>
      <c r="IA29" s="394"/>
      <c r="IB29" s="394"/>
    </row>
    <row r="30" spans="1:236" s="399" customFormat="1" ht="18" customHeight="1">
      <c r="A30" s="394"/>
      <c r="B30" s="395"/>
      <c r="C30" s="396" t="s">
        <v>66</v>
      </c>
      <c r="D30" s="397">
        <v>53370</v>
      </c>
      <c r="E30" s="398">
        <v>1105.341439385423</v>
      </c>
      <c r="F30" s="463">
        <v>53363</v>
      </c>
      <c r="G30" s="464">
        <v>998.75937990742625</v>
      </c>
      <c r="H30" s="397">
        <v>206591</v>
      </c>
      <c r="I30" s="398">
        <v>1329.3759344792365</v>
      </c>
      <c r="J30" s="463">
        <v>206460</v>
      </c>
      <c r="K30" s="464">
        <v>1307.0301813910687</v>
      </c>
      <c r="L30" s="397">
        <v>83058</v>
      </c>
      <c r="M30" s="398">
        <v>842.4050249223435</v>
      </c>
      <c r="N30" s="463">
        <v>82833</v>
      </c>
      <c r="O30" s="464">
        <v>826.56342206608474</v>
      </c>
      <c r="P30" s="394"/>
      <c r="Q30" s="394"/>
      <c r="R30" s="394"/>
      <c r="S30" s="394"/>
      <c r="T30" s="394"/>
      <c r="U30" s="394"/>
      <c r="V30" s="394"/>
      <c r="W30" s="394"/>
      <c r="X30" s="394"/>
      <c r="Y30" s="394"/>
      <c r="Z30" s="394"/>
      <c r="AA30" s="394"/>
      <c r="AB30" s="394"/>
      <c r="AC30" s="394"/>
      <c r="AD30" s="394"/>
      <c r="AE30" s="394"/>
      <c r="AF30" s="394"/>
      <c r="AG30" s="394"/>
      <c r="AH30" s="394"/>
      <c r="AI30" s="394"/>
      <c r="AJ30" s="394"/>
      <c r="AK30" s="394"/>
      <c r="AL30" s="394"/>
      <c r="AM30" s="394"/>
      <c r="AN30" s="394"/>
      <c r="AO30" s="394"/>
      <c r="AP30" s="394"/>
      <c r="AQ30" s="394"/>
      <c r="AR30" s="394"/>
      <c r="AS30" s="394"/>
      <c r="AT30" s="394"/>
      <c r="AU30" s="394"/>
      <c r="AV30" s="394"/>
      <c r="AW30" s="394"/>
      <c r="AX30" s="394"/>
      <c r="AY30" s="394"/>
      <c r="AZ30" s="394"/>
      <c r="BA30" s="394"/>
      <c r="BB30" s="394"/>
      <c r="BC30" s="394"/>
      <c r="BD30" s="394"/>
      <c r="BE30" s="394"/>
      <c r="BF30" s="394"/>
      <c r="BG30" s="394"/>
      <c r="BH30" s="394"/>
      <c r="BI30" s="394"/>
      <c r="BJ30" s="394"/>
      <c r="BK30" s="394"/>
      <c r="BL30" s="394"/>
      <c r="BM30" s="394"/>
      <c r="BN30" s="394"/>
      <c r="BO30" s="394"/>
      <c r="BP30" s="394"/>
      <c r="BQ30" s="394"/>
      <c r="BR30" s="394"/>
      <c r="BS30" s="394"/>
      <c r="BT30" s="394"/>
      <c r="BU30" s="394"/>
      <c r="BV30" s="394"/>
      <c r="BW30" s="394"/>
      <c r="BX30" s="394"/>
      <c r="BY30" s="394"/>
      <c r="BZ30" s="394"/>
      <c r="CA30" s="394"/>
      <c r="CB30" s="394"/>
      <c r="CC30" s="394"/>
      <c r="CD30" s="394"/>
      <c r="CE30" s="394"/>
      <c r="CF30" s="394"/>
      <c r="CG30" s="394"/>
      <c r="CH30" s="394"/>
      <c r="CI30" s="394"/>
      <c r="CJ30" s="394"/>
      <c r="CK30" s="394"/>
      <c r="CL30" s="394"/>
      <c r="CM30" s="394"/>
      <c r="CN30" s="394"/>
      <c r="CO30" s="394"/>
      <c r="CP30" s="394"/>
      <c r="CQ30" s="394"/>
      <c r="CR30" s="394"/>
      <c r="CS30" s="394"/>
      <c r="CT30" s="394"/>
      <c r="CU30" s="394"/>
      <c r="CV30" s="394"/>
      <c r="CW30" s="394"/>
      <c r="CX30" s="394"/>
      <c r="CY30" s="394"/>
      <c r="CZ30" s="394"/>
      <c r="DA30" s="394"/>
      <c r="DB30" s="394"/>
      <c r="DC30" s="394"/>
      <c r="DD30" s="394"/>
      <c r="DE30" s="394"/>
      <c r="DF30" s="394"/>
      <c r="DG30" s="394"/>
      <c r="DH30" s="394"/>
      <c r="DI30" s="394"/>
      <c r="DJ30" s="394"/>
      <c r="DK30" s="394"/>
      <c r="DL30" s="394"/>
      <c r="DM30" s="394"/>
      <c r="DN30" s="394"/>
      <c r="DO30" s="394"/>
      <c r="DP30" s="394"/>
      <c r="DQ30" s="394"/>
      <c r="DR30" s="394"/>
      <c r="DS30" s="394"/>
      <c r="DT30" s="394"/>
      <c r="DU30" s="394"/>
      <c r="DV30" s="394"/>
      <c r="DW30" s="394"/>
      <c r="DX30" s="394"/>
      <c r="DY30" s="394"/>
      <c r="DZ30" s="394"/>
      <c r="EA30" s="394"/>
      <c r="EB30" s="394"/>
      <c r="EC30" s="394"/>
      <c r="ED30" s="394"/>
      <c r="EE30" s="394"/>
      <c r="EF30" s="394"/>
      <c r="EG30" s="394"/>
      <c r="EH30" s="394"/>
      <c r="EI30" s="394"/>
      <c r="EJ30" s="394"/>
      <c r="EK30" s="394"/>
      <c r="EL30" s="394"/>
      <c r="EM30" s="394"/>
      <c r="EN30" s="394"/>
      <c r="EO30" s="394"/>
      <c r="EP30" s="394"/>
      <c r="EQ30" s="394"/>
      <c r="ER30" s="394"/>
      <c r="ES30" s="394"/>
      <c r="ET30" s="394"/>
      <c r="EU30" s="394"/>
      <c r="EV30" s="394"/>
      <c r="EW30" s="394"/>
      <c r="EX30" s="394"/>
      <c r="EY30" s="394"/>
      <c r="EZ30" s="394"/>
      <c r="FA30" s="394"/>
      <c r="FB30" s="394"/>
      <c r="FC30" s="394"/>
      <c r="FD30" s="394"/>
      <c r="FE30" s="394"/>
      <c r="FF30" s="394"/>
      <c r="FG30" s="394"/>
      <c r="FH30" s="394"/>
      <c r="FI30" s="394"/>
      <c r="FJ30" s="394"/>
      <c r="FK30" s="394"/>
      <c r="FL30" s="394"/>
      <c r="FM30" s="394"/>
      <c r="FN30" s="394"/>
      <c r="FO30" s="394"/>
      <c r="FP30" s="394"/>
      <c r="FQ30" s="394"/>
      <c r="FR30" s="394"/>
      <c r="FS30" s="394"/>
      <c r="FT30" s="394"/>
      <c r="FU30" s="394"/>
      <c r="FV30" s="394"/>
      <c r="FW30" s="394"/>
      <c r="FX30" s="394"/>
      <c r="FY30" s="394"/>
      <c r="FZ30" s="394"/>
      <c r="GA30" s="394"/>
      <c r="GB30" s="394"/>
      <c r="GC30" s="394"/>
      <c r="GD30" s="394"/>
      <c r="GE30" s="394"/>
      <c r="GF30" s="394"/>
      <c r="GG30" s="394"/>
      <c r="GH30" s="394"/>
      <c r="GI30" s="394"/>
      <c r="GJ30" s="394"/>
      <c r="GK30" s="394"/>
      <c r="GL30" s="394"/>
      <c r="GM30" s="394"/>
      <c r="GN30" s="394"/>
      <c r="GO30" s="394"/>
      <c r="GP30" s="394"/>
      <c r="GQ30" s="394"/>
      <c r="GR30" s="394"/>
      <c r="GS30" s="394"/>
      <c r="GT30" s="394"/>
      <c r="GU30" s="394"/>
      <c r="GV30" s="394"/>
      <c r="GW30" s="394"/>
      <c r="GX30" s="394"/>
      <c r="GY30" s="394"/>
      <c r="GZ30" s="394"/>
      <c r="HA30" s="394"/>
      <c r="HB30" s="394"/>
      <c r="HC30" s="394"/>
      <c r="HD30" s="394"/>
      <c r="HE30" s="394"/>
      <c r="HF30" s="394"/>
      <c r="HG30" s="394"/>
      <c r="HH30" s="394"/>
      <c r="HI30" s="394"/>
      <c r="HJ30" s="394"/>
      <c r="HK30" s="394"/>
      <c r="HL30" s="394"/>
      <c r="HM30" s="394"/>
      <c r="HN30" s="394"/>
      <c r="HO30" s="394"/>
      <c r="HP30" s="394"/>
      <c r="HQ30" s="394"/>
      <c r="HR30" s="394"/>
      <c r="HS30" s="394"/>
      <c r="HT30" s="394"/>
      <c r="HU30" s="394"/>
      <c r="HV30" s="394"/>
      <c r="HW30" s="394"/>
      <c r="HX30" s="394"/>
      <c r="HY30" s="394"/>
      <c r="HZ30" s="394"/>
      <c r="IA30" s="394"/>
      <c r="IB30" s="394"/>
    </row>
    <row r="31" spans="1:236" s="400" customFormat="1" ht="18" customHeight="1">
      <c r="B31" s="395">
        <v>35</v>
      </c>
      <c r="C31" s="401" t="s">
        <v>67</v>
      </c>
      <c r="D31" s="402">
        <v>29793</v>
      </c>
      <c r="E31" s="403">
        <v>1157.2452952035712</v>
      </c>
      <c r="F31" s="465">
        <v>29789</v>
      </c>
      <c r="G31" s="466">
        <v>1040.1516133472085</v>
      </c>
      <c r="H31" s="402">
        <v>107113</v>
      </c>
      <c r="I31" s="403">
        <v>1350.9365075200956</v>
      </c>
      <c r="J31" s="465">
        <v>107039</v>
      </c>
      <c r="K31" s="466">
        <v>1326.9286817888806</v>
      </c>
      <c r="L31" s="402">
        <v>42803</v>
      </c>
      <c r="M31" s="403">
        <v>850.77908697988448</v>
      </c>
      <c r="N31" s="465">
        <v>42689</v>
      </c>
      <c r="O31" s="466">
        <v>833.34142589425835</v>
      </c>
    </row>
    <row r="32" spans="1:236" s="400" customFormat="1" ht="18" customHeight="1">
      <c r="B32" s="395">
        <v>38</v>
      </c>
      <c r="C32" s="401" t="s">
        <v>68</v>
      </c>
      <c r="D32" s="402">
        <v>23577</v>
      </c>
      <c r="E32" s="403">
        <v>1039.7532994019596</v>
      </c>
      <c r="F32" s="465">
        <v>23574</v>
      </c>
      <c r="G32" s="466">
        <v>946.45458471197094</v>
      </c>
      <c r="H32" s="402">
        <v>99478</v>
      </c>
      <c r="I32" s="403">
        <v>1306.1605736946865</v>
      </c>
      <c r="J32" s="465">
        <v>99421</v>
      </c>
      <c r="K32" s="466">
        <v>1285.606985244566</v>
      </c>
      <c r="L32" s="402">
        <v>40255</v>
      </c>
      <c r="M32" s="403">
        <v>833.50091417215231</v>
      </c>
      <c r="N32" s="465">
        <v>40144</v>
      </c>
      <c r="O32" s="466">
        <v>819.35571467716215</v>
      </c>
    </row>
    <row r="33" spans="1:236" s="400" customFormat="1" ht="18" hidden="1" customHeight="1">
      <c r="B33" s="395"/>
      <c r="C33" s="401"/>
      <c r="D33" s="402"/>
      <c r="E33" s="403"/>
      <c r="F33" s="402"/>
      <c r="G33" s="403"/>
      <c r="H33" s="402"/>
      <c r="I33" s="403"/>
      <c r="J33" s="402"/>
      <c r="K33" s="403"/>
      <c r="L33" s="402"/>
      <c r="M33" s="403"/>
      <c r="N33" s="402"/>
      <c r="O33" s="403"/>
    </row>
    <row r="34" spans="1:236" s="399" customFormat="1" ht="18" customHeight="1">
      <c r="A34" s="394"/>
      <c r="B34" s="395">
        <v>39</v>
      </c>
      <c r="C34" s="396" t="s">
        <v>69</v>
      </c>
      <c r="D34" s="397">
        <v>12957</v>
      </c>
      <c r="E34" s="398">
        <v>1215.6271976537778</v>
      </c>
      <c r="F34" s="463">
        <v>12953</v>
      </c>
      <c r="G34" s="464">
        <v>1084.9033598394194</v>
      </c>
      <c r="H34" s="397">
        <v>92286</v>
      </c>
      <c r="I34" s="398">
        <v>1530.7976747285613</v>
      </c>
      <c r="J34" s="463">
        <v>92076</v>
      </c>
      <c r="K34" s="464">
        <v>1507.7895908814457</v>
      </c>
      <c r="L34" s="397">
        <v>34938</v>
      </c>
      <c r="M34" s="398">
        <v>946.7047046196119</v>
      </c>
      <c r="N34" s="463">
        <v>34812</v>
      </c>
      <c r="O34" s="464">
        <v>923.75850109157761</v>
      </c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  <c r="HW34" s="394"/>
      <c r="HX34" s="394"/>
      <c r="HY34" s="394"/>
      <c r="HZ34" s="394"/>
      <c r="IA34" s="394"/>
      <c r="IB34" s="394"/>
    </row>
    <row r="35" spans="1:236" s="399" customFormat="1" ht="18" hidden="1" customHeight="1">
      <c r="A35" s="394"/>
      <c r="B35" s="395"/>
      <c r="C35" s="396"/>
      <c r="D35" s="397"/>
      <c r="E35" s="398"/>
      <c r="F35" s="463"/>
      <c r="G35" s="464"/>
      <c r="H35" s="397"/>
      <c r="I35" s="398"/>
      <c r="J35" s="463"/>
      <c r="K35" s="464"/>
      <c r="L35" s="397"/>
      <c r="M35" s="398"/>
      <c r="N35" s="463"/>
      <c r="O35" s="46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  <c r="HP35" s="394"/>
      <c r="HQ35" s="394"/>
      <c r="HR35" s="394"/>
      <c r="HS35" s="394"/>
      <c r="HT35" s="394"/>
      <c r="HU35" s="394"/>
      <c r="HV35" s="394"/>
      <c r="HW35" s="394"/>
      <c r="HX35" s="394"/>
      <c r="HY35" s="394"/>
      <c r="HZ35" s="394"/>
      <c r="IA35" s="394"/>
      <c r="IB35" s="394"/>
    </row>
    <row r="36" spans="1:236" s="399" customFormat="1" ht="18" customHeight="1">
      <c r="A36" s="394"/>
      <c r="B36" s="395"/>
      <c r="C36" s="396" t="s">
        <v>70</v>
      </c>
      <c r="D36" s="397">
        <v>46329</v>
      </c>
      <c r="E36" s="398">
        <v>1158.265299056746</v>
      </c>
      <c r="F36" s="463">
        <v>46300</v>
      </c>
      <c r="G36" s="464">
        <v>1004.0625606911448</v>
      </c>
      <c r="H36" s="397">
        <v>406245</v>
      </c>
      <c r="I36" s="398">
        <v>1435.8773938140775</v>
      </c>
      <c r="J36" s="463">
        <v>405535</v>
      </c>
      <c r="K36" s="464">
        <v>1414.4417641880461</v>
      </c>
      <c r="L36" s="397">
        <v>149142</v>
      </c>
      <c r="M36" s="398">
        <v>893.12971255581954</v>
      </c>
      <c r="N36" s="463">
        <v>148671</v>
      </c>
      <c r="O36" s="464">
        <v>864.28931035642449</v>
      </c>
      <c r="P36" s="394"/>
      <c r="Q36" s="394"/>
      <c r="R36" s="394"/>
      <c r="S36" s="394"/>
      <c r="T36" s="394"/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4"/>
      <c r="AJ36" s="394"/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4"/>
      <c r="AZ36" s="394"/>
      <c r="BA36" s="394"/>
      <c r="BB36" s="394"/>
      <c r="BC36" s="394"/>
      <c r="BD36" s="394"/>
      <c r="BE36" s="394"/>
      <c r="BF36" s="394"/>
      <c r="BG36" s="394"/>
      <c r="BH36" s="394"/>
      <c r="BI36" s="394"/>
      <c r="BJ36" s="394"/>
      <c r="BK36" s="394"/>
      <c r="BL36" s="394"/>
      <c r="BM36" s="394"/>
      <c r="BN36" s="394"/>
      <c r="BO36" s="394"/>
      <c r="BP36" s="394"/>
      <c r="BQ36" s="394"/>
      <c r="BR36" s="394"/>
      <c r="BS36" s="394"/>
      <c r="BT36" s="394"/>
      <c r="BU36" s="394"/>
      <c r="BV36" s="394"/>
      <c r="BW36" s="394"/>
      <c r="BX36" s="394"/>
      <c r="BY36" s="394"/>
      <c r="BZ36" s="394"/>
      <c r="CA36" s="394"/>
      <c r="CB36" s="394"/>
      <c r="CC36" s="394"/>
      <c r="CD36" s="394"/>
      <c r="CE36" s="394"/>
      <c r="CF36" s="394"/>
      <c r="CG36" s="394"/>
      <c r="CH36" s="394"/>
      <c r="CI36" s="394"/>
      <c r="CJ36" s="394"/>
      <c r="CK36" s="394"/>
      <c r="CL36" s="394"/>
      <c r="CM36" s="394"/>
      <c r="CN36" s="394"/>
      <c r="CO36" s="394"/>
      <c r="CP36" s="394"/>
      <c r="CQ36" s="394"/>
      <c r="CR36" s="394"/>
      <c r="CS36" s="394"/>
      <c r="CT36" s="394"/>
      <c r="CU36" s="394"/>
      <c r="CV36" s="394"/>
      <c r="CW36" s="394"/>
      <c r="CX36" s="394"/>
      <c r="CY36" s="394"/>
      <c r="CZ36" s="394"/>
      <c r="DA36" s="394"/>
      <c r="DB36" s="394"/>
      <c r="DC36" s="394"/>
      <c r="DD36" s="394"/>
      <c r="DE36" s="394"/>
      <c r="DF36" s="394"/>
      <c r="DG36" s="394"/>
      <c r="DH36" s="394"/>
      <c r="DI36" s="394"/>
      <c r="DJ36" s="394"/>
      <c r="DK36" s="394"/>
      <c r="DL36" s="394"/>
      <c r="DM36" s="394"/>
      <c r="DN36" s="394"/>
      <c r="DO36" s="394"/>
      <c r="DP36" s="394"/>
      <c r="DQ36" s="394"/>
      <c r="DR36" s="394"/>
      <c r="DS36" s="394"/>
      <c r="DT36" s="394"/>
      <c r="DU36" s="394"/>
      <c r="DV36" s="394"/>
      <c r="DW36" s="394"/>
      <c r="DX36" s="394"/>
      <c r="DY36" s="394"/>
      <c r="DZ36" s="394"/>
      <c r="EA36" s="394"/>
      <c r="EB36" s="394"/>
      <c r="EC36" s="394"/>
      <c r="ED36" s="394"/>
      <c r="EE36" s="394"/>
      <c r="EF36" s="394"/>
      <c r="EG36" s="394"/>
      <c r="EH36" s="394"/>
      <c r="EI36" s="394"/>
      <c r="EJ36" s="394"/>
      <c r="EK36" s="394"/>
      <c r="EL36" s="394"/>
      <c r="EM36" s="394"/>
      <c r="EN36" s="394"/>
      <c r="EO36" s="394"/>
      <c r="EP36" s="394"/>
      <c r="EQ36" s="394"/>
      <c r="ER36" s="394"/>
      <c r="ES36" s="394"/>
      <c r="ET36" s="394"/>
      <c r="EU36" s="394"/>
      <c r="EV36" s="394"/>
      <c r="EW36" s="394"/>
      <c r="EX36" s="394"/>
      <c r="EY36" s="394"/>
      <c r="EZ36" s="394"/>
      <c r="FA36" s="394"/>
      <c r="FB36" s="394"/>
      <c r="FC36" s="394"/>
      <c r="FD36" s="394"/>
      <c r="FE36" s="394"/>
      <c r="FF36" s="394"/>
      <c r="FG36" s="394"/>
      <c r="FH36" s="394"/>
      <c r="FI36" s="394"/>
      <c r="FJ36" s="394"/>
      <c r="FK36" s="394"/>
      <c r="FL36" s="394"/>
      <c r="FM36" s="394"/>
      <c r="FN36" s="394"/>
      <c r="FO36" s="394"/>
      <c r="FP36" s="394"/>
      <c r="FQ36" s="394"/>
      <c r="FR36" s="394"/>
      <c r="FS36" s="394"/>
      <c r="FT36" s="394"/>
      <c r="FU36" s="394"/>
      <c r="FV36" s="394"/>
      <c r="FW36" s="394"/>
      <c r="FX36" s="394"/>
      <c r="FY36" s="394"/>
      <c r="FZ36" s="394"/>
      <c r="GA36" s="394"/>
      <c r="GB36" s="394"/>
      <c r="GC36" s="394"/>
      <c r="GD36" s="394"/>
      <c r="GE36" s="394"/>
      <c r="GF36" s="394"/>
      <c r="GG36" s="394"/>
      <c r="GH36" s="394"/>
      <c r="GI36" s="394"/>
      <c r="GJ36" s="394"/>
      <c r="GK36" s="394"/>
      <c r="GL36" s="394"/>
      <c r="GM36" s="394"/>
      <c r="GN36" s="394"/>
      <c r="GO36" s="394"/>
      <c r="GP36" s="394"/>
      <c r="GQ36" s="394"/>
      <c r="GR36" s="394"/>
      <c r="GS36" s="394"/>
      <c r="GT36" s="394"/>
      <c r="GU36" s="394"/>
      <c r="GV36" s="394"/>
      <c r="GW36" s="394"/>
      <c r="GX36" s="394"/>
      <c r="GY36" s="394"/>
      <c r="GZ36" s="394"/>
      <c r="HA36" s="394"/>
      <c r="HB36" s="394"/>
      <c r="HC36" s="394"/>
      <c r="HD36" s="394"/>
      <c r="HE36" s="394"/>
      <c r="HF36" s="394"/>
      <c r="HG36" s="394"/>
      <c r="HH36" s="394"/>
      <c r="HI36" s="394"/>
      <c r="HJ36" s="394"/>
      <c r="HK36" s="394"/>
      <c r="HL36" s="394"/>
      <c r="HM36" s="394"/>
      <c r="HN36" s="394"/>
      <c r="HO36" s="394"/>
      <c r="HP36" s="394"/>
      <c r="HQ36" s="394"/>
      <c r="HR36" s="394"/>
      <c r="HS36" s="394"/>
      <c r="HT36" s="394"/>
      <c r="HU36" s="394"/>
      <c r="HV36" s="394"/>
      <c r="HW36" s="394"/>
      <c r="HX36" s="394"/>
      <c r="HY36" s="394"/>
      <c r="HZ36" s="394"/>
      <c r="IA36" s="394"/>
      <c r="IB36" s="394"/>
    </row>
    <row r="37" spans="1:236" s="400" customFormat="1" ht="18" customHeight="1">
      <c r="B37" s="395">
        <v>5</v>
      </c>
      <c r="C37" s="401" t="s">
        <v>71</v>
      </c>
      <c r="D37" s="402">
        <v>3124</v>
      </c>
      <c r="E37" s="403">
        <v>1035.0743790012805</v>
      </c>
      <c r="F37" s="465">
        <v>3123</v>
      </c>
      <c r="G37" s="466">
        <v>939.78099263528657</v>
      </c>
      <c r="H37" s="402">
        <v>25109</v>
      </c>
      <c r="I37" s="403">
        <v>1250.0432876657771</v>
      </c>
      <c r="J37" s="465">
        <v>25085</v>
      </c>
      <c r="K37" s="466">
        <v>1234.2621478971498</v>
      </c>
      <c r="L37" s="402">
        <v>9641</v>
      </c>
      <c r="M37" s="403">
        <v>823.50573903122074</v>
      </c>
      <c r="N37" s="465">
        <v>9620</v>
      </c>
      <c r="O37" s="466">
        <v>806.98184927234922</v>
      </c>
    </row>
    <row r="38" spans="1:236" s="400" customFormat="1" ht="18" customHeight="1">
      <c r="B38" s="395">
        <v>9</v>
      </c>
      <c r="C38" s="401" t="s">
        <v>72</v>
      </c>
      <c r="D38" s="402">
        <v>4991</v>
      </c>
      <c r="E38" s="403">
        <v>1290.858912041675</v>
      </c>
      <c r="F38" s="465">
        <v>4988</v>
      </c>
      <c r="G38" s="466">
        <v>1126.7419065757817</v>
      </c>
      <c r="H38" s="402">
        <v>64231</v>
      </c>
      <c r="I38" s="403">
        <v>1528.4241750867961</v>
      </c>
      <c r="J38" s="465">
        <v>64095</v>
      </c>
      <c r="K38" s="466">
        <v>1509.8889094313131</v>
      </c>
      <c r="L38" s="402">
        <v>20687</v>
      </c>
      <c r="M38" s="403">
        <v>923.06121428916708</v>
      </c>
      <c r="N38" s="465">
        <v>20611</v>
      </c>
      <c r="O38" s="466">
        <v>900.01385570811715</v>
      </c>
    </row>
    <row r="39" spans="1:236" s="400" customFormat="1" ht="18" customHeight="1">
      <c r="B39" s="395">
        <v>24</v>
      </c>
      <c r="C39" s="401" t="s">
        <v>73</v>
      </c>
      <c r="D39" s="402">
        <v>13355</v>
      </c>
      <c r="E39" s="403">
        <v>1226.1879191314115</v>
      </c>
      <c r="F39" s="465">
        <v>13338</v>
      </c>
      <c r="G39" s="466">
        <v>1008.4871892337683</v>
      </c>
      <c r="H39" s="402">
        <v>87372</v>
      </c>
      <c r="I39" s="403">
        <v>1441.0328567504462</v>
      </c>
      <c r="J39" s="465">
        <v>87226</v>
      </c>
      <c r="K39" s="466">
        <v>1410.1353465709765</v>
      </c>
      <c r="L39" s="402">
        <v>34110</v>
      </c>
      <c r="M39" s="403">
        <v>872.78631486367624</v>
      </c>
      <c r="N39" s="465">
        <v>33979</v>
      </c>
      <c r="O39" s="466">
        <v>823.34318108243326</v>
      </c>
    </row>
    <row r="40" spans="1:236" s="400" customFormat="1" ht="18" customHeight="1">
      <c r="B40" s="395">
        <v>34</v>
      </c>
      <c r="C40" s="401" t="s">
        <v>74</v>
      </c>
      <c r="D40" s="402">
        <v>3873</v>
      </c>
      <c r="E40" s="403">
        <v>1125.9124244771497</v>
      </c>
      <c r="F40" s="465">
        <v>3872</v>
      </c>
      <c r="G40" s="466">
        <v>1007.1382102272727</v>
      </c>
      <c r="H40" s="402">
        <v>27844</v>
      </c>
      <c r="I40" s="403">
        <v>1481.5996695877029</v>
      </c>
      <c r="J40" s="465">
        <v>27795</v>
      </c>
      <c r="K40" s="466">
        <v>1456.8281298794745</v>
      </c>
      <c r="L40" s="402">
        <v>10253</v>
      </c>
      <c r="M40" s="403">
        <v>924.36670828050319</v>
      </c>
      <c r="N40" s="465">
        <v>10221</v>
      </c>
      <c r="O40" s="466">
        <v>885.39612171020451</v>
      </c>
    </row>
    <row r="41" spans="1:236" s="400" customFormat="1" ht="18" customHeight="1">
      <c r="B41" s="395">
        <v>37</v>
      </c>
      <c r="C41" s="401" t="s">
        <v>75</v>
      </c>
      <c r="D41" s="402">
        <v>5307</v>
      </c>
      <c r="E41" s="403">
        <v>1092.8864405502168</v>
      </c>
      <c r="F41" s="465">
        <v>5303</v>
      </c>
      <c r="G41" s="466">
        <v>970.33010748632864</v>
      </c>
      <c r="H41" s="402">
        <v>53369</v>
      </c>
      <c r="I41" s="403">
        <v>1329.1991566265062</v>
      </c>
      <c r="J41" s="465">
        <v>53279</v>
      </c>
      <c r="K41" s="466">
        <v>1313.1491863586027</v>
      </c>
      <c r="L41" s="402">
        <v>20002</v>
      </c>
      <c r="M41" s="403">
        <v>852.07828017198267</v>
      </c>
      <c r="N41" s="465">
        <v>19960</v>
      </c>
      <c r="O41" s="466">
        <v>832.90315531062129</v>
      </c>
    </row>
    <row r="42" spans="1:236" s="400" customFormat="1" ht="18" customHeight="1">
      <c r="B42" s="395">
        <v>40</v>
      </c>
      <c r="C42" s="401" t="s">
        <v>76</v>
      </c>
      <c r="D42" s="402">
        <v>2516</v>
      </c>
      <c r="E42" s="403">
        <v>1067.0709022257552</v>
      </c>
      <c r="F42" s="465">
        <v>2516</v>
      </c>
      <c r="G42" s="466">
        <v>915.5431001589825</v>
      </c>
      <c r="H42" s="402">
        <v>23032</v>
      </c>
      <c r="I42" s="403">
        <v>1371.4348567210839</v>
      </c>
      <c r="J42" s="465">
        <v>23001</v>
      </c>
      <c r="K42" s="466">
        <v>1351.8712277727057</v>
      </c>
      <c r="L42" s="402">
        <v>8375</v>
      </c>
      <c r="M42" s="403">
        <v>855.9757719402985</v>
      </c>
      <c r="N42" s="465">
        <v>8355</v>
      </c>
      <c r="O42" s="466">
        <v>836.52675882704966</v>
      </c>
    </row>
    <row r="43" spans="1:236" s="400" customFormat="1" ht="18" customHeight="1">
      <c r="B43" s="395">
        <v>42</v>
      </c>
      <c r="C43" s="401" t="s">
        <v>77</v>
      </c>
      <c r="D43" s="402">
        <v>1217</v>
      </c>
      <c r="E43" s="403">
        <v>1147.2505423171735</v>
      </c>
      <c r="F43" s="465">
        <v>1217</v>
      </c>
      <c r="G43" s="466">
        <v>1010.4202547247329</v>
      </c>
      <c r="H43" s="402">
        <v>15578</v>
      </c>
      <c r="I43" s="403">
        <v>1367.1114963409937</v>
      </c>
      <c r="J43" s="465">
        <v>15569</v>
      </c>
      <c r="K43" s="466">
        <v>1349.3945442867237</v>
      </c>
      <c r="L43" s="402">
        <v>5164</v>
      </c>
      <c r="M43" s="403">
        <v>831.60668474051124</v>
      </c>
      <c r="N43" s="465">
        <v>5146</v>
      </c>
      <c r="O43" s="466">
        <v>811.76608628060626</v>
      </c>
    </row>
    <row r="44" spans="1:236" s="400" customFormat="1" ht="18" customHeight="1">
      <c r="B44" s="395">
        <v>47</v>
      </c>
      <c r="C44" s="401" t="s">
        <v>78</v>
      </c>
      <c r="D44" s="402">
        <v>9830</v>
      </c>
      <c r="E44" s="403">
        <v>1133.0038860630721</v>
      </c>
      <c r="F44" s="465">
        <v>9827</v>
      </c>
      <c r="G44" s="466">
        <v>1016.535010684848</v>
      </c>
      <c r="H44" s="402">
        <v>78715</v>
      </c>
      <c r="I44" s="403">
        <v>1590.4020129581402</v>
      </c>
      <c r="J44" s="465">
        <v>78522</v>
      </c>
      <c r="K44" s="466">
        <v>1570.9587383153766</v>
      </c>
      <c r="L44" s="402">
        <v>28392</v>
      </c>
      <c r="M44" s="403">
        <v>997.11922900817149</v>
      </c>
      <c r="N44" s="465">
        <v>28290</v>
      </c>
      <c r="O44" s="466">
        <v>972.60213715093676</v>
      </c>
    </row>
    <row r="45" spans="1:236" s="400" customFormat="1" ht="18" customHeight="1">
      <c r="B45" s="395">
        <v>49</v>
      </c>
      <c r="C45" s="401" t="s">
        <v>79</v>
      </c>
      <c r="D45" s="402">
        <v>2116</v>
      </c>
      <c r="E45" s="403">
        <v>1054.0144281663515</v>
      </c>
      <c r="F45" s="465">
        <v>2116</v>
      </c>
      <c r="G45" s="466">
        <v>904.43885160680531</v>
      </c>
      <c r="H45" s="402">
        <v>30995</v>
      </c>
      <c r="I45" s="403">
        <v>1212.7311837393127</v>
      </c>
      <c r="J45" s="465">
        <v>30963</v>
      </c>
      <c r="K45" s="466">
        <v>1193.4770623001646</v>
      </c>
      <c r="L45" s="402">
        <v>12518</v>
      </c>
      <c r="M45" s="403">
        <v>807.10971720722171</v>
      </c>
      <c r="N45" s="465">
        <v>12489</v>
      </c>
      <c r="O45" s="466">
        <v>788.63020177756425</v>
      </c>
    </row>
    <row r="46" spans="1:236" s="400" customFormat="1" ht="18" hidden="1" customHeight="1">
      <c r="B46" s="395"/>
      <c r="C46" s="401"/>
      <c r="D46" s="402"/>
      <c r="E46" s="403"/>
      <c r="F46" s="402"/>
      <c r="G46" s="403"/>
      <c r="H46" s="402"/>
      <c r="I46" s="403"/>
      <c r="J46" s="402"/>
      <c r="K46" s="403"/>
      <c r="L46" s="402"/>
      <c r="M46" s="403"/>
      <c r="N46" s="402"/>
      <c r="O46" s="403"/>
    </row>
    <row r="47" spans="1:236" s="399" customFormat="1" ht="18" customHeight="1">
      <c r="A47" s="394"/>
      <c r="B47" s="395"/>
      <c r="C47" s="396" t="s">
        <v>80</v>
      </c>
      <c r="D47" s="397">
        <v>44912</v>
      </c>
      <c r="E47" s="398">
        <v>1069.7523532686139</v>
      </c>
      <c r="F47" s="463">
        <v>44904</v>
      </c>
      <c r="G47" s="464">
        <v>934.68497082665203</v>
      </c>
      <c r="H47" s="397">
        <v>234710</v>
      </c>
      <c r="I47" s="398">
        <v>1346.7071772826043</v>
      </c>
      <c r="J47" s="463">
        <v>234529</v>
      </c>
      <c r="K47" s="464">
        <v>1321.9590529103009</v>
      </c>
      <c r="L47" s="397">
        <v>95115</v>
      </c>
      <c r="M47" s="398">
        <v>883.68680639226204</v>
      </c>
      <c r="N47" s="463">
        <v>94913</v>
      </c>
      <c r="O47" s="464">
        <v>860.40516378156826</v>
      </c>
      <c r="P47" s="394"/>
      <c r="Q47" s="394"/>
      <c r="R47" s="394"/>
      <c r="S47" s="394"/>
      <c r="T47" s="394"/>
      <c r="U47" s="394"/>
      <c r="V47" s="394"/>
      <c r="W47" s="394"/>
      <c r="X47" s="394"/>
      <c r="Y47" s="394"/>
      <c r="Z47" s="394"/>
      <c r="AA47" s="394"/>
      <c r="AB47" s="394"/>
      <c r="AC47" s="394"/>
      <c r="AD47" s="394"/>
      <c r="AE47" s="394"/>
      <c r="AF47" s="394"/>
      <c r="AG47" s="394"/>
      <c r="AH47" s="394"/>
      <c r="AI47" s="394"/>
      <c r="AJ47" s="394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4"/>
      <c r="AZ47" s="394"/>
      <c r="BA47" s="394"/>
      <c r="BB47" s="394"/>
      <c r="BC47" s="394"/>
      <c r="BD47" s="394"/>
      <c r="BE47" s="394"/>
      <c r="BF47" s="394"/>
      <c r="BG47" s="394"/>
      <c r="BH47" s="394"/>
      <c r="BI47" s="394"/>
      <c r="BJ47" s="394"/>
      <c r="BK47" s="394"/>
      <c r="BL47" s="394"/>
      <c r="BM47" s="394"/>
      <c r="BN47" s="394"/>
      <c r="BO47" s="394"/>
      <c r="BP47" s="394"/>
      <c r="BQ47" s="394"/>
      <c r="BR47" s="394"/>
      <c r="BS47" s="394"/>
      <c r="BT47" s="394"/>
      <c r="BU47" s="394"/>
      <c r="BV47" s="394"/>
      <c r="BW47" s="394"/>
      <c r="BX47" s="394"/>
      <c r="BY47" s="394"/>
      <c r="BZ47" s="394"/>
      <c r="CA47" s="394"/>
      <c r="CB47" s="394"/>
      <c r="CC47" s="394"/>
      <c r="CD47" s="394"/>
      <c r="CE47" s="394"/>
      <c r="CF47" s="394"/>
      <c r="CG47" s="394"/>
      <c r="CH47" s="394"/>
      <c r="CI47" s="394"/>
      <c r="CJ47" s="394"/>
      <c r="CK47" s="394"/>
      <c r="CL47" s="394"/>
      <c r="CM47" s="394"/>
      <c r="CN47" s="394"/>
      <c r="CO47" s="394"/>
      <c r="CP47" s="394"/>
      <c r="CQ47" s="394"/>
      <c r="CR47" s="394"/>
      <c r="CS47" s="394"/>
      <c r="CT47" s="394"/>
      <c r="CU47" s="394"/>
      <c r="CV47" s="394"/>
      <c r="CW47" s="394"/>
      <c r="CX47" s="394"/>
      <c r="CY47" s="394"/>
      <c r="CZ47" s="394"/>
      <c r="DA47" s="394"/>
      <c r="DB47" s="394"/>
      <c r="DC47" s="394"/>
      <c r="DD47" s="394"/>
      <c r="DE47" s="394"/>
      <c r="DF47" s="394"/>
      <c r="DG47" s="394"/>
      <c r="DH47" s="394"/>
      <c r="DI47" s="394"/>
      <c r="DJ47" s="394"/>
      <c r="DK47" s="394"/>
      <c r="DL47" s="394"/>
      <c r="DM47" s="394"/>
      <c r="DN47" s="394"/>
      <c r="DO47" s="394"/>
      <c r="DP47" s="394"/>
      <c r="DQ47" s="394"/>
      <c r="DR47" s="394"/>
      <c r="DS47" s="394"/>
      <c r="DT47" s="394"/>
      <c r="DU47" s="394"/>
      <c r="DV47" s="394"/>
      <c r="DW47" s="394"/>
      <c r="DX47" s="394"/>
      <c r="DY47" s="394"/>
      <c r="DZ47" s="394"/>
      <c r="EA47" s="394"/>
      <c r="EB47" s="394"/>
      <c r="EC47" s="394"/>
      <c r="ED47" s="394"/>
      <c r="EE47" s="394"/>
      <c r="EF47" s="394"/>
      <c r="EG47" s="394"/>
      <c r="EH47" s="394"/>
      <c r="EI47" s="394"/>
      <c r="EJ47" s="394"/>
      <c r="EK47" s="394"/>
      <c r="EL47" s="394"/>
      <c r="EM47" s="394"/>
      <c r="EN47" s="394"/>
      <c r="EO47" s="394"/>
      <c r="EP47" s="394"/>
      <c r="EQ47" s="394"/>
      <c r="ER47" s="394"/>
      <c r="ES47" s="394"/>
      <c r="ET47" s="394"/>
      <c r="EU47" s="394"/>
      <c r="EV47" s="394"/>
      <c r="EW47" s="394"/>
      <c r="EX47" s="394"/>
      <c r="EY47" s="394"/>
      <c r="EZ47" s="394"/>
      <c r="FA47" s="394"/>
      <c r="FB47" s="394"/>
      <c r="FC47" s="394"/>
      <c r="FD47" s="394"/>
      <c r="FE47" s="394"/>
      <c r="FF47" s="394"/>
      <c r="FG47" s="394"/>
      <c r="FH47" s="394"/>
      <c r="FI47" s="394"/>
      <c r="FJ47" s="394"/>
      <c r="FK47" s="394"/>
      <c r="FL47" s="394"/>
      <c r="FM47" s="394"/>
      <c r="FN47" s="394"/>
      <c r="FO47" s="394"/>
      <c r="FP47" s="394"/>
      <c r="FQ47" s="394"/>
      <c r="FR47" s="394"/>
      <c r="FS47" s="394"/>
      <c r="FT47" s="394"/>
      <c r="FU47" s="394"/>
      <c r="FV47" s="394"/>
      <c r="FW47" s="394"/>
      <c r="FX47" s="394"/>
      <c r="FY47" s="394"/>
      <c r="FZ47" s="394"/>
      <c r="GA47" s="394"/>
      <c r="GB47" s="394"/>
      <c r="GC47" s="394"/>
      <c r="GD47" s="394"/>
      <c r="GE47" s="394"/>
      <c r="GF47" s="394"/>
      <c r="GG47" s="394"/>
      <c r="GH47" s="394"/>
      <c r="GI47" s="394"/>
      <c r="GJ47" s="394"/>
      <c r="GK47" s="394"/>
      <c r="GL47" s="394"/>
      <c r="GM47" s="394"/>
      <c r="GN47" s="394"/>
      <c r="GO47" s="394"/>
      <c r="GP47" s="394"/>
      <c r="GQ47" s="394"/>
      <c r="GR47" s="394"/>
      <c r="GS47" s="394"/>
      <c r="GT47" s="394"/>
      <c r="GU47" s="394"/>
      <c r="GV47" s="394"/>
      <c r="GW47" s="394"/>
      <c r="GX47" s="394"/>
      <c r="GY47" s="394"/>
      <c r="GZ47" s="394"/>
      <c r="HA47" s="394"/>
      <c r="HB47" s="394"/>
      <c r="HC47" s="394"/>
      <c r="HD47" s="394"/>
      <c r="HE47" s="394"/>
      <c r="HF47" s="394"/>
      <c r="HG47" s="394"/>
      <c r="HH47" s="394"/>
      <c r="HI47" s="394"/>
      <c r="HJ47" s="394"/>
      <c r="HK47" s="394"/>
      <c r="HL47" s="394"/>
      <c r="HM47" s="394"/>
      <c r="HN47" s="394"/>
      <c r="HO47" s="394"/>
      <c r="HP47" s="394"/>
      <c r="HQ47" s="394"/>
      <c r="HR47" s="394"/>
      <c r="HS47" s="394"/>
      <c r="HT47" s="394"/>
      <c r="HU47" s="394"/>
      <c r="HV47" s="394"/>
      <c r="HW47" s="394"/>
      <c r="HX47" s="394"/>
      <c r="HY47" s="394"/>
      <c r="HZ47" s="394"/>
      <c r="IA47" s="394"/>
      <c r="IB47" s="394"/>
    </row>
    <row r="48" spans="1:236" s="400" customFormat="1" ht="18" customHeight="1">
      <c r="B48" s="395">
        <v>2</v>
      </c>
      <c r="C48" s="401" t="s">
        <v>81</v>
      </c>
      <c r="D48" s="402">
        <v>6722</v>
      </c>
      <c r="E48" s="403">
        <v>1086.0584662302886</v>
      </c>
      <c r="F48" s="465">
        <v>6720</v>
      </c>
      <c r="G48" s="466">
        <v>946.28259226190471</v>
      </c>
      <c r="H48" s="402">
        <v>45943</v>
      </c>
      <c r="I48" s="403">
        <v>1299.3220847571993</v>
      </c>
      <c r="J48" s="465">
        <v>45913</v>
      </c>
      <c r="K48" s="466">
        <v>1274.2394857665586</v>
      </c>
      <c r="L48" s="402">
        <v>18493</v>
      </c>
      <c r="M48" s="403">
        <v>850.63708970961977</v>
      </c>
      <c r="N48" s="465">
        <v>18455</v>
      </c>
      <c r="O48" s="466">
        <v>829.55313790300727</v>
      </c>
    </row>
    <row r="49" spans="1:236" s="400" customFormat="1" ht="18" customHeight="1">
      <c r="B49" s="395">
        <v>13</v>
      </c>
      <c r="C49" s="401" t="s">
        <v>82</v>
      </c>
      <c r="D49" s="402">
        <v>15093</v>
      </c>
      <c r="E49" s="403">
        <v>1054.941388723249</v>
      </c>
      <c r="F49" s="465">
        <v>15090</v>
      </c>
      <c r="G49" s="466">
        <v>927.45448906560637</v>
      </c>
      <c r="H49" s="402">
        <v>56244</v>
      </c>
      <c r="I49" s="403">
        <v>1376.4253328355028</v>
      </c>
      <c r="J49" s="465">
        <v>56207</v>
      </c>
      <c r="K49" s="466">
        <v>1346.5953423950752</v>
      </c>
      <c r="L49" s="402">
        <v>26418</v>
      </c>
      <c r="M49" s="403">
        <v>912.0753543038835</v>
      </c>
      <c r="N49" s="465">
        <v>26367</v>
      </c>
      <c r="O49" s="466">
        <v>885.82253726248734</v>
      </c>
    </row>
    <row r="50" spans="1:236" s="400" customFormat="1" ht="18" customHeight="1">
      <c r="B50" s="395">
        <v>16</v>
      </c>
      <c r="C50" s="401" t="s">
        <v>83</v>
      </c>
      <c r="D50" s="402">
        <v>6354</v>
      </c>
      <c r="E50" s="403">
        <v>1005.9262527541706</v>
      </c>
      <c r="F50" s="465">
        <v>6353</v>
      </c>
      <c r="G50" s="466">
        <v>895.68349913426721</v>
      </c>
      <c r="H50" s="402">
        <v>26103</v>
      </c>
      <c r="I50" s="403">
        <v>1224.8750599547946</v>
      </c>
      <c r="J50" s="465">
        <v>26080</v>
      </c>
      <c r="K50" s="466">
        <v>1204.2404524539877</v>
      </c>
      <c r="L50" s="402">
        <v>10883</v>
      </c>
      <c r="M50" s="403">
        <v>837.6559312689518</v>
      </c>
      <c r="N50" s="465">
        <v>10860</v>
      </c>
      <c r="O50" s="466">
        <v>817.70865285451225</v>
      </c>
    </row>
    <row r="51" spans="1:236" s="400" customFormat="1" ht="18" customHeight="1">
      <c r="B51" s="395">
        <v>19</v>
      </c>
      <c r="C51" s="401" t="s">
        <v>84</v>
      </c>
      <c r="D51" s="402">
        <v>5669</v>
      </c>
      <c r="E51" s="403">
        <v>1182.0238631151879</v>
      </c>
      <c r="F51" s="465">
        <v>5669</v>
      </c>
      <c r="G51" s="466">
        <v>1035.8416687246429</v>
      </c>
      <c r="H51" s="402">
        <v>28337</v>
      </c>
      <c r="I51" s="403">
        <v>1532.3958323040549</v>
      </c>
      <c r="J51" s="465">
        <v>28303</v>
      </c>
      <c r="K51" s="466">
        <v>1506.140060064304</v>
      </c>
      <c r="L51" s="402">
        <v>9478</v>
      </c>
      <c r="M51" s="403">
        <v>955.23962861363145</v>
      </c>
      <c r="N51" s="465">
        <v>9454</v>
      </c>
      <c r="O51" s="466">
        <v>929.96468902052038</v>
      </c>
    </row>
    <row r="52" spans="1:236" s="400" customFormat="1" ht="18" customHeight="1">
      <c r="B52" s="395">
        <v>45</v>
      </c>
      <c r="C52" s="401" t="s">
        <v>85</v>
      </c>
      <c r="D52" s="402">
        <v>11074</v>
      </c>
      <c r="E52" s="403">
        <v>1059.1885145385588</v>
      </c>
      <c r="F52" s="465">
        <v>11072</v>
      </c>
      <c r="G52" s="466">
        <v>908.08552926300581</v>
      </c>
      <c r="H52" s="402">
        <v>78083</v>
      </c>
      <c r="I52" s="403">
        <v>1326.5218578948043</v>
      </c>
      <c r="J52" s="465">
        <v>78026</v>
      </c>
      <c r="K52" s="466">
        <v>1304.8294117345501</v>
      </c>
      <c r="L52" s="402">
        <v>29843</v>
      </c>
      <c r="M52" s="403">
        <v>873.09792849244366</v>
      </c>
      <c r="N52" s="465">
        <v>29777</v>
      </c>
      <c r="O52" s="466">
        <v>850.50700775766529</v>
      </c>
    </row>
    <row r="53" spans="1:236" s="400" customFormat="1" ht="18" hidden="1" customHeight="1">
      <c r="B53" s="395"/>
      <c r="C53" s="401"/>
      <c r="D53" s="402"/>
      <c r="E53" s="403"/>
      <c r="F53" s="402"/>
      <c r="G53" s="403"/>
      <c r="H53" s="402"/>
      <c r="I53" s="403"/>
      <c r="J53" s="402"/>
      <c r="K53" s="403"/>
      <c r="L53" s="402"/>
      <c r="M53" s="403"/>
      <c r="N53" s="402"/>
      <c r="O53" s="403"/>
    </row>
    <row r="54" spans="1:236" s="399" customFormat="1" ht="18" customHeight="1">
      <c r="A54" s="394"/>
      <c r="B54" s="395"/>
      <c r="C54" s="396" t="s">
        <v>86</v>
      </c>
      <c r="D54" s="397">
        <v>158379</v>
      </c>
      <c r="E54" s="398">
        <v>1279.5192318426052</v>
      </c>
      <c r="F54" s="463">
        <v>158314</v>
      </c>
      <c r="G54" s="464">
        <v>1165.0364551461025</v>
      </c>
      <c r="H54" s="397">
        <v>1178869</v>
      </c>
      <c r="I54" s="398">
        <v>1472.9107382330012</v>
      </c>
      <c r="J54" s="463">
        <v>1175582</v>
      </c>
      <c r="K54" s="464">
        <v>1455.850339355316</v>
      </c>
      <c r="L54" s="397">
        <v>390169</v>
      </c>
      <c r="M54" s="398">
        <v>912.84001970940801</v>
      </c>
      <c r="N54" s="463">
        <v>388644</v>
      </c>
      <c r="O54" s="464">
        <v>894.37079285927518</v>
      </c>
      <c r="P54" s="394"/>
      <c r="Q54" s="394"/>
      <c r="R54" s="394"/>
      <c r="S54" s="394"/>
      <c r="T54" s="394"/>
      <c r="U54" s="394"/>
      <c r="V54" s="394"/>
      <c r="W54" s="394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4"/>
      <c r="AJ54" s="394"/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4"/>
      <c r="AZ54" s="394"/>
      <c r="BA54" s="394"/>
      <c r="BB54" s="394"/>
      <c r="BC54" s="394"/>
      <c r="BD54" s="394"/>
      <c r="BE54" s="394"/>
      <c r="BF54" s="394"/>
      <c r="BG54" s="394"/>
      <c r="BH54" s="394"/>
      <c r="BI54" s="394"/>
      <c r="BJ54" s="394"/>
      <c r="BK54" s="394"/>
      <c r="BL54" s="394"/>
      <c r="BM54" s="394"/>
      <c r="BN54" s="394"/>
      <c r="BO54" s="394"/>
      <c r="BP54" s="394"/>
      <c r="BQ54" s="394"/>
      <c r="BR54" s="394"/>
      <c r="BS54" s="394"/>
      <c r="BT54" s="394"/>
      <c r="BU54" s="394"/>
      <c r="BV54" s="394"/>
      <c r="BW54" s="394"/>
      <c r="BX54" s="394"/>
      <c r="BY54" s="394"/>
      <c r="BZ54" s="394"/>
      <c r="CA54" s="394"/>
      <c r="CB54" s="394"/>
      <c r="CC54" s="394"/>
      <c r="CD54" s="394"/>
      <c r="CE54" s="394"/>
      <c r="CF54" s="394"/>
      <c r="CG54" s="394"/>
      <c r="CH54" s="394"/>
      <c r="CI54" s="394"/>
      <c r="CJ54" s="394"/>
      <c r="CK54" s="394"/>
      <c r="CL54" s="394"/>
      <c r="CM54" s="394"/>
      <c r="CN54" s="394"/>
      <c r="CO54" s="394"/>
      <c r="CP54" s="394"/>
      <c r="CQ54" s="394"/>
      <c r="CR54" s="394"/>
      <c r="CS54" s="394"/>
      <c r="CT54" s="394"/>
      <c r="CU54" s="394"/>
      <c r="CV54" s="394"/>
      <c r="CW54" s="394"/>
      <c r="CX54" s="394"/>
      <c r="CY54" s="394"/>
      <c r="CZ54" s="394"/>
      <c r="DA54" s="394"/>
      <c r="DB54" s="394"/>
      <c r="DC54" s="394"/>
      <c r="DD54" s="394"/>
      <c r="DE54" s="394"/>
      <c r="DF54" s="394"/>
      <c r="DG54" s="394"/>
      <c r="DH54" s="394"/>
      <c r="DI54" s="394"/>
      <c r="DJ54" s="394"/>
      <c r="DK54" s="394"/>
      <c r="DL54" s="394"/>
      <c r="DM54" s="394"/>
      <c r="DN54" s="394"/>
      <c r="DO54" s="394"/>
      <c r="DP54" s="394"/>
      <c r="DQ54" s="394"/>
      <c r="DR54" s="394"/>
      <c r="DS54" s="394"/>
      <c r="DT54" s="394"/>
      <c r="DU54" s="394"/>
      <c r="DV54" s="394"/>
      <c r="DW54" s="394"/>
      <c r="DX54" s="394"/>
      <c r="DY54" s="394"/>
      <c r="DZ54" s="394"/>
      <c r="EA54" s="394"/>
      <c r="EB54" s="394"/>
      <c r="EC54" s="394"/>
      <c r="ED54" s="394"/>
      <c r="EE54" s="394"/>
      <c r="EF54" s="394"/>
      <c r="EG54" s="394"/>
      <c r="EH54" s="394"/>
      <c r="EI54" s="394"/>
      <c r="EJ54" s="394"/>
      <c r="EK54" s="394"/>
      <c r="EL54" s="394"/>
      <c r="EM54" s="394"/>
      <c r="EN54" s="394"/>
      <c r="EO54" s="394"/>
      <c r="EP54" s="394"/>
      <c r="EQ54" s="394"/>
      <c r="ER54" s="394"/>
      <c r="ES54" s="394"/>
      <c r="ET54" s="394"/>
      <c r="EU54" s="394"/>
      <c r="EV54" s="394"/>
      <c r="EW54" s="394"/>
      <c r="EX54" s="394"/>
      <c r="EY54" s="394"/>
      <c r="EZ54" s="394"/>
      <c r="FA54" s="394"/>
      <c r="FB54" s="394"/>
      <c r="FC54" s="394"/>
      <c r="FD54" s="394"/>
      <c r="FE54" s="394"/>
      <c r="FF54" s="394"/>
      <c r="FG54" s="394"/>
      <c r="FH54" s="394"/>
      <c r="FI54" s="394"/>
      <c r="FJ54" s="394"/>
      <c r="FK54" s="394"/>
      <c r="FL54" s="394"/>
      <c r="FM54" s="394"/>
      <c r="FN54" s="394"/>
      <c r="FO54" s="394"/>
      <c r="FP54" s="394"/>
      <c r="FQ54" s="394"/>
      <c r="FR54" s="394"/>
      <c r="FS54" s="394"/>
      <c r="FT54" s="394"/>
      <c r="FU54" s="394"/>
      <c r="FV54" s="394"/>
      <c r="FW54" s="394"/>
      <c r="FX54" s="394"/>
      <c r="FY54" s="394"/>
      <c r="FZ54" s="394"/>
      <c r="GA54" s="394"/>
      <c r="GB54" s="394"/>
      <c r="GC54" s="394"/>
      <c r="GD54" s="394"/>
      <c r="GE54" s="394"/>
      <c r="GF54" s="394"/>
      <c r="GG54" s="394"/>
      <c r="GH54" s="394"/>
      <c r="GI54" s="394"/>
      <c r="GJ54" s="394"/>
      <c r="GK54" s="394"/>
      <c r="GL54" s="394"/>
      <c r="GM54" s="394"/>
      <c r="GN54" s="394"/>
      <c r="GO54" s="394"/>
      <c r="GP54" s="394"/>
      <c r="GQ54" s="394"/>
      <c r="GR54" s="394"/>
      <c r="GS54" s="394"/>
      <c r="GT54" s="394"/>
      <c r="GU54" s="394"/>
      <c r="GV54" s="394"/>
      <c r="GW54" s="394"/>
      <c r="GX54" s="394"/>
      <c r="GY54" s="394"/>
      <c r="GZ54" s="394"/>
      <c r="HA54" s="394"/>
      <c r="HB54" s="394"/>
      <c r="HC54" s="394"/>
      <c r="HD54" s="394"/>
      <c r="HE54" s="394"/>
      <c r="HF54" s="394"/>
      <c r="HG54" s="394"/>
      <c r="HH54" s="394"/>
      <c r="HI54" s="394"/>
      <c r="HJ54" s="394"/>
      <c r="HK54" s="394"/>
      <c r="HL54" s="394"/>
      <c r="HM54" s="394"/>
      <c r="HN54" s="394"/>
      <c r="HO54" s="394"/>
      <c r="HP54" s="394"/>
      <c r="HQ54" s="394"/>
      <c r="HR54" s="394"/>
      <c r="HS54" s="394"/>
      <c r="HT54" s="394"/>
      <c r="HU54" s="394"/>
      <c r="HV54" s="394"/>
      <c r="HW54" s="394"/>
      <c r="HX54" s="394"/>
      <c r="HY54" s="394"/>
      <c r="HZ54" s="394"/>
      <c r="IA54" s="394"/>
      <c r="IB54" s="394"/>
    </row>
    <row r="55" spans="1:236" s="400" customFormat="1" ht="18" customHeight="1">
      <c r="B55" s="395">
        <v>8</v>
      </c>
      <c r="C55" s="401" t="s">
        <v>87</v>
      </c>
      <c r="D55" s="402">
        <v>117157</v>
      </c>
      <c r="E55" s="403">
        <v>1321.5766219688112</v>
      </c>
      <c r="F55" s="465">
        <v>117106</v>
      </c>
      <c r="G55" s="466">
        <v>1209.6668475569145</v>
      </c>
      <c r="H55" s="402">
        <v>884715</v>
      </c>
      <c r="I55" s="403">
        <v>1514.1828007211363</v>
      </c>
      <c r="J55" s="465">
        <v>881805</v>
      </c>
      <c r="K55" s="466">
        <v>1497.9117737368235</v>
      </c>
      <c r="L55" s="402">
        <v>289830</v>
      </c>
      <c r="M55" s="403">
        <v>943.96146399613554</v>
      </c>
      <c r="N55" s="465">
        <v>288624</v>
      </c>
      <c r="O55" s="466">
        <v>926.10669369144637</v>
      </c>
    </row>
    <row r="56" spans="1:236" s="400" customFormat="1" ht="18" customHeight="1">
      <c r="B56" s="395">
        <v>17</v>
      </c>
      <c r="C56" s="401" t="s">
        <v>209</v>
      </c>
      <c r="D56" s="402">
        <v>12944</v>
      </c>
      <c r="E56" s="403">
        <v>1151.8447326946848</v>
      </c>
      <c r="F56" s="465">
        <v>12941</v>
      </c>
      <c r="G56" s="466">
        <v>1033.2999652267986</v>
      </c>
      <c r="H56" s="402">
        <v>113133</v>
      </c>
      <c r="I56" s="403">
        <v>1330.5436407591069</v>
      </c>
      <c r="J56" s="465">
        <v>112974</v>
      </c>
      <c r="K56" s="466">
        <v>1312.2193352452778</v>
      </c>
      <c r="L56" s="402">
        <v>36168</v>
      </c>
      <c r="M56" s="403">
        <v>803.48484516699841</v>
      </c>
      <c r="N56" s="465">
        <v>36042</v>
      </c>
      <c r="O56" s="466">
        <v>785.25216802619161</v>
      </c>
    </row>
    <row r="57" spans="1:236" s="400" customFormat="1" ht="18" customHeight="1">
      <c r="B57" s="395">
        <v>25</v>
      </c>
      <c r="C57" s="401" t="s">
        <v>206</v>
      </c>
      <c r="D57" s="402">
        <v>10727</v>
      </c>
      <c r="E57" s="403">
        <v>1133.2442351076722</v>
      </c>
      <c r="F57" s="465">
        <v>10724</v>
      </c>
      <c r="G57" s="466">
        <v>1019.8556713912719</v>
      </c>
      <c r="H57" s="402">
        <v>64462</v>
      </c>
      <c r="I57" s="403">
        <v>1289.8764534144148</v>
      </c>
      <c r="J57" s="465">
        <v>64379</v>
      </c>
      <c r="K57" s="466">
        <v>1272.4110121312849</v>
      </c>
      <c r="L57" s="402">
        <v>23901</v>
      </c>
      <c r="M57" s="403">
        <v>782.89831722522069</v>
      </c>
      <c r="N57" s="465">
        <v>23819</v>
      </c>
      <c r="O57" s="466">
        <v>762.87788656114867</v>
      </c>
    </row>
    <row r="58" spans="1:236" s="400" customFormat="1" ht="18" customHeight="1">
      <c r="B58" s="395">
        <v>43</v>
      </c>
      <c r="C58" s="401" t="s">
        <v>88</v>
      </c>
      <c r="D58" s="402">
        <v>17551</v>
      </c>
      <c r="E58" s="403">
        <v>1182.3391823827703</v>
      </c>
      <c r="F58" s="465">
        <v>17543</v>
      </c>
      <c r="G58" s="466">
        <v>1053.0393000057004</v>
      </c>
      <c r="H58" s="402">
        <v>116559</v>
      </c>
      <c r="I58" s="403">
        <v>1399.0525217271938</v>
      </c>
      <c r="J58" s="465">
        <v>116424</v>
      </c>
      <c r="K58" s="466">
        <v>1378.0848130110628</v>
      </c>
      <c r="L58" s="402">
        <v>40270</v>
      </c>
      <c r="M58" s="403">
        <v>864.19254978892468</v>
      </c>
      <c r="N58" s="465">
        <v>40159</v>
      </c>
      <c r="O58" s="466">
        <v>842.20665454817095</v>
      </c>
    </row>
    <row r="59" spans="1:236" s="400" customFormat="1" ht="18" hidden="1" customHeight="1">
      <c r="B59" s="395"/>
      <c r="C59" s="401"/>
      <c r="D59" s="402"/>
      <c r="E59" s="403"/>
      <c r="F59" s="402"/>
      <c r="G59" s="403"/>
      <c r="H59" s="402"/>
      <c r="I59" s="403"/>
      <c r="J59" s="402"/>
      <c r="K59" s="403"/>
      <c r="L59" s="402"/>
      <c r="M59" s="403"/>
      <c r="N59" s="402"/>
      <c r="O59" s="403"/>
    </row>
    <row r="60" spans="1:236" s="399" customFormat="1" ht="18" customHeight="1">
      <c r="A60" s="394"/>
      <c r="B60" s="395"/>
      <c r="C60" s="396" t="s">
        <v>89</v>
      </c>
      <c r="D60" s="397">
        <v>95489</v>
      </c>
      <c r="E60" s="398">
        <v>1109.8418742472957</v>
      </c>
      <c r="F60" s="463">
        <v>95471</v>
      </c>
      <c r="G60" s="464">
        <v>999.49268940306524</v>
      </c>
      <c r="H60" s="397">
        <v>662694</v>
      </c>
      <c r="I60" s="398">
        <v>1323.4166800212463</v>
      </c>
      <c r="J60" s="463">
        <v>661670</v>
      </c>
      <c r="K60" s="464">
        <v>1305.8361663064668</v>
      </c>
      <c r="L60" s="397">
        <v>245147</v>
      </c>
      <c r="M60" s="398">
        <v>839.13648737288236</v>
      </c>
      <c r="N60" s="463">
        <v>244439</v>
      </c>
      <c r="O60" s="464">
        <v>820.68963164634101</v>
      </c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  <c r="AU60" s="394"/>
      <c r="AV60" s="394"/>
      <c r="AW60" s="394"/>
      <c r="AX60" s="394"/>
      <c r="AY60" s="394"/>
      <c r="AZ60" s="394"/>
      <c r="BA60" s="394"/>
      <c r="BB60" s="394"/>
      <c r="BC60" s="394"/>
      <c r="BD60" s="394"/>
      <c r="BE60" s="394"/>
      <c r="BF60" s="394"/>
      <c r="BG60" s="394"/>
      <c r="BH60" s="394"/>
      <c r="BI60" s="394"/>
      <c r="BJ60" s="394"/>
      <c r="BK60" s="394"/>
      <c r="BL60" s="394"/>
      <c r="BM60" s="394"/>
      <c r="BN60" s="394"/>
      <c r="BO60" s="394"/>
      <c r="BP60" s="394"/>
      <c r="BQ60" s="394"/>
      <c r="BR60" s="394"/>
      <c r="BS60" s="394"/>
      <c r="BT60" s="394"/>
      <c r="BU60" s="394"/>
      <c r="BV60" s="394"/>
      <c r="BW60" s="394"/>
      <c r="BX60" s="394"/>
      <c r="BY60" s="394"/>
      <c r="BZ60" s="394"/>
      <c r="CA60" s="394"/>
      <c r="CB60" s="394"/>
      <c r="CC60" s="394"/>
      <c r="CD60" s="394"/>
      <c r="CE60" s="394"/>
      <c r="CF60" s="394"/>
      <c r="CG60" s="394"/>
      <c r="CH60" s="394"/>
      <c r="CI60" s="394"/>
      <c r="CJ60" s="394"/>
      <c r="CK60" s="394"/>
      <c r="CL60" s="394"/>
      <c r="CM60" s="394"/>
      <c r="CN60" s="394"/>
      <c r="CO60" s="394"/>
      <c r="CP60" s="394"/>
      <c r="CQ60" s="394"/>
      <c r="CR60" s="394"/>
      <c r="CS60" s="394"/>
      <c r="CT60" s="394"/>
      <c r="CU60" s="394"/>
      <c r="CV60" s="394"/>
      <c r="CW60" s="394"/>
      <c r="CX60" s="394"/>
      <c r="CY60" s="394"/>
      <c r="CZ60" s="394"/>
      <c r="DA60" s="394"/>
      <c r="DB60" s="394"/>
      <c r="DC60" s="394"/>
      <c r="DD60" s="394"/>
      <c r="DE60" s="394"/>
      <c r="DF60" s="394"/>
      <c r="DG60" s="394"/>
      <c r="DH60" s="394"/>
      <c r="DI60" s="394"/>
      <c r="DJ60" s="394"/>
      <c r="DK60" s="394"/>
      <c r="DL60" s="394"/>
      <c r="DM60" s="394"/>
      <c r="DN60" s="394"/>
      <c r="DO60" s="394"/>
      <c r="DP60" s="394"/>
      <c r="DQ60" s="394"/>
      <c r="DR60" s="394"/>
      <c r="DS60" s="394"/>
      <c r="DT60" s="394"/>
      <c r="DU60" s="394"/>
      <c r="DV60" s="394"/>
      <c r="DW60" s="394"/>
      <c r="DX60" s="394"/>
      <c r="DY60" s="394"/>
      <c r="DZ60" s="394"/>
      <c r="EA60" s="394"/>
      <c r="EB60" s="394"/>
      <c r="EC60" s="394"/>
      <c r="ED60" s="394"/>
      <c r="EE60" s="394"/>
      <c r="EF60" s="394"/>
      <c r="EG60" s="394"/>
      <c r="EH60" s="394"/>
      <c r="EI60" s="394"/>
      <c r="EJ60" s="394"/>
      <c r="EK60" s="394"/>
      <c r="EL60" s="394"/>
      <c r="EM60" s="394"/>
      <c r="EN60" s="394"/>
      <c r="EO60" s="394"/>
      <c r="EP60" s="394"/>
      <c r="EQ60" s="394"/>
      <c r="ER60" s="394"/>
      <c r="ES60" s="394"/>
      <c r="ET60" s="394"/>
      <c r="EU60" s="394"/>
      <c r="EV60" s="394"/>
      <c r="EW60" s="394"/>
      <c r="EX60" s="394"/>
      <c r="EY60" s="394"/>
      <c r="EZ60" s="394"/>
      <c r="FA60" s="394"/>
      <c r="FB60" s="394"/>
      <c r="FC60" s="394"/>
      <c r="FD60" s="394"/>
      <c r="FE60" s="394"/>
      <c r="FF60" s="394"/>
      <c r="FG60" s="394"/>
      <c r="FH60" s="394"/>
      <c r="FI60" s="394"/>
      <c r="FJ60" s="394"/>
      <c r="FK60" s="394"/>
      <c r="FL60" s="394"/>
      <c r="FM60" s="394"/>
      <c r="FN60" s="394"/>
      <c r="FO60" s="394"/>
      <c r="FP60" s="394"/>
      <c r="FQ60" s="394"/>
      <c r="FR60" s="394"/>
      <c r="FS60" s="394"/>
      <c r="FT60" s="394"/>
      <c r="FU60" s="394"/>
      <c r="FV60" s="394"/>
      <c r="FW60" s="394"/>
      <c r="FX60" s="394"/>
      <c r="FY60" s="394"/>
      <c r="FZ60" s="394"/>
      <c r="GA60" s="394"/>
      <c r="GB60" s="394"/>
      <c r="GC60" s="394"/>
      <c r="GD60" s="394"/>
      <c r="GE60" s="394"/>
      <c r="GF60" s="394"/>
      <c r="GG60" s="394"/>
      <c r="GH60" s="394"/>
      <c r="GI60" s="394"/>
      <c r="GJ60" s="394"/>
      <c r="GK60" s="394"/>
      <c r="GL60" s="394"/>
      <c r="GM60" s="394"/>
      <c r="GN60" s="394"/>
      <c r="GO60" s="394"/>
      <c r="GP60" s="394"/>
      <c r="GQ60" s="394"/>
      <c r="GR60" s="394"/>
      <c r="GS60" s="394"/>
      <c r="GT60" s="394"/>
      <c r="GU60" s="394"/>
      <c r="GV60" s="394"/>
      <c r="GW60" s="394"/>
      <c r="GX60" s="394"/>
      <c r="GY60" s="394"/>
      <c r="GZ60" s="394"/>
      <c r="HA60" s="394"/>
      <c r="HB60" s="394"/>
      <c r="HC60" s="394"/>
      <c r="HD60" s="394"/>
      <c r="HE60" s="394"/>
      <c r="HF60" s="394"/>
      <c r="HG60" s="394"/>
      <c r="HH60" s="394"/>
      <c r="HI60" s="394"/>
      <c r="HJ60" s="394"/>
      <c r="HK60" s="394"/>
      <c r="HL60" s="394"/>
      <c r="HM60" s="394"/>
      <c r="HN60" s="394"/>
      <c r="HO60" s="394"/>
      <c r="HP60" s="394"/>
      <c r="HQ60" s="394"/>
      <c r="HR60" s="394"/>
      <c r="HS60" s="394"/>
      <c r="HT60" s="394"/>
      <c r="HU60" s="394"/>
      <c r="HV60" s="394"/>
      <c r="HW60" s="394"/>
      <c r="HX60" s="394"/>
      <c r="HY60" s="394"/>
      <c r="HZ60" s="394"/>
      <c r="IA60" s="394"/>
      <c r="IB60" s="394"/>
    </row>
    <row r="61" spans="1:236" s="400" customFormat="1" ht="18" customHeight="1">
      <c r="B61" s="395">
        <v>3</v>
      </c>
      <c r="C61" s="401" t="s">
        <v>210</v>
      </c>
      <c r="D61" s="402">
        <v>23769</v>
      </c>
      <c r="E61" s="403">
        <v>1060.1911514998526</v>
      </c>
      <c r="F61" s="465">
        <v>23762</v>
      </c>
      <c r="G61" s="466">
        <v>929.79762477905899</v>
      </c>
      <c r="H61" s="402">
        <v>221053</v>
      </c>
      <c r="I61" s="403">
        <v>1231.1780506032489</v>
      </c>
      <c r="J61" s="465">
        <v>220825</v>
      </c>
      <c r="K61" s="466">
        <v>1213.9328678818067</v>
      </c>
      <c r="L61" s="402">
        <v>82045</v>
      </c>
      <c r="M61" s="403">
        <v>808.74003741848969</v>
      </c>
      <c r="N61" s="465">
        <v>81905</v>
      </c>
      <c r="O61" s="466">
        <v>791.61444869055617</v>
      </c>
    </row>
    <row r="62" spans="1:236" s="400" customFormat="1" ht="18" customHeight="1">
      <c r="B62" s="395">
        <v>12</v>
      </c>
      <c r="C62" s="401" t="s">
        <v>208</v>
      </c>
      <c r="D62" s="402">
        <v>13600</v>
      </c>
      <c r="E62" s="403">
        <v>1121.662698529412</v>
      </c>
      <c r="F62" s="465">
        <v>13600</v>
      </c>
      <c r="G62" s="466">
        <v>1024.011811764706</v>
      </c>
      <c r="H62" s="402">
        <v>89293</v>
      </c>
      <c r="I62" s="403">
        <v>1272.5106907596341</v>
      </c>
      <c r="J62" s="465">
        <v>89184</v>
      </c>
      <c r="K62" s="466">
        <v>1255.9596740446716</v>
      </c>
      <c r="L62" s="402">
        <v>30483</v>
      </c>
      <c r="M62" s="403">
        <v>814.99087688219663</v>
      </c>
      <c r="N62" s="465">
        <v>30405</v>
      </c>
      <c r="O62" s="466">
        <v>795.12442032560432</v>
      </c>
    </row>
    <row r="63" spans="1:236" s="400" customFormat="1" ht="18" customHeight="1">
      <c r="B63" s="395">
        <v>46</v>
      </c>
      <c r="C63" s="401" t="s">
        <v>90</v>
      </c>
      <c r="D63" s="402">
        <v>58120</v>
      </c>
      <c r="E63" s="403">
        <v>1127.3811863386097</v>
      </c>
      <c r="F63" s="465">
        <v>58109</v>
      </c>
      <c r="G63" s="466">
        <v>1022.2539494742639</v>
      </c>
      <c r="H63" s="402">
        <v>352348</v>
      </c>
      <c r="I63" s="403">
        <v>1394.1852788152621</v>
      </c>
      <c r="J63" s="465">
        <v>351661</v>
      </c>
      <c r="K63" s="466">
        <v>1376.1957767281558</v>
      </c>
      <c r="L63" s="402">
        <v>132619</v>
      </c>
      <c r="M63" s="403">
        <v>863.49127349776427</v>
      </c>
      <c r="N63" s="465">
        <v>132129</v>
      </c>
      <c r="O63" s="466">
        <v>844.59591346335776</v>
      </c>
    </row>
    <row r="64" spans="1:236" s="400" customFormat="1" ht="18" hidden="1" customHeight="1">
      <c r="B64" s="395"/>
      <c r="C64" s="401"/>
      <c r="D64" s="402"/>
      <c r="E64" s="403"/>
      <c r="F64" s="402"/>
      <c r="G64" s="403"/>
      <c r="H64" s="402"/>
      <c r="I64" s="403"/>
      <c r="J64" s="402"/>
      <c r="K64" s="403"/>
      <c r="L64" s="402"/>
      <c r="M64" s="403"/>
      <c r="N64" s="402"/>
      <c r="O64" s="403"/>
    </row>
    <row r="65" spans="1:236" s="399" customFormat="1" ht="18" customHeight="1">
      <c r="A65" s="394"/>
      <c r="B65" s="395"/>
      <c r="C65" s="396" t="s">
        <v>91</v>
      </c>
      <c r="D65" s="397">
        <v>28111</v>
      </c>
      <c r="E65" s="398">
        <v>991.02605421365286</v>
      </c>
      <c r="F65" s="463">
        <v>28101</v>
      </c>
      <c r="G65" s="464">
        <v>890.7666570584679</v>
      </c>
      <c r="H65" s="397">
        <v>139950</v>
      </c>
      <c r="I65" s="398">
        <v>1211.6443957127547</v>
      </c>
      <c r="J65" s="463">
        <v>139843</v>
      </c>
      <c r="K65" s="464">
        <v>1191.572183949143</v>
      </c>
      <c r="L65" s="397">
        <v>59302</v>
      </c>
      <c r="M65" s="398">
        <v>816.19213736467566</v>
      </c>
      <c r="N65" s="463">
        <v>59185</v>
      </c>
      <c r="O65" s="464">
        <v>798.4701574723324</v>
      </c>
      <c r="P65" s="394"/>
      <c r="Q65" s="394"/>
      <c r="R65" s="394"/>
      <c r="S65" s="394"/>
      <c r="T65" s="394"/>
      <c r="U65" s="394"/>
      <c r="V65" s="394"/>
      <c r="W65" s="394"/>
      <c r="X65" s="394"/>
      <c r="Y65" s="394"/>
      <c r="Z65" s="394"/>
      <c r="AA65" s="394"/>
      <c r="AB65" s="394"/>
      <c r="AC65" s="394"/>
      <c r="AD65" s="394"/>
      <c r="AE65" s="394"/>
      <c r="AF65" s="394"/>
      <c r="AG65" s="394"/>
      <c r="AH65" s="394"/>
      <c r="AI65" s="394"/>
      <c r="AJ65" s="394"/>
      <c r="AK65" s="394"/>
      <c r="AL65" s="394"/>
      <c r="AM65" s="394"/>
      <c r="AN65" s="394"/>
      <c r="AO65" s="394"/>
      <c r="AP65" s="394"/>
      <c r="AQ65" s="394"/>
      <c r="AR65" s="394"/>
      <c r="AS65" s="394"/>
      <c r="AT65" s="394"/>
      <c r="AU65" s="394"/>
      <c r="AV65" s="394"/>
      <c r="AW65" s="394"/>
      <c r="AX65" s="394"/>
      <c r="AY65" s="394"/>
      <c r="AZ65" s="394"/>
      <c r="BA65" s="394"/>
      <c r="BB65" s="394"/>
      <c r="BC65" s="394"/>
      <c r="BD65" s="394"/>
      <c r="BE65" s="394"/>
      <c r="BF65" s="394"/>
      <c r="BG65" s="394"/>
      <c r="BH65" s="394"/>
      <c r="BI65" s="394"/>
      <c r="BJ65" s="394"/>
      <c r="BK65" s="394"/>
      <c r="BL65" s="394"/>
      <c r="BM65" s="394"/>
      <c r="BN65" s="394"/>
      <c r="BO65" s="394"/>
      <c r="BP65" s="394"/>
      <c r="BQ65" s="394"/>
      <c r="BR65" s="394"/>
      <c r="BS65" s="394"/>
      <c r="BT65" s="394"/>
      <c r="BU65" s="394"/>
      <c r="BV65" s="394"/>
      <c r="BW65" s="394"/>
      <c r="BX65" s="394"/>
      <c r="BY65" s="394"/>
      <c r="BZ65" s="394"/>
      <c r="CA65" s="394"/>
      <c r="CB65" s="394"/>
      <c r="CC65" s="394"/>
      <c r="CD65" s="394"/>
      <c r="CE65" s="394"/>
      <c r="CF65" s="394"/>
      <c r="CG65" s="394"/>
      <c r="CH65" s="394"/>
      <c r="CI65" s="394"/>
      <c r="CJ65" s="394"/>
      <c r="CK65" s="394"/>
      <c r="CL65" s="394"/>
      <c r="CM65" s="394"/>
      <c r="CN65" s="394"/>
      <c r="CO65" s="394"/>
      <c r="CP65" s="394"/>
      <c r="CQ65" s="394"/>
      <c r="CR65" s="394"/>
      <c r="CS65" s="394"/>
      <c r="CT65" s="394"/>
      <c r="CU65" s="394"/>
      <c r="CV65" s="394"/>
      <c r="CW65" s="394"/>
      <c r="CX65" s="394"/>
      <c r="CY65" s="394"/>
      <c r="CZ65" s="394"/>
      <c r="DA65" s="394"/>
      <c r="DB65" s="394"/>
      <c r="DC65" s="394"/>
      <c r="DD65" s="394"/>
      <c r="DE65" s="394"/>
      <c r="DF65" s="394"/>
      <c r="DG65" s="394"/>
      <c r="DH65" s="394"/>
      <c r="DI65" s="394"/>
      <c r="DJ65" s="394"/>
      <c r="DK65" s="394"/>
      <c r="DL65" s="394"/>
      <c r="DM65" s="394"/>
      <c r="DN65" s="394"/>
      <c r="DO65" s="394"/>
      <c r="DP65" s="394"/>
      <c r="DQ65" s="394"/>
      <c r="DR65" s="394"/>
      <c r="DS65" s="394"/>
      <c r="DT65" s="394"/>
      <c r="DU65" s="394"/>
      <c r="DV65" s="394"/>
      <c r="DW65" s="394"/>
      <c r="DX65" s="394"/>
      <c r="DY65" s="394"/>
      <c r="DZ65" s="394"/>
      <c r="EA65" s="394"/>
      <c r="EB65" s="394"/>
      <c r="EC65" s="394"/>
      <c r="ED65" s="394"/>
      <c r="EE65" s="394"/>
      <c r="EF65" s="394"/>
      <c r="EG65" s="394"/>
      <c r="EH65" s="394"/>
      <c r="EI65" s="394"/>
      <c r="EJ65" s="394"/>
      <c r="EK65" s="394"/>
      <c r="EL65" s="394"/>
      <c r="EM65" s="394"/>
      <c r="EN65" s="394"/>
      <c r="EO65" s="394"/>
      <c r="EP65" s="394"/>
      <c r="EQ65" s="394"/>
      <c r="ER65" s="394"/>
      <c r="ES65" s="394"/>
      <c r="ET65" s="394"/>
      <c r="EU65" s="394"/>
      <c r="EV65" s="394"/>
      <c r="EW65" s="394"/>
      <c r="EX65" s="394"/>
      <c r="EY65" s="394"/>
      <c r="EZ65" s="394"/>
      <c r="FA65" s="394"/>
      <c r="FB65" s="394"/>
      <c r="FC65" s="394"/>
      <c r="FD65" s="394"/>
      <c r="FE65" s="394"/>
      <c r="FF65" s="394"/>
      <c r="FG65" s="394"/>
      <c r="FH65" s="394"/>
      <c r="FI65" s="394"/>
      <c r="FJ65" s="394"/>
      <c r="FK65" s="394"/>
      <c r="FL65" s="394"/>
      <c r="FM65" s="394"/>
      <c r="FN65" s="394"/>
      <c r="FO65" s="394"/>
      <c r="FP65" s="394"/>
      <c r="FQ65" s="394"/>
      <c r="FR65" s="394"/>
      <c r="FS65" s="394"/>
      <c r="FT65" s="394"/>
      <c r="FU65" s="394"/>
      <c r="FV65" s="394"/>
      <c r="FW65" s="394"/>
      <c r="FX65" s="394"/>
      <c r="FY65" s="394"/>
      <c r="FZ65" s="394"/>
      <c r="GA65" s="394"/>
      <c r="GB65" s="394"/>
      <c r="GC65" s="394"/>
      <c r="GD65" s="394"/>
      <c r="GE65" s="394"/>
      <c r="GF65" s="394"/>
      <c r="GG65" s="394"/>
      <c r="GH65" s="394"/>
      <c r="GI65" s="394"/>
      <c r="GJ65" s="394"/>
      <c r="GK65" s="394"/>
      <c r="GL65" s="394"/>
      <c r="GM65" s="394"/>
      <c r="GN65" s="394"/>
      <c r="GO65" s="394"/>
      <c r="GP65" s="394"/>
      <c r="GQ65" s="394"/>
      <c r="GR65" s="394"/>
      <c r="GS65" s="394"/>
      <c r="GT65" s="394"/>
      <c r="GU65" s="394"/>
      <c r="GV65" s="394"/>
      <c r="GW65" s="394"/>
      <c r="GX65" s="394"/>
      <c r="GY65" s="394"/>
      <c r="GZ65" s="394"/>
      <c r="HA65" s="394"/>
      <c r="HB65" s="394"/>
      <c r="HC65" s="394"/>
      <c r="HD65" s="394"/>
      <c r="HE65" s="394"/>
      <c r="HF65" s="394"/>
      <c r="HG65" s="394"/>
      <c r="HH65" s="394"/>
      <c r="HI65" s="394"/>
      <c r="HJ65" s="394"/>
      <c r="HK65" s="394"/>
      <c r="HL65" s="394"/>
      <c r="HM65" s="394"/>
      <c r="HN65" s="394"/>
      <c r="HO65" s="394"/>
      <c r="HP65" s="394"/>
      <c r="HQ65" s="394"/>
      <c r="HR65" s="394"/>
      <c r="HS65" s="394"/>
      <c r="HT65" s="394"/>
      <c r="HU65" s="394"/>
      <c r="HV65" s="394"/>
      <c r="HW65" s="394"/>
      <c r="HX65" s="394"/>
      <c r="HY65" s="394"/>
      <c r="HZ65" s="394"/>
      <c r="IA65" s="394"/>
      <c r="IB65" s="394"/>
    </row>
    <row r="66" spans="1:236" s="400" customFormat="1" ht="18" customHeight="1">
      <c r="B66" s="395">
        <v>6</v>
      </c>
      <c r="C66" s="401" t="s">
        <v>92</v>
      </c>
      <c r="D66" s="402">
        <v>18069</v>
      </c>
      <c r="E66" s="403">
        <v>984.0323609496927</v>
      </c>
      <c r="F66" s="465">
        <v>18059</v>
      </c>
      <c r="G66" s="466">
        <v>883.54711113572182</v>
      </c>
      <c r="H66" s="402">
        <v>79387</v>
      </c>
      <c r="I66" s="403">
        <v>1229.5648655321399</v>
      </c>
      <c r="J66" s="465">
        <v>79316</v>
      </c>
      <c r="K66" s="466">
        <v>1208.9713980785718</v>
      </c>
      <c r="L66" s="402">
        <v>35433</v>
      </c>
      <c r="M66" s="403">
        <v>835.35750656167977</v>
      </c>
      <c r="N66" s="465">
        <v>35366</v>
      </c>
      <c r="O66" s="466">
        <v>816.830499349658</v>
      </c>
    </row>
    <row r="67" spans="1:236" s="400" customFormat="1" ht="18" customHeight="1">
      <c r="B67" s="395">
        <v>10</v>
      </c>
      <c r="C67" s="401" t="s">
        <v>93</v>
      </c>
      <c r="D67" s="402">
        <v>10042</v>
      </c>
      <c r="E67" s="403">
        <v>1003.610105556662</v>
      </c>
      <c r="F67" s="465">
        <v>10042</v>
      </c>
      <c r="G67" s="466">
        <v>903.7499053973313</v>
      </c>
      <c r="H67" s="402">
        <v>60563</v>
      </c>
      <c r="I67" s="403">
        <v>1188.153942175916</v>
      </c>
      <c r="J67" s="465">
        <v>60527</v>
      </c>
      <c r="K67" s="466">
        <v>1168.7718457878302</v>
      </c>
      <c r="L67" s="402">
        <v>23869</v>
      </c>
      <c r="M67" s="403">
        <v>787.7415727512672</v>
      </c>
      <c r="N67" s="465">
        <v>23819</v>
      </c>
      <c r="O67" s="466">
        <v>771.20906965027916</v>
      </c>
    </row>
    <row r="68" spans="1:236" s="400" customFormat="1" ht="18" hidden="1" customHeight="1">
      <c r="B68" s="395"/>
      <c r="C68" s="401"/>
      <c r="D68" s="402"/>
      <c r="E68" s="403"/>
      <c r="F68" s="402"/>
      <c r="G68" s="403"/>
      <c r="H68" s="402"/>
      <c r="I68" s="403"/>
      <c r="J68" s="402"/>
      <c r="K68" s="403"/>
      <c r="L68" s="402"/>
      <c r="M68" s="403"/>
      <c r="N68" s="402"/>
      <c r="O68" s="403"/>
    </row>
    <row r="69" spans="1:236" s="399" customFormat="1" ht="18" customHeight="1">
      <c r="A69" s="394"/>
      <c r="B69" s="395"/>
      <c r="C69" s="396" t="s">
        <v>94</v>
      </c>
      <c r="D69" s="397">
        <v>75081</v>
      </c>
      <c r="E69" s="398">
        <v>1054.9110322185368</v>
      </c>
      <c r="F69" s="463">
        <v>75055</v>
      </c>
      <c r="G69" s="464">
        <v>911.56084058357203</v>
      </c>
      <c r="H69" s="397">
        <v>487238</v>
      </c>
      <c r="I69" s="398">
        <v>1230.3369212787188</v>
      </c>
      <c r="J69" s="463">
        <v>486937</v>
      </c>
      <c r="K69" s="464">
        <v>1211.0876583623747</v>
      </c>
      <c r="L69" s="397">
        <v>183884</v>
      </c>
      <c r="M69" s="398">
        <v>761.11882637967449</v>
      </c>
      <c r="N69" s="463">
        <v>183409</v>
      </c>
      <c r="O69" s="464">
        <v>738.68145723492296</v>
      </c>
      <c r="P69" s="394"/>
      <c r="Q69" s="394"/>
      <c r="R69" s="394"/>
      <c r="S69" s="394"/>
      <c r="T69" s="394"/>
      <c r="U69" s="394"/>
      <c r="V69" s="394"/>
      <c r="W69" s="394"/>
      <c r="X69" s="394"/>
      <c r="Y69" s="394"/>
      <c r="Z69" s="394"/>
      <c r="AA69" s="394"/>
      <c r="AB69" s="394"/>
      <c r="AC69" s="394"/>
      <c r="AD69" s="394"/>
      <c r="AE69" s="394"/>
      <c r="AF69" s="394"/>
      <c r="AG69" s="394"/>
      <c r="AH69" s="394"/>
      <c r="AI69" s="394"/>
      <c r="AJ69" s="394"/>
      <c r="AK69" s="394"/>
      <c r="AL69" s="394"/>
      <c r="AM69" s="394"/>
      <c r="AN69" s="394"/>
      <c r="AO69" s="394"/>
      <c r="AP69" s="394"/>
      <c r="AQ69" s="394"/>
      <c r="AR69" s="394"/>
      <c r="AS69" s="394"/>
      <c r="AT69" s="394"/>
      <c r="AU69" s="394"/>
      <c r="AV69" s="394"/>
      <c r="AW69" s="394"/>
      <c r="AX69" s="394"/>
      <c r="AY69" s="394"/>
      <c r="AZ69" s="394"/>
      <c r="BA69" s="394"/>
      <c r="BB69" s="394"/>
      <c r="BC69" s="394"/>
      <c r="BD69" s="394"/>
      <c r="BE69" s="394"/>
      <c r="BF69" s="394"/>
      <c r="BG69" s="394"/>
      <c r="BH69" s="394"/>
      <c r="BI69" s="394"/>
      <c r="BJ69" s="394"/>
      <c r="BK69" s="394"/>
      <c r="BL69" s="394"/>
      <c r="BM69" s="394"/>
      <c r="BN69" s="394"/>
      <c r="BO69" s="394"/>
      <c r="BP69" s="394"/>
      <c r="BQ69" s="394"/>
      <c r="BR69" s="394"/>
      <c r="BS69" s="394"/>
      <c r="BT69" s="394"/>
      <c r="BU69" s="394"/>
      <c r="BV69" s="394"/>
      <c r="BW69" s="394"/>
      <c r="BX69" s="394"/>
      <c r="BY69" s="394"/>
      <c r="BZ69" s="394"/>
      <c r="CA69" s="394"/>
      <c r="CB69" s="394"/>
      <c r="CC69" s="394"/>
      <c r="CD69" s="394"/>
      <c r="CE69" s="394"/>
      <c r="CF69" s="394"/>
      <c r="CG69" s="394"/>
      <c r="CH69" s="394"/>
      <c r="CI69" s="394"/>
      <c r="CJ69" s="394"/>
      <c r="CK69" s="394"/>
      <c r="CL69" s="394"/>
      <c r="CM69" s="394"/>
      <c r="CN69" s="394"/>
      <c r="CO69" s="394"/>
      <c r="CP69" s="394"/>
      <c r="CQ69" s="394"/>
      <c r="CR69" s="394"/>
      <c r="CS69" s="394"/>
      <c r="CT69" s="394"/>
      <c r="CU69" s="394"/>
      <c r="CV69" s="394"/>
      <c r="CW69" s="394"/>
      <c r="CX69" s="394"/>
      <c r="CY69" s="394"/>
      <c r="CZ69" s="394"/>
      <c r="DA69" s="394"/>
      <c r="DB69" s="394"/>
      <c r="DC69" s="394"/>
      <c r="DD69" s="394"/>
      <c r="DE69" s="394"/>
      <c r="DF69" s="394"/>
      <c r="DG69" s="394"/>
      <c r="DH69" s="394"/>
      <c r="DI69" s="394"/>
      <c r="DJ69" s="394"/>
      <c r="DK69" s="394"/>
      <c r="DL69" s="394"/>
      <c r="DM69" s="394"/>
      <c r="DN69" s="394"/>
      <c r="DO69" s="394"/>
      <c r="DP69" s="394"/>
      <c r="DQ69" s="394"/>
      <c r="DR69" s="394"/>
      <c r="DS69" s="394"/>
      <c r="DT69" s="394"/>
      <c r="DU69" s="394"/>
      <c r="DV69" s="394"/>
      <c r="DW69" s="394"/>
      <c r="DX69" s="394"/>
      <c r="DY69" s="394"/>
      <c r="DZ69" s="394"/>
      <c r="EA69" s="394"/>
      <c r="EB69" s="394"/>
      <c r="EC69" s="394"/>
      <c r="ED69" s="394"/>
      <c r="EE69" s="394"/>
      <c r="EF69" s="394"/>
      <c r="EG69" s="394"/>
      <c r="EH69" s="394"/>
      <c r="EI69" s="394"/>
      <c r="EJ69" s="394"/>
      <c r="EK69" s="394"/>
      <c r="EL69" s="394"/>
      <c r="EM69" s="394"/>
      <c r="EN69" s="394"/>
      <c r="EO69" s="394"/>
      <c r="EP69" s="394"/>
      <c r="EQ69" s="394"/>
      <c r="ER69" s="394"/>
      <c r="ES69" s="394"/>
      <c r="ET69" s="394"/>
      <c r="EU69" s="394"/>
      <c r="EV69" s="394"/>
      <c r="EW69" s="394"/>
      <c r="EX69" s="394"/>
      <c r="EY69" s="394"/>
      <c r="EZ69" s="394"/>
      <c r="FA69" s="394"/>
      <c r="FB69" s="394"/>
      <c r="FC69" s="394"/>
      <c r="FD69" s="394"/>
      <c r="FE69" s="394"/>
      <c r="FF69" s="394"/>
      <c r="FG69" s="394"/>
      <c r="FH69" s="394"/>
      <c r="FI69" s="394"/>
      <c r="FJ69" s="394"/>
      <c r="FK69" s="394"/>
      <c r="FL69" s="394"/>
      <c r="FM69" s="394"/>
      <c r="FN69" s="394"/>
      <c r="FO69" s="394"/>
      <c r="FP69" s="394"/>
      <c r="FQ69" s="394"/>
      <c r="FR69" s="394"/>
      <c r="FS69" s="394"/>
      <c r="FT69" s="394"/>
      <c r="FU69" s="394"/>
      <c r="FV69" s="394"/>
      <c r="FW69" s="394"/>
      <c r="FX69" s="394"/>
      <c r="FY69" s="394"/>
      <c r="FZ69" s="394"/>
      <c r="GA69" s="394"/>
      <c r="GB69" s="394"/>
      <c r="GC69" s="394"/>
      <c r="GD69" s="394"/>
      <c r="GE69" s="394"/>
      <c r="GF69" s="394"/>
      <c r="GG69" s="394"/>
      <c r="GH69" s="394"/>
      <c r="GI69" s="394"/>
      <c r="GJ69" s="394"/>
      <c r="GK69" s="394"/>
      <c r="GL69" s="394"/>
      <c r="GM69" s="394"/>
      <c r="GN69" s="394"/>
      <c r="GO69" s="394"/>
      <c r="GP69" s="394"/>
      <c r="GQ69" s="394"/>
      <c r="GR69" s="394"/>
      <c r="GS69" s="394"/>
      <c r="GT69" s="394"/>
      <c r="GU69" s="394"/>
      <c r="GV69" s="394"/>
      <c r="GW69" s="394"/>
      <c r="GX69" s="394"/>
      <c r="GY69" s="394"/>
      <c r="GZ69" s="394"/>
      <c r="HA69" s="394"/>
      <c r="HB69" s="394"/>
      <c r="HC69" s="394"/>
      <c r="HD69" s="394"/>
      <c r="HE69" s="394"/>
      <c r="HF69" s="394"/>
      <c r="HG69" s="394"/>
      <c r="HH69" s="394"/>
      <c r="HI69" s="394"/>
      <c r="HJ69" s="394"/>
      <c r="HK69" s="394"/>
      <c r="HL69" s="394"/>
      <c r="HM69" s="394"/>
      <c r="HN69" s="394"/>
      <c r="HO69" s="394"/>
      <c r="HP69" s="394"/>
      <c r="HQ69" s="394"/>
      <c r="HR69" s="394"/>
      <c r="HS69" s="394"/>
      <c r="HT69" s="394"/>
      <c r="HU69" s="394"/>
      <c r="HV69" s="394"/>
      <c r="HW69" s="394"/>
      <c r="HX69" s="394"/>
      <c r="HY69" s="394"/>
      <c r="HZ69" s="394"/>
      <c r="IA69" s="394"/>
      <c r="IB69" s="394"/>
    </row>
    <row r="70" spans="1:236" s="400" customFormat="1" ht="18" customHeight="1">
      <c r="B70" s="395">
        <v>15</v>
      </c>
      <c r="C70" s="401" t="s">
        <v>200</v>
      </c>
      <c r="D70" s="402">
        <v>28531</v>
      </c>
      <c r="E70" s="403">
        <v>1054.6127885457925</v>
      </c>
      <c r="F70" s="465">
        <v>28522</v>
      </c>
      <c r="G70" s="466">
        <v>927.49659455858625</v>
      </c>
      <c r="H70" s="402">
        <v>192213</v>
      </c>
      <c r="I70" s="403">
        <v>1295.3486906192609</v>
      </c>
      <c r="J70" s="465">
        <v>192091</v>
      </c>
      <c r="K70" s="466">
        <v>1276.1449616067384</v>
      </c>
      <c r="L70" s="402">
        <v>73943</v>
      </c>
      <c r="M70" s="403">
        <v>806.07394831153726</v>
      </c>
      <c r="N70" s="465">
        <v>73730</v>
      </c>
      <c r="O70" s="466">
        <v>781.92139169944403</v>
      </c>
    </row>
    <row r="71" spans="1:236" s="400" customFormat="1" ht="18" customHeight="1">
      <c r="B71" s="395">
        <v>27</v>
      </c>
      <c r="C71" s="401" t="s">
        <v>95</v>
      </c>
      <c r="D71" s="402">
        <v>11070</v>
      </c>
      <c r="E71" s="403">
        <v>1043.700234869015</v>
      </c>
      <c r="F71" s="465">
        <v>11068</v>
      </c>
      <c r="G71" s="466">
        <v>891.90193711601012</v>
      </c>
      <c r="H71" s="402">
        <v>70857</v>
      </c>
      <c r="I71" s="403">
        <v>1107.5790336875682</v>
      </c>
      <c r="J71" s="465">
        <v>70826</v>
      </c>
      <c r="K71" s="466">
        <v>1089.4659079998871</v>
      </c>
      <c r="L71" s="402">
        <v>26870</v>
      </c>
      <c r="M71" s="403">
        <v>662.45964793449969</v>
      </c>
      <c r="N71" s="465">
        <v>26812</v>
      </c>
      <c r="O71" s="466">
        <v>642.95329218260486</v>
      </c>
    </row>
    <row r="72" spans="1:236" s="400" customFormat="1" ht="18" customHeight="1">
      <c r="B72" s="395">
        <v>32</v>
      </c>
      <c r="C72" s="401" t="s">
        <v>207</v>
      </c>
      <c r="D72" s="402">
        <v>11950</v>
      </c>
      <c r="E72" s="403">
        <v>1069.7517146443515</v>
      </c>
      <c r="F72" s="465">
        <v>11944</v>
      </c>
      <c r="G72" s="466">
        <v>908.66963328868064</v>
      </c>
      <c r="H72" s="402">
        <v>67087</v>
      </c>
      <c r="I72" s="403">
        <v>1031.7957137746507</v>
      </c>
      <c r="J72" s="465">
        <v>67058</v>
      </c>
      <c r="K72" s="466">
        <v>1012.7541155417697</v>
      </c>
      <c r="L72" s="402">
        <v>24677</v>
      </c>
      <c r="M72" s="403">
        <v>657.7534068160636</v>
      </c>
      <c r="N72" s="465">
        <v>24635</v>
      </c>
      <c r="O72" s="466">
        <v>640.32346823624914</v>
      </c>
    </row>
    <row r="73" spans="1:236" s="400" customFormat="1" ht="18" customHeight="1">
      <c r="B73" s="395">
        <v>36</v>
      </c>
      <c r="C73" s="401" t="s">
        <v>96</v>
      </c>
      <c r="D73" s="402">
        <v>23530</v>
      </c>
      <c r="E73" s="403">
        <v>1053.0099086272844</v>
      </c>
      <c r="F73" s="465">
        <v>23521</v>
      </c>
      <c r="G73" s="466">
        <v>902.95566855150719</v>
      </c>
      <c r="H73" s="402">
        <v>157081</v>
      </c>
      <c r="I73" s="403">
        <v>1290.9533065106539</v>
      </c>
      <c r="J73" s="465">
        <v>156962</v>
      </c>
      <c r="K73" s="466">
        <v>1271.0825002229842</v>
      </c>
      <c r="L73" s="402">
        <v>58394</v>
      </c>
      <c r="M73" s="403">
        <v>793.27288334417915</v>
      </c>
      <c r="N73" s="465">
        <v>58232</v>
      </c>
      <c r="O73" s="466">
        <v>769.62032679626316</v>
      </c>
    </row>
    <row r="74" spans="1:236" s="400" customFormat="1" ht="18" hidden="1" customHeight="1">
      <c r="B74" s="395"/>
      <c r="C74" s="401"/>
      <c r="D74" s="402"/>
      <c r="E74" s="403"/>
      <c r="F74" s="402"/>
      <c r="G74" s="403"/>
      <c r="H74" s="402"/>
      <c r="I74" s="403"/>
      <c r="J74" s="402"/>
      <c r="K74" s="403"/>
      <c r="L74" s="402"/>
      <c r="M74" s="403"/>
      <c r="N74" s="402"/>
      <c r="O74" s="403"/>
    </row>
    <row r="75" spans="1:236" s="399" customFormat="1" ht="18" customHeight="1">
      <c r="A75" s="394"/>
      <c r="B75" s="395">
        <v>28</v>
      </c>
      <c r="C75" s="396" t="s">
        <v>97</v>
      </c>
      <c r="D75" s="397">
        <v>89754</v>
      </c>
      <c r="E75" s="398">
        <v>1258.9635989482363</v>
      </c>
      <c r="F75" s="463">
        <v>89729</v>
      </c>
      <c r="G75" s="464">
        <v>1155.7561215437595</v>
      </c>
      <c r="H75" s="397">
        <v>844332</v>
      </c>
      <c r="I75" s="398">
        <v>1661.1993999161468</v>
      </c>
      <c r="J75" s="463">
        <v>840837</v>
      </c>
      <c r="K75" s="464">
        <v>1646.2696405724298</v>
      </c>
      <c r="L75" s="397">
        <v>272817</v>
      </c>
      <c r="M75" s="398">
        <v>1022.9550729243412</v>
      </c>
      <c r="N75" s="463">
        <v>271454</v>
      </c>
      <c r="O75" s="464">
        <v>1004.8670227736558</v>
      </c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  <c r="HP75" s="394"/>
      <c r="HQ75" s="394"/>
      <c r="HR75" s="394"/>
      <c r="HS75" s="394"/>
      <c r="HT75" s="394"/>
      <c r="HU75" s="394"/>
      <c r="HV75" s="394"/>
      <c r="HW75" s="394"/>
      <c r="HX75" s="394"/>
      <c r="HY75" s="394"/>
      <c r="HZ75" s="394"/>
      <c r="IA75" s="394"/>
      <c r="IB75" s="394"/>
    </row>
    <row r="76" spans="1:236" s="399" customFormat="1" ht="18" hidden="1" customHeight="1">
      <c r="A76" s="394"/>
      <c r="B76" s="395"/>
      <c r="C76" s="396"/>
      <c r="D76" s="397"/>
      <c r="E76" s="398"/>
      <c r="F76" s="463"/>
      <c r="G76" s="464"/>
      <c r="H76" s="397"/>
      <c r="I76" s="398"/>
      <c r="J76" s="463"/>
      <c r="K76" s="464"/>
      <c r="L76" s="397"/>
      <c r="M76" s="398"/>
      <c r="N76" s="463"/>
      <c r="O76" s="46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  <c r="HP76" s="394"/>
      <c r="HQ76" s="394"/>
      <c r="HR76" s="394"/>
      <c r="HS76" s="394"/>
      <c r="HT76" s="394"/>
      <c r="HU76" s="394"/>
      <c r="HV76" s="394"/>
      <c r="HW76" s="394"/>
      <c r="HX76" s="394"/>
      <c r="HY76" s="394"/>
      <c r="HZ76" s="394"/>
      <c r="IA76" s="394"/>
      <c r="IB76" s="394"/>
    </row>
    <row r="77" spans="1:236" s="399" customFormat="1" ht="18" customHeight="1">
      <c r="A77" s="394"/>
      <c r="B77" s="395">
        <v>30</v>
      </c>
      <c r="C77" s="396" t="s">
        <v>98</v>
      </c>
      <c r="D77" s="397">
        <v>29625</v>
      </c>
      <c r="E77" s="398">
        <v>1049.9657903797467</v>
      </c>
      <c r="F77" s="463">
        <v>29618</v>
      </c>
      <c r="G77" s="464">
        <v>920.9751208724424</v>
      </c>
      <c r="H77" s="397">
        <v>155911</v>
      </c>
      <c r="I77" s="398">
        <v>1294.468808551032</v>
      </c>
      <c r="J77" s="463">
        <v>155796</v>
      </c>
      <c r="K77" s="464">
        <v>1271.1355417340624</v>
      </c>
      <c r="L77" s="397">
        <v>62161</v>
      </c>
      <c r="M77" s="398">
        <v>825.34653544827142</v>
      </c>
      <c r="N77" s="463">
        <v>62022</v>
      </c>
      <c r="O77" s="464">
        <v>801.37959659475666</v>
      </c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  <c r="HP77" s="394"/>
      <c r="HQ77" s="394"/>
      <c r="HR77" s="394"/>
      <c r="HS77" s="394"/>
      <c r="HT77" s="394"/>
      <c r="HU77" s="394"/>
      <c r="HV77" s="394"/>
      <c r="HW77" s="394"/>
      <c r="HX77" s="394"/>
      <c r="HY77" s="394"/>
      <c r="HZ77" s="394"/>
      <c r="IA77" s="394"/>
      <c r="IB77" s="394"/>
    </row>
    <row r="78" spans="1:236" s="399" customFormat="1" ht="18" hidden="1" customHeight="1">
      <c r="A78" s="394"/>
      <c r="B78" s="395"/>
      <c r="C78" s="396"/>
      <c r="D78" s="397"/>
      <c r="E78" s="398"/>
      <c r="F78" s="463"/>
      <c r="G78" s="464"/>
      <c r="H78" s="397"/>
      <c r="I78" s="398"/>
      <c r="J78" s="463"/>
      <c r="K78" s="464"/>
      <c r="L78" s="397"/>
      <c r="M78" s="398"/>
      <c r="N78" s="463"/>
      <c r="O78" s="46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  <c r="HP78" s="394"/>
      <c r="HQ78" s="394"/>
      <c r="HR78" s="394"/>
      <c r="HS78" s="394"/>
      <c r="HT78" s="394"/>
      <c r="HU78" s="394"/>
      <c r="HV78" s="394"/>
      <c r="HW78" s="394"/>
      <c r="HX78" s="394"/>
      <c r="HY78" s="394"/>
      <c r="HZ78" s="394"/>
      <c r="IA78" s="394"/>
      <c r="IB78" s="394"/>
    </row>
    <row r="79" spans="1:236" s="399" customFormat="1" ht="18" customHeight="1">
      <c r="A79" s="394"/>
      <c r="B79" s="395">
        <v>31</v>
      </c>
      <c r="C79" s="396" t="s">
        <v>99</v>
      </c>
      <c r="D79" s="397">
        <v>10099</v>
      </c>
      <c r="E79" s="398">
        <v>1379.181829884147</v>
      </c>
      <c r="F79" s="463">
        <v>10095</v>
      </c>
      <c r="G79" s="464">
        <v>1238.707990094106</v>
      </c>
      <c r="H79" s="397">
        <v>99736</v>
      </c>
      <c r="I79" s="398">
        <v>1620.394732694313</v>
      </c>
      <c r="J79" s="463">
        <v>99486</v>
      </c>
      <c r="K79" s="464">
        <v>1597.7394663570756</v>
      </c>
      <c r="L79" s="397">
        <v>29945</v>
      </c>
      <c r="M79" s="398">
        <v>990.58071097011202</v>
      </c>
      <c r="N79" s="463">
        <v>29798</v>
      </c>
      <c r="O79" s="464">
        <v>963.61796697764964</v>
      </c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  <c r="HW79" s="394"/>
      <c r="HX79" s="394"/>
      <c r="HY79" s="394"/>
      <c r="HZ79" s="394"/>
      <c r="IA79" s="394"/>
      <c r="IB79" s="394"/>
    </row>
    <row r="80" spans="1:236" s="399" customFormat="1" ht="18" hidden="1" customHeight="1">
      <c r="A80" s="394"/>
      <c r="B80" s="395"/>
      <c r="C80" s="396"/>
      <c r="D80" s="397"/>
      <c r="E80" s="398"/>
      <c r="F80" s="463"/>
      <c r="G80" s="464"/>
      <c r="H80" s="397"/>
      <c r="I80" s="398"/>
      <c r="J80" s="463"/>
      <c r="K80" s="464"/>
      <c r="L80" s="397"/>
      <c r="M80" s="398"/>
      <c r="N80" s="463"/>
      <c r="O80" s="46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  <c r="HP80" s="394"/>
      <c r="HQ80" s="394"/>
      <c r="HR80" s="394"/>
      <c r="HS80" s="394"/>
      <c r="HT80" s="394"/>
      <c r="HU80" s="394"/>
      <c r="HV80" s="394"/>
      <c r="HW80" s="394"/>
      <c r="HX80" s="394"/>
      <c r="HY80" s="394"/>
      <c r="HZ80" s="394"/>
      <c r="IA80" s="394"/>
      <c r="IB80" s="394"/>
    </row>
    <row r="81" spans="1:236" s="399" customFormat="1" ht="18" customHeight="1">
      <c r="A81" s="394"/>
      <c r="B81" s="395"/>
      <c r="C81" s="396" t="s">
        <v>100</v>
      </c>
      <c r="D81" s="397">
        <v>39837</v>
      </c>
      <c r="E81" s="398">
        <v>1478.0706878027966</v>
      </c>
      <c r="F81" s="463">
        <v>39810</v>
      </c>
      <c r="G81" s="464">
        <v>1327.9179002763128</v>
      </c>
      <c r="H81" s="397">
        <v>385063</v>
      </c>
      <c r="I81" s="398">
        <v>1762.2859532855659</v>
      </c>
      <c r="J81" s="463">
        <v>383620</v>
      </c>
      <c r="K81" s="464">
        <v>1739.9916557530889</v>
      </c>
      <c r="L81" s="397">
        <v>133669</v>
      </c>
      <c r="M81" s="398">
        <v>1088.0449783420236</v>
      </c>
      <c r="N81" s="463">
        <v>132916</v>
      </c>
      <c r="O81" s="464">
        <v>1061.8766409612085</v>
      </c>
      <c r="P81" s="394"/>
      <c r="Q81" s="394"/>
      <c r="R81" s="394"/>
      <c r="S81" s="394"/>
      <c r="T81" s="394"/>
      <c r="U81" s="394"/>
      <c r="V81" s="394"/>
      <c r="W81" s="394"/>
      <c r="X81" s="394"/>
      <c r="Y81" s="394"/>
      <c r="Z81" s="394"/>
      <c r="AA81" s="394"/>
      <c r="AB81" s="394"/>
      <c r="AC81" s="394"/>
      <c r="AD81" s="394"/>
      <c r="AE81" s="394"/>
      <c r="AF81" s="394"/>
      <c r="AG81" s="394"/>
      <c r="AH81" s="394"/>
      <c r="AI81" s="394"/>
      <c r="AJ81" s="394"/>
      <c r="AK81" s="394"/>
      <c r="AL81" s="394"/>
      <c r="AM81" s="394"/>
      <c r="AN81" s="394"/>
      <c r="AO81" s="394"/>
      <c r="AP81" s="394"/>
      <c r="AQ81" s="394"/>
      <c r="AR81" s="394"/>
      <c r="AS81" s="394"/>
      <c r="AT81" s="394"/>
      <c r="AU81" s="394"/>
      <c r="AV81" s="394"/>
      <c r="AW81" s="394"/>
      <c r="AX81" s="394"/>
      <c r="AY81" s="394"/>
      <c r="AZ81" s="394"/>
      <c r="BA81" s="394"/>
      <c r="BB81" s="394"/>
      <c r="BC81" s="394"/>
      <c r="BD81" s="394"/>
      <c r="BE81" s="394"/>
      <c r="BF81" s="394"/>
      <c r="BG81" s="394"/>
      <c r="BH81" s="394"/>
      <c r="BI81" s="394"/>
      <c r="BJ81" s="394"/>
      <c r="BK81" s="394"/>
      <c r="BL81" s="394"/>
      <c r="BM81" s="394"/>
      <c r="BN81" s="394"/>
      <c r="BO81" s="394"/>
      <c r="BP81" s="394"/>
      <c r="BQ81" s="394"/>
      <c r="BR81" s="394"/>
      <c r="BS81" s="394"/>
      <c r="BT81" s="394"/>
      <c r="BU81" s="394"/>
      <c r="BV81" s="394"/>
      <c r="BW81" s="394"/>
      <c r="BX81" s="394"/>
      <c r="BY81" s="394"/>
      <c r="BZ81" s="394"/>
      <c r="CA81" s="394"/>
      <c r="CB81" s="394"/>
      <c r="CC81" s="394"/>
      <c r="CD81" s="394"/>
      <c r="CE81" s="394"/>
      <c r="CF81" s="394"/>
      <c r="CG81" s="394"/>
      <c r="CH81" s="394"/>
      <c r="CI81" s="394"/>
      <c r="CJ81" s="394"/>
      <c r="CK81" s="394"/>
      <c r="CL81" s="394"/>
      <c r="CM81" s="394"/>
      <c r="CN81" s="394"/>
      <c r="CO81" s="394"/>
      <c r="CP81" s="394"/>
      <c r="CQ81" s="394"/>
      <c r="CR81" s="394"/>
      <c r="CS81" s="394"/>
      <c r="CT81" s="394"/>
      <c r="CU81" s="394"/>
      <c r="CV81" s="394"/>
      <c r="CW81" s="394"/>
      <c r="CX81" s="394"/>
      <c r="CY81" s="394"/>
      <c r="CZ81" s="394"/>
      <c r="DA81" s="394"/>
      <c r="DB81" s="394"/>
      <c r="DC81" s="394"/>
      <c r="DD81" s="394"/>
      <c r="DE81" s="394"/>
      <c r="DF81" s="394"/>
      <c r="DG81" s="394"/>
      <c r="DH81" s="394"/>
      <c r="DI81" s="394"/>
      <c r="DJ81" s="394"/>
      <c r="DK81" s="394"/>
      <c r="DL81" s="394"/>
      <c r="DM81" s="394"/>
      <c r="DN81" s="394"/>
      <c r="DO81" s="394"/>
      <c r="DP81" s="394"/>
      <c r="DQ81" s="394"/>
      <c r="DR81" s="394"/>
      <c r="DS81" s="394"/>
      <c r="DT81" s="394"/>
      <c r="DU81" s="394"/>
      <c r="DV81" s="394"/>
      <c r="DW81" s="394"/>
      <c r="DX81" s="394"/>
      <c r="DY81" s="394"/>
      <c r="DZ81" s="394"/>
      <c r="EA81" s="394"/>
      <c r="EB81" s="394"/>
      <c r="EC81" s="394"/>
      <c r="ED81" s="394"/>
      <c r="EE81" s="394"/>
      <c r="EF81" s="394"/>
      <c r="EG81" s="394"/>
      <c r="EH81" s="394"/>
      <c r="EI81" s="394"/>
      <c r="EJ81" s="394"/>
      <c r="EK81" s="394"/>
      <c r="EL81" s="394"/>
      <c r="EM81" s="394"/>
      <c r="EN81" s="394"/>
      <c r="EO81" s="394"/>
      <c r="EP81" s="394"/>
      <c r="EQ81" s="394"/>
      <c r="ER81" s="394"/>
      <c r="ES81" s="394"/>
      <c r="ET81" s="394"/>
      <c r="EU81" s="394"/>
      <c r="EV81" s="394"/>
      <c r="EW81" s="394"/>
      <c r="EX81" s="394"/>
      <c r="EY81" s="394"/>
      <c r="EZ81" s="394"/>
      <c r="FA81" s="394"/>
      <c r="FB81" s="394"/>
      <c r="FC81" s="394"/>
      <c r="FD81" s="394"/>
      <c r="FE81" s="394"/>
      <c r="FF81" s="394"/>
      <c r="FG81" s="394"/>
      <c r="FH81" s="394"/>
      <c r="FI81" s="394"/>
      <c r="FJ81" s="394"/>
      <c r="FK81" s="394"/>
      <c r="FL81" s="394"/>
      <c r="FM81" s="394"/>
      <c r="FN81" s="394"/>
      <c r="FO81" s="394"/>
      <c r="FP81" s="394"/>
      <c r="FQ81" s="394"/>
      <c r="FR81" s="394"/>
      <c r="FS81" s="394"/>
      <c r="FT81" s="394"/>
      <c r="FU81" s="394"/>
      <c r="FV81" s="394"/>
      <c r="FW81" s="394"/>
      <c r="FX81" s="394"/>
      <c r="FY81" s="394"/>
      <c r="FZ81" s="394"/>
      <c r="GA81" s="394"/>
      <c r="GB81" s="394"/>
      <c r="GC81" s="394"/>
      <c r="GD81" s="394"/>
      <c r="GE81" s="394"/>
      <c r="GF81" s="394"/>
      <c r="GG81" s="394"/>
      <c r="GH81" s="394"/>
      <c r="GI81" s="394"/>
      <c r="GJ81" s="394"/>
      <c r="GK81" s="394"/>
      <c r="GL81" s="394"/>
      <c r="GM81" s="394"/>
      <c r="GN81" s="394"/>
      <c r="GO81" s="394"/>
      <c r="GP81" s="394"/>
      <c r="GQ81" s="394"/>
      <c r="GR81" s="394"/>
      <c r="GS81" s="394"/>
      <c r="GT81" s="394"/>
      <c r="GU81" s="394"/>
      <c r="GV81" s="394"/>
      <c r="GW81" s="394"/>
      <c r="GX81" s="394"/>
      <c r="GY81" s="394"/>
      <c r="GZ81" s="394"/>
      <c r="HA81" s="394"/>
      <c r="HB81" s="394"/>
      <c r="HC81" s="394"/>
      <c r="HD81" s="394"/>
      <c r="HE81" s="394"/>
      <c r="HF81" s="394"/>
      <c r="HG81" s="394"/>
      <c r="HH81" s="394"/>
      <c r="HI81" s="394"/>
      <c r="HJ81" s="394"/>
      <c r="HK81" s="394"/>
      <c r="HL81" s="394"/>
      <c r="HM81" s="394"/>
      <c r="HN81" s="394"/>
      <c r="HO81" s="394"/>
      <c r="HP81" s="394"/>
      <c r="HQ81" s="394"/>
      <c r="HR81" s="394"/>
      <c r="HS81" s="394"/>
      <c r="HT81" s="394"/>
      <c r="HU81" s="394"/>
      <c r="HV81" s="394"/>
      <c r="HW81" s="394"/>
      <c r="HX81" s="394"/>
      <c r="HY81" s="394"/>
      <c r="HZ81" s="394"/>
      <c r="IA81" s="394"/>
      <c r="IB81" s="394"/>
    </row>
    <row r="82" spans="1:236" s="400" customFormat="1" ht="18" customHeight="1">
      <c r="B82" s="395">
        <v>1</v>
      </c>
      <c r="C82" s="401" t="s">
        <v>202</v>
      </c>
      <c r="D82" s="402">
        <v>6278</v>
      </c>
      <c r="E82" s="403">
        <v>1465.8515801210574</v>
      </c>
      <c r="F82" s="465">
        <v>6274</v>
      </c>
      <c r="G82" s="466">
        <v>1284.5992779725852</v>
      </c>
      <c r="H82" s="402">
        <v>56724</v>
      </c>
      <c r="I82" s="403">
        <v>1777.3988422889784</v>
      </c>
      <c r="J82" s="465">
        <v>56545</v>
      </c>
      <c r="K82" s="466">
        <v>1751.4211295428422</v>
      </c>
      <c r="L82" s="402">
        <v>17275</v>
      </c>
      <c r="M82" s="403">
        <v>1078.7572468885674</v>
      </c>
      <c r="N82" s="465">
        <v>17176</v>
      </c>
      <c r="O82" s="466">
        <v>1054.1236900326037</v>
      </c>
    </row>
    <row r="83" spans="1:236" s="400" customFormat="1" ht="18" customHeight="1">
      <c r="B83" s="395">
        <v>20</v>
      </c>
      <c r="C83" s="401" t="s">
        <v>204</v>
      </c>
      <c r="D83" s="402">
        <v>12234</v>
      </c>
      <c r="E83" s="403">
        <v>1518.7933619421283</v>
      </c>
      <c r="F83" s="465">
        <v>12226</v>
      </c>
      <c r="G83" s="466">
        <v>1359.5841084573858</v>
      </c>
      <c r="H83" s="402">
        <v>133184</v>
      </c>
      <c r="I83" s="403">
        <v>1706.6606968554781</v>
      </c>
      <c r="J83" s="465">
        <v>132864</v>
      </c>
      <c r="K83" s="466">
        <v>1681.0501866570328</v>
      </c>
      <c r="L83" s="402">
        <v>43315</v>
      </c>
      <c r="M83" s="403">
        <v>1062.1003379891492</v>
      </c>
      <c r="N83" s="465">
        <v>43108</v>
      </c>
      <c r="O83" s="466">
        <v>1034.8596014660852</v>
      </c>
    </row>
    <row r="84" spans="1:236" s="400" customFormat="1" ht="18" customHeight="1">
      <c r="B84" s="395">
        <v>48</v>
      </c>
      <c r="C84" s="401" t="s">
        <v>211</v>
      </c>
      <c r="D84" s="402">
        <v>21325</v>
      </c>
      <c r="E84" s="403">
        <v>1458.3056403282533</v>
      </c>
      <c r="F84" s="465">
        <v>21310</v>
      </c>
      <c r="G84" s="466">
        <v>1322.5040089160018</v>
      </c>
      <c r="H84" s="402">
        <v>195155</v>
      </c>
      <c r="I84" s="403">
        <v>1795.8548120724554</v>
      </c>
      <c r="J84" s="465">
        <v>194211</v>
      </c>
      <c r="K84" s="466">
        <v>1776.9870872916572</v>
      </c>
      <c r="L84" s="402">
        <v>73079</v>
      </c>
      <c r="M84" s="403">
        <v>1105.6182573653168</v>
      </c>
      <c r="N84" s="465">
        <v>72632</v>
      </c>
      <c r="O84" s="466">
        <v>1079.7450078477805</v>
      </c>
    </row>
    <row r="85" spans="1:236" s="400" customFormat="1" ht="18" hidden="1" customHeight="1">
      <c r="B85" s="395"/>
      <c r="C85" s="401"/>
      <c r="D85" s="402"/>
      <c r="E85" s="403"/>
      <c r="F85" s="402"/>
      <c r="G85" s="403"/>
      <c r="H85" s="402"/>
      <c r="I85" s="403"/>
      <c r="J85" s="402"/>
      <c r="K85" s="403"/>
      <c r="L85" s="402"/>
      <c r="M85" s="403"/>
      <c r="N85" s="402"/>
      <c r="O85" s="403"/>
    </row>
    <row r="86" spans="1:236" s="399" customFormat="1" ht="18" customHeight="1">
      <c r="A86" s="394"/>
      <c r="B86" s="395">
        <v>26</v>
      </c>
      <c r="C86" s="396" t="s">
        <v>101</v>
      </c>
      <c r="D86" s="397">
        <v>4693</v>
      </c>
      <c r="E86" s="398">
        <v>1199.6709546132538</v>
      </c>
      <c r="F86" s="463">
        <v>4691</v>
      </c>
      <c r="G86" s="464">
        <v>1054.5049157962055</v>
      </c>
      <c r="H86" s="397">
        <v>50592</v>
      </c>
      <c r="I86" s="398">
        <v>1390.4938259013284</v>
      </c>
      <c r="J86" s="463">
        <v>50500</v>
      </c>
      <c r="K86" s="464">
        <v>1371.6955065346538</v>
      </c>
      <c r="L86" s="397">
        <v>15978</v>
      </c>
      <c r="M86" s="398">
        <v>886.14852735010641</v>
      </c>
      <c r="N86" s="463">
        <v>15934</v>
      </c>
      <c r="O86" s="464">
        <v>863.50086732772684</v>
      </c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  <c r="HP86" s="394"/>
      <c r="HQ86" s="394"/>
      <c r="HR86" s="394"/>
      <c r="HS86" s="394"/>
      <c r="HT86" s="394"/>
      <c r="HU86" s="394"/>
      <c r="HV86" s="394"/>
      <c r="HW86" s="394"/>
      <c r="HX86" s="394"/>
      <c r="HY86" s="394"/>
      <c r="HZ86" s="394"/>
      <c r="IA86" s="394"/>
      <c r="IB86" s="394"/>
    </row>
    <row r="87" spans="1:236" s="399" customFormat="1" ht="18" hidden="1" customHeight="1">
      <c r="A87" s="394"/>
      <c r="B87" s="395"/>
      <c r="C87" s="396"/>
      <c r="D87" s="397"/>
      <c r="E87" s="398"/>
      <c r="F87" s="397"/>
      <c r="G87" s="398"/>
      <c r="H87" s="397"/>
      <c r="I87" s="398"/>
      <c r="J87" s="397"/>
      <c r="K87" s="398"/>
      <c r="L87" s="397"/>
      <c r="M87" s="398"/>
      <c r="N87" s="397"/>
      <c r="O87" s="398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  <c r="HP87" s="394"/>
      <c r="HQ87" s="394"/>
      <c r="HR87" s="394"/>
      <c r="HS87" s="394"/>
      <c r="HT87" s="394"/>
      <c r="HU87" s="394"/>
      <c r="HV87" s="394"/>
      <c r="HW87" s="394"/>
      <c r="HX87" s="394"/>
      <c r="HY87" s="394"/>
      <c r="HZ87" s="394"/>
      <c r="IA87" s="394"/>
      <c r="IB87" s="394"/>
    </row>
    <row r="88" spans="1:236" s="399" customFormat="1" ht="18" customHeight="1">
      <c r="A88" s="394"/>
      <c r="B88" s="395">
        <v>51</v>
      </c>
      <c r="C88" s="401" t="s">
        <v>102</v>
      </c>
      <c r="D88" s="402">
        <v>989</v>
      </c>
      <c r="E88" s="403">
        <v>1324.3970070778564</v>
      </c>
      <c r="F88" s="465">
        <v>989</v>
      </c>
      <c r="G88" s="466">
        <v>1170.1908897876644</v>
      </c>
      <c r="H88" s="402">
        <v>4693</v>
      </c>
      <c r="I88" s="403">
        <v>1585.873616023865</v>
      </c>
      <c r="J88" s="465">
        <v>4679</v>
      </c>
      <c r="K88" s="466">
        <v>1542.5405257533662</v>
      </c>
      <c r="L88" s="402">
        <v>2629</v>
      </c>
      <c r="M88" s="403">
        <v>961.06576645112227</v>
      </c>
      <c r="N88" s="465">
        <v>2625</v>
      </c>
      <c r="O88" s="466">
        <v>939.40028952380965</v>
      </c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  <c r="HP88" s="394"/>
      <c r="HQ88" s="394"/>
      <c r="HR88" s="394"/>
      <c r="HS88" s="394"/>
      <c r="HT88" s="394"/>
      <c r="HU88" s="394"/>
      <c r="HV88" s="394"/>
      <c r="HW88" s="394"/>
      <c r="HX88" s="394"/>
      <c r="HY88" s="394"/>
      <c r="HZ88" s="394"/>
      <c r="IA88" s="394"/>
      <c r="IB88" s="394"/>
    </row>
    <row r="89" spans="1:236" s="399" customFormat="1" ht="18" customHeight="1">
      <c r="A89" s="394"/>
      <c r="B89" s="395">
        <v>52</v>
      </c>
      <c r="C89" s="401" t="s">
        <v>103</v>
      </c>
      <c r="D89" s="404">
        <v>1282</v>
      </c>
      <c r="E89" s="405">
        <v>1291.8252886115445</v>
      </c>
      <c r="F89" s="465">
        <v>1282</v>
      </c>
      <c r="G89" s="466">
        <v>1117.6396255850234</v>
      </c>
      <c r="H89" s="404">
        <v>4380</v>
      </c>
      <c r="I89" s="405">
        <v>1521.8950981735159</v>
      </c>
      <c r="J89" s="465">
        <v>4372</v>
      </c>
      <c r="K89" s="466">
        <v>1481.5956427264412</v>
      </c>
      <c r="L89" s="404">
        <v>2246</v>
      </c>
      <c r="M89" s="405">
        <v>894.20875779162964</v>
      </c>
      <c r="N89" s="465">
        <v>2237</v>
      </c>
      <c r="O89" s="466">
        <v>874.1871926687528</v>
      </c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  <c r="HW89" s="394"/>
      <c r="HX89" s="394"/>
      <c r="HY89" s="394"/>
      <c r="HZ89" s="394"/>
      <c r="IA89" s="394"/>
      <c r="IB89" s="394"/>
    </row>
    <row r="90" spans="1:236" s="399" customFormat="1" ht="18" hidden="1" customHeight="1">
      <c r="A90" s="394"/>
      <c r="B90" s="395"/>
      <c r="C90" s="401"/>
      <c r="D90" s="406"/>
      <c r="E90" s="407"/>
      <c r="F90" s="406"/>
      <c r="G90" s="407"/>
      <c r="H90" s="406"/>
      <c r="I90" s="407"/>
      <c r="J90" s="406"/>
      <c r="K90" s="407"/>
      <c r="L90" s="406"/>
      <c r="M90" s="407"/>
      <c r="N90" s="406"/>
      <c r="O90" s="407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  <c r="HP90" s="394"/>
      <c r="HQ90" s="394"/>
      <c r="HR90" s="394"/>
      <c r="HS90" s="394"/>
      <c r="HT90" s="394"/>
      <c r="HU90" s="394"/>
      <c r="HV90" s="394"/>
      <c r="HW90" s="394"/>
      <c r="HX90" s="394"/>
      <c r="HY90" s="394"/>
      <c r="HZ90" s="394"/>
      <c r="IA90" s="394"/>
      <c r="IB90" s="394"/>
    </row>
    <row r="91" spans="1:236" s="399" customFormat="1" ht="18" customHeight="1">
      <c r="A91" s="408"/>
      <c r="B91" s="409"/>
      <c r="C91" s="410" t="s">
        <v>45</v>
      </c>
      <c r="D91" s="411">
        <v>961167</v>
      </c>
      <c r="E91" s="412">
        <v>1162.5047284602997</v>
      </c>
      <c r="F91" s="467">
        <v>960846</v>
      </c>
      <c r="G91" s="468">
        <v>1043.0032731467891</v>
      </c>
      <c r="H91" s="411">
        <v>6465738</v>
      </c>
      <c r="I91" s="412">
        <v>1441.7994591491322</v>
      </c>
      <c r="J91" s="467">
        <v>6452624</v>
      </c>
      <c r="K91" s="468">
        <v>1421.3959485040477</v>
      </c>
      <c r="L91" s="411">
        <v>2349364</v>
      </c>
      <c r="M91" s="412">
        <v>896.51591999792549</v>
      </c>
      <c r="N91" s="467">
        <v>2341372</v>
      </c>
      <c r="O91" s="468">
        <v>874.97436438122907</v>
      </c>
      <c r="P91" s="394"/>
      <c r="Q91" s="394"/>
      <c r="R91" s="394"/>
      <c r="S91" s="394"/>
      <c r="T91" s="394"/>
      <c r="U91" s="394"/>
      <c r="V91" s="394"/>
      <c r="W91" s="394"/>
      <c r="X91" s="394"/>
      <c r="Y91" s="394"/>
      <c r="Z91" s="394"/>
      <c r="AA91" s="394"/>
      <c r="AB91" s="394"/>
      <c r="AC91" s="394"/>
      <c r="AD91" s="394"/>
      <c r="AE91" s="394"/>
      <c r="AF91" s="394"/>
      <c r="AG91" s="394"/>
      <c r="AH91" s="394"/>
      <c r="AI91" s="394"/>
      <c r="AJ91" s="394"/>
      <c r="AK91" s="394"/>
      <c r="AL91" s="394"/>
      <c r="AM91" s="394"/>
      <c r="AN91" s="394"/>
      <c r="AO91" s="394"/>
      <c r="AP91" s="394"/>
      <c r="AQ91" s="394"/>
      <c r="AR91" s="394"/>
      <c r="AS91" s="394"/>
      <c r="AT91" s="394"/>
      <c r="AU91" s="394"/>
      <c r="AV91" s="394"/>
      <c r="AW91" s="394"/>
      <c r="AX91" s="394"/>
      <c r="AY91" s="394"/>
      <c r="AZ91" s="394"/>
      <c r="BA91" s="394"/>
      <c r="BB91" s="394"/>
      <c r="BC91" s="394"/>
      <c r="BD91" s="394"/>
      <c r="BE91" s="394"/>
      <c r="BF91" s="394"/>
      <c r="BG91" s="394"/>
      <c r="BH91" s="394"/>
      <c r="BI91" s="394"/>
      <c r="BJ91" s="394"/>
      <c r="BK91" s="394"/>
      <c r="BL91" s="394"/>
      <c r="BM91" s="394"/>
      <c r="BN91" s="394"/>
      <c r="BO91" s="394"/>
      <c r="BP91" s="394"/>
      <c r="BQ91" s="394"/>
      <c r="BR91" s="394"/>
      <c r="BS91" s="394"/>
      <c r="BT91" s="394"/>
      <c r="BU91" s="394"/>
      <c r="BV91" s="394"/>
      <c r="BW91" s="394"/>
      <c r="BX91" s="394"/>
      <c r="BY91" s="394"/>
      <c r="BZ91" s="394"/>
      <c r="CA91" s="394"/>
      <c r="CB91" s="394"/>
      <c r="CC91" s="394"/>
      <c r="CD91" s="394"/>
      <c r="CE91" s="394"/>
      <c r="CF91" s="394"/>
      <c r="CG91" s="394"/>
      <c r="CH91" s="394"/>
      <c r="CI91" s="394"/>
      <c r="CJ91" s="394"/>
      <c r="CK91" s="394"/>
      <c r="CL91" s="394"/>
      <c r="CM91" s="394"/>
      <c r="CN91" s="394"/>
      <c r="CO91" s="394"/>
      <c r="CP91" s="394"/>
      <c r="CQ91" s="394"/>
      <c r="CR91" s="394"/>
      <c r="CS91" s="394"/>
      <c r="CT91" s="394"/>
      <c r="CU91" s="394"/>
      <c r="CV91" s="394"/>
      <c r="CW91" s="394"/>
      <c r="CX91" s="394"/>
      <c r="CY91" s="394"/>
      <c r="CZ91" s="394"/>
      <c r="DA91" s="394"/>
      <c r="DB91" s="394"/>
      <c r="DC91" s="394"/>
      <c r="DD91" s="394"/>
      <c r="DE91" s="394"/>
      <c r="DF91" s="394"/>
      <c r="DG91" s="394"/>
      <c r="DH91" s="394"/>
      <c r="DI91" s="394"/>
      <c r="DJ91" s="394"/>
      <c r="DK91" s="394"/>
      <c r="DL91" s="394"/>
      <c r="DM91" s="394"/>
      <c r="DN91" s="394"/>
      <c r="DO91" s="394"/>
      <c r="DP91" s="394"/>
      <c r="DQ91" s="394"/>
      <c r="DR91" s="394"/>
      <c r="DS91" s="394"/>
      <c r="DT91" s="394"/>
      <c r="DU91" s="394"/>
      <c r="DV91" s="394"/>
      <c r="DW91" s="394"/>
      <c r="DX91" s="394"/>
      <c r="DY91" s="394"/>
      <c r="DZ91" s="394"/>
      <c r="EA91" s="394"/>
      <c r="EB91" s="394"/>
      <c r="EC91" s="394"/>
      <c r="ED91" s="394"/>
      <c r="EE91" s="394"/>
      <c r="EF91" s="394"/>
      <c r="EG91" s="394"/>
      <c r="EH91" s="394"/>
      <c r="EI91" s="394"/>
      <c r="EJ91" s="394"/>
      <c r="EK91" s="394"/>
      <c r="EL91" s="394"/>
      <c r="EM91" s="394"/>
      <c r="EN91" s="394"/>
      <c r="EO91" s="394"/>
      <c r="EP91" s="394"/>
      <c r="EQ91" s="394"/>
      <c r="ER91" s="394"/>
      <c r="ES91" s="394"/>
      <c r="ET91" s="394"/>
      <c r="EU91" s="394"/>
      <c r="EV91" s="394"/>
      <c r="EW91" s="394"/>
      <c r="EX91" s="394"/>
      <c r="EY91" s="394"/>
      <c r="EZ91" s="394"/>
      <c r="FA91" s="394"/>
      <c r="FB91" s="394"/>
      <c r="FC91" s="394"/>
      <c r="FD91" s="394"/>
      <c r="FE91" s="394"/>
      <c r="FF91" s="394"/>
      <c r="FG91" s="394"/>
      <c r="FH91" s="394"/>
      <c r="FI91" s="394"/>
      <c r="FJ91" s="394"/>
      <c r="FK91" s="394"/>
      <c r="FL91" s="394"/>
      <c r="FM91" s="394"/>
      <c r="FN91" s="394"/>
      <c r="FO91" s="394"/>
      <c r="FP91" s="394"/>
      <c r="FQ91" s="394"/>
      <c r="FR91" s="394"/>
      <c r="FS91" s="394"/>
      <c r="FT91" s="394"/>
      <c r="FU91" s="394"/>
      <c r="FV91" s="394"/>
      <c r="FW91" s="394"/>
      <c r="FX91" s="394"/>
      <c r="FY91" s="394"/>
      <c r="FZ91" s="394"/>
      <c r="GA91" s="394"/>
      <c r="GB91" s="394"/>
      <c r="GC91" s="394"/>
      <c r="GD91" s="394"/>
      <c r="GE91" s="394"/>
      <c r="GF91" s="394"/>
      <c r="GG91" s="394"/>
      <c r="GH91" s="394"/>
      <c r="GI91" s="394"/>
      <c r="GJ91" s="394"/>
      <c r="GK91" s="394"/>
      <c r="GL91" s="394"/>
      <c r="GM91" s="394"/>
      <c r="GN91" s="394"/>
      <c r="GO91" s="394"/>
      <c r="GP91" s="394"/>
      <c r="GQ91" s="394"/>
      <c r="GR91" s="394"/>
      <c r="GS91" s="394"/>
      <c r="GT91" s="394"/>
      <c r="GU91" s="394"/>
      <c r="GV91" s="394"/>
      <c r="GW91" s="394"/>
      <c r="GX91" s="394"/>
      <c r="GY91" s="394"/>
      <c r="GZ91" s="394"/>
      <c r="HA91" s="394"/>
      <c r="HB91" s="394"/>
      <c r="HC91" s="394"/>
      <c r="HD91" s="394"/>
      <c r="HE91" s="394"/>
      <c r="HF91" s="394"/>
      <c r="HG91" s="394"/>
      <c r="HH91" s="394"/>
      <c r="HI91" s="394"/>
      <c r="HJ91" s="394"/>
      <c r="HK91" s="394"/>
      <c r="HL91" s="394"/>
      <c r="HM91" s="394"/>
      <c r="HN91" s="394"/>
      <c r="HO91" s="394"/>
      <c r="HP91" s="394"/>
      <c r="HQ91" s="394"/>
      <c r="HR91" s="394"/>
      <c r="HS91" s="394"/>
      <c r="HT91" s="394"/>
      <c r="HU91" s="394"/>
      <c r="HV91" s="394"/>
      <c r="HW91" s="394"/>
      <c r="HX91" s="394"/>
      <c r="HY91" s="394"/>
      <c r="HZ91" s="394"/>
      <c r="IA91" s="394"/>
      <c r="IB91" s="394"/>
    </row>
    <row r="92" spans="1:236" ht="18" customHeight="1">
      <c r="A92" s="387"/>
      <c r="B92" s="388"/>
      <c r="C92" s="387"/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87"/>
      <c r="O92" s="387"/>
    </row>
    <row r="93" spans="1:236" ht="18" customHeight="1">
      <c r="A93" s="387"/>
      <c r="B93" s="413"/>
      <c r="C93" s="387"/>
      <c r="D93" s="414"/>
      <c r="E93" s="415"/>
      <c r="F93" s="414"/>
      <c r="G93" s="415"/>
      <c r="H93" s="414"/>
      <c r="I93" s="415"/>
      <c r="J93" s="414"/>
      <c r="K93" s="415"/>
      <c r="L93" s="414"/>
      <c r="M93" s="415"/>
      <c r="N93" s="414"/>
      <c r="O93" s="415"/>
    </row>
    <row r="94" spans="1:236" ht="18" customHeight="1">
      <c r="B94" s="416"/>
      <c r="D94" s="417"/>
      <c r="E94" s="418"/>
      <c r="F94" s="417"/>
      <c r="G94" s="418"/>
      <c r="H94" s="417"/>
      <c r="I94" s="418"/>
      <c r="J94" s="417"/>
      <c r="K94" s="418"/>
      <c r="L94" s="417"/>
      <c r="M94" s="418"/>
      <c r="N94" s="417"/>
      <c r="O94" s="418"/>
    </row>
    <row r="95" spans="1:236" ht="18" customHeight="1">
      <c r="B95" s="416"/>
      <c r="C95" s="419"/>
      <c r="D95" s="417"/>
      <c r="E95" s="418"/>
      <c r="F95" s="417"/>
      <c r="G95" s="418"/>
      <c r="H95" s="417"/>
      <c r="I95" s="418"/>
      <c r="J95" s="417"/>
      <c r="K95" s="418"/>
      <c r="L95" s="417"/>
      <c r="M95" s="418"/>
      <c r="N95" s="417"/>
      <c r="O95" s="418"/>
    </row>
    <row r="96" spans="1:236" ht="18" customHeight="1">
      <c r="B96" s="416"/>
      <c r="E96" s="418"/>
      <c r="G96" s="418"/>
      <c r="I96" s="418"/>
      <c r="K96" s="418"/>
      <c r="M96" s="418"/>
      <c r="O96" s="418"/>
    </row>
    <row r="97" spans="2:15" ht="18" customHeight="1">
      <c r="B97" s="416"/>
      <c r="E97" s="418"/>
      <c r="G97" s="418"/>
      <c r="I97" s="418"/>
      <c r="K97" s="418"/>
      <c r="M97" s="418"/>
      <c r="O97" s="418"/>
    </row>
    <row r="98" spans="2:15" ht="18" customHeight="1">
      <c r="B98" s="416"/>
      <c r="E98" s="418"/>
      <c r="G98" s="418"/>
      <c r="I98" s="418"/>
      <c r="K98" s="418"/>
      <c r="M98" s="418"/>
      <c r="O98" s="418"/>
    </row>
    <row r="99" spans="2:15" ht="18" customHeight="1">
      <c r="B99" s="416"/>
      <c r="E99" s="418"/>
      <c r="G99" s="418"/>
      <c r="I99" s="418"/>
      <c r="K99" s="418"/>
      <c r="M99" s="418"/>
      <c r="O99" s="418"/>
    </row>
    <row r="100" spans="2:15" ht="18" customHeight="1">
      <c r="B100" s="416"/>
      <c r="E100" s="418"/>
      <c r="G100" s="418"/>
      <c r="I100" s="418"/>
      <c r="K100" s="418"/>
      <c r="M100" s="418"/>
      <c r="O100" s="418"/>
    </row>
    <row r="101" spans="2:15" ht="18" customHeight="1">
      <c r="B101" s="416"/>
      <c r="E101" s="418"/>
      <c r="G101" s="418"/>
      <c r="I101" s="418"/>
      <c r="K101" s="418"/>
      <c r="M101" s="418"/>
      <c r="O101" s="418"/>
    </row>
    <row r="102" spans="2:15" ht="18" customHeight="1">
      <c r="B102" s="416"/>
    </row>
    <row r="103" spans="2:15" ht="18" customHeight="1">
      <c r="B103" s="416"/>
    </row>
    <row r="104" spans="2:15" ht="18" customHeight="1">
      <c r="B104" s="416"/>
    </row>
    <row r="105" spans="2:15" ht="18" customHeight="1">
      <c r="B105" s="416"/>
    </row>
    <row r="106" spans="2:15" ht="18" customHeight="1">
      <c r="B106" s="416"/>
    </row>
    <row r="107" spans="2:15" ht="18" customHeight="1">
      <c r="B107" s="416"/>
    </row>
    <row r="108" spans="2:15" ht="18" customHeight="1">
      <c r="B108" s="416"/>
    </row>
    <row r="109" spans="2:15" ht="18" customHeight="1"/>
    <row r="110" spans="2:15" ht="18" customHeight="1"/>
    <row r="111" spans="2:15" ht="18" customHeight="1"/>
    <row r="112" spans="2:15" ht="18" customHeight="1"/>
    <row r="113" ht="18" customHeight="1"/>
    <row r="114" ht="18" customHeight="1"/>
    <row r="115" ht="18" customHeight="1"/>
    <row r="117" ht="12.95" customHeight="1"/>
    <row r="130" ht="15.75" customHeight="1"/>
  </sheetData>
  <mergeCells count="8">
    <mergeCell ref="L8:M8"/>
    <mergeCell ref="N8:O8"/>
    <mergeCell ref="B7:B9"/>
    <mergeCell ref="C7:C9"/>
    <mergeCell ref="D8:E8"/>
    <mergeCell ref="F8:G8"/>
    <mergeCell ref="H8:I8"/>
    <mergeCell ref="J8:K8"/>
  </mergeCells>
  <hyperlinks>
    <hyperlink ref="Q5" location="Indice!A1" display="Volver al índice" xr:uid="{6CBB6CC6-08C3-4385-AF63-CAE15F109461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C9C5-6A6A-4404-BAAA-85FAEE94DC1F}">
  <sheetPr>
    <pageSetUpPr autoPageBreaks="0" fitToPage="1"/>
  </sheetPr>
  <dimension ref="A1:HO130"/>
  <sheetViews>
    <sheetView showGridLines="0" showRowColHeaders="0" showOutlineSymbols="0" zoomScaleNormal="100" workbookViewId="0">
      <pane ySplit="10" topLeftCell="A81" activePane="bottomLeft" state="frozen"/>
      <selection activeCell="E2" sqref="E2"/>
      <selection pane="bottomLeft" activeCell="J101" sqref="J101"/>
    </sheetView>
  </sheetViews>
  <sheetFormatPr baseColWidth="10" defaultColWidth="11.42578125" defaultRowHeight="15.75"/>
  <cols>
    <col min="1" max="1" width="2.7109375" style="389" customWidth="1"/>
    <col min="2" max="2" width="8" style="395" customWidth="1"/>
    <col min="3" max="3" width="24.7109375" style="389" customWidth="1"/>
    <col min="4" max="15" width="12.7109375" style="389" customWidth="1"/>
    <col min="16" max="16" width="11.42578125" style="420"/>
    <col min="17" max="17" width="28" style="389" customWidth="1"/>
    <col min="18" max="16384" width="11.42578125" style="389"/>
  </cols>
  <sheetData>
    <row r="1" spans="1:223" s="378" customFormat="1" ht="15.75" customHeight="1">
      <c r="B1" s="379"/>
      <c r="E1" s="380"/>
      <c r="G1" s="380"/>
      <c r="I1" s="380"/>
      <c r="K1" s="380"/>
      <c r="M1" s="380"/>
      <c r="O1" s="380"/>
      <c r="P1" s="420"/>
      <c r="Q1" s="389"/>
    </row>
    <row r="2" spans="1:223" s="378" customFormat="1">
      <c r="B2" s="379"/>
      <c r="E2" s="380"/>
      <c r="G2" s="380"/>
      <c r="I2" s="380"/>
      <c r="K2" s="380"/>
      <c r="M2" s="380"/>
      <c r="O2" s="380"/>
      <c r="P2" s="420"/>
      <c r="Q2" s="389"/>
    </row>
    <row r="3" spans="1:223" s="378" customFormat="1" ht="18.75">
      <c r="B3" s="381"/>
      <c r="C3" s="382" t="s">
        <v>46</v>
      </c>
      <c r="D3" s="383"/>
      <c r="E3" s="384"/>
      <c r="F3" s="383"/>
      <c r="G3" s="384"/>
      <c r="H3" s="383"/>
      <c r="I3" s="384"/>
      <c r="J3" s="383"/>
      <c r="K3" s="384"/>
      <c r="L3" s="383"/>
      <c r="M3" s="384"/>
      <c r="N3" s="383"/>
      <c r="O3" s="384"/>
      <c r="P3" s="420"/>
      <c r="Q3" s="389"/>
    </row>
    <row r="4" spans="1:223" s="378" customFormat="1">
      <c r="B4" s="379"/>
      <c r="C4" s="385"/>
      <c r="D4" s="383"/>
      <c r="E4" s="384"/>
      <c r="F4" s="383"/>
      <c r="G4" s="384"/>
      <c r="H4" s="383"/>
      <c r="I4" s="384"/>
      <c r="J4" s="383"/>
      <c r="K4" s="384"/>
      <c r="L4" s="383"/>
      <c r="M4" s="384"/>
      <c r="N4" s="383"/>
      <c r="O4" s="384"/>
      <c r="P4" s="420"/>
      <c r="Q4" s="389"/>
    </row>
    <row r="5" spans="1:223" s="378" customFormat="1" ht="18.75">
      <c r="B5" s="453"/>
      <c r="C5" s="386" t="s">
        <v>229</v>
      </c>
      <c r="D5" s="383"/>
      <c r="E5" s="384"/>
      <c r="F5" s="383"/>
      <c r="G5" s="384"/>
      <c r="H5" s="383"/>
      <c r="I5" s="384"/>
      <c r="J5" s="383"/>
      <c r="K5" s="384"/>
      <c r="L5" s="383"/>
      <c r="M5" s="384"/>
      <c r="N5" s="383"/>
      <c r="O5" s="384"/>
      <c r="P5" s="420"/>
      <c r="Q5" s="421" t="s">
        <v>168</v>
      </c>
    </row>
    <row r="6" spans="1:223" s="424" customFormat="1" ht="9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  <c r="HJ6" s="423"/>
      <c r="HK6" s="423"/>
      <c r="HL6" s="423"/>
      <c r="HM6" s="423"/>
      <c r="HN6" s="423"/>
      <c r="HO6" s="423"/>
    </row>
    <row r="7" spans="1:223" ht="38.1" customHeight="1">
      <c r="A7" s="387"/>
      <c r="B7" s="503" t="s">
        <v>157</v>
      </c>
      <c r="C7" s="505" t="s">
        <v>47</v>
      </c>
      <c r="D7" s="427" t="s">
        <v>104</v>
      </c>
      <c r="E7" s="428"/>
      <c r="F7" s="427"/>
      <c r="G7" s="428"/>
      <c r="H7" s="429" t="s">
        <v>105</v>
      </c>
      <c r="I7" s="430"/>
      <c r="J7" s="429"/>
      <c r="K7" s="429"/>
      <c r="L7" s="455" t="s">
        <v>45</v>
      </c>
      <c r="M7" s="455"/>
      <c r="N7" s="454"/>
      <c r="O7" s="455"/>
    </row>
    <row r="8" spans="1:223" ht="32.25" customHeight="1">
      <c r="A8" s="387"/>
      <c r="B8" s="503"/>
      <c r="C8" s="505"/>
      <c r="D8" s="499" t="s">
        <v>227</v>
      </c>
      <c r="E8" s="500"/>
      <c r="F8" s="507" t="s">
        <v>228</v>
      </c>
      <c r="G8" s="508"/>
      <c r="H8" s="499" t="s">
        <v>227</v>
      </c>
      <c r="I8" s="500"/>
      <c r="J8" s="509" t="s">
        <v>228</v>
      </c>
      <c r="K8" s="510"/>
      <c r="L8" s="499" t="s">
        <v>227</v>
      </c>
      <c r="M8" s="500"/>
      <c r="N8" s="501" t="s">
        <v>228</v>
      </c>
      <c r="O8" s="502"/>
    </row>
    <row r="9" spans="1:223" ht="36.75" customHeight="1">
      <c r="A9" s="387"/>
      <c r="B9" s="504"/>
      <c r="C9" s="506"/>
      <c r="D9" s="452" t="s">
        <v>7</v>
      </c>
      <c r="E9" s="456" t="s">
        <v>51</v>
      </c>
      <c r="F9" s="457" t="s">
        <v>7</v>
      </c>
      <c r="G9" s="458" t="s">
        <v>51</v>
      </c>
      <c r="H9" s="452" t="s">
        <v>7</v>
      </c>
      <c r="I9" s="456" t="s">
        <v>51</v>
      </c>
      <c r="J9" s="459" t="s">
        <v>7</v>
      </c>
      <c r="K9" s="460" t="s">
        <v>51</v>
      </c>
      <c r="L9" s="452" t="s">
        <v>7</v>
      </c>
      <c r="M9" s="456" t="s">
        <v>51</v>
      </c>
      <c r="N9" s="461" t="s">
        <v>7</v>
      </c>
      <c r="O9" s="462" t="s">
        <v>51</v>
      </c>
    </row>
    <row r="10" spans="1:223" ht="24" hidden="1" customHeight="1">
      <c r="B10" s="390"/>
      <c r="C10" s="391"/>
      <c r="D10" s="392"/>
      <c r="E10" s="393"/>
      <c r="F10" s="392"/>
      <c r="G10" s="393"/>
      <c r="H10" s="392"/>
      <c r="I10" s="393"/>
      <c r="J10" s="392"/>
      <c r="K10" s="393"/>
      <c r="L10" s="392"/>
      <c r="M10" s="393"/>
      <c r="N10" s="392"/>
      <c r="O10" s="393"/>
    </row>
    <row r="11" spans="1:223" s="399" customFormat="1" ht="18" customHeight="1">
      <c r="A11" s="394"/>
      <c r="B11" s="395"/>
      <c r="C11" s="396" t="s">
        <v>52</v>
      </c>
      <c r="D11" s="397">
        <v>69831</v>
      </c>
      <c r="E11" s="398">
        <v>474.28905815468795</v>
      </c>
      <c r="F11" s="463">
        <v>69791</v>
      </c>
      <c r="G11" s="464">
        <v>454.98781977618893</v>
      </c>
      <c r="H11" s="397">
        <v>12383</v>
      </c>
      <c r="I11" s="398">
        <v>703.17662359686631</v>
      </c>
      <c r="J11" s="463">
        <v>12380</v>
      </c>
      <c r="K11" s="464">
        <v>694.67103796445849</v>
      </c>
      <c r="L11" s="397">
        <v>1662004</v>
      </c>
      <c r="M11" s="398">
        <v>1123.6072967995265</v>
      </c>
      <c r="N11" s="463">
        <v>1660178</v>
      </c>
      <c r="O11" s="464">
        <v>1090.2723918158174</v>
      </c>
      <c r="P11" s="425"/>
      <c r="Q11" s="400"/>
      <c r="R11" s="394"/>
      <c r="S11" s="394"/>
      <c r="T11" s="394"/>
      <c r="U11" s="394"/>
      <c r="V11" s="394"/>
      <c r="W11" s="394"/>
      <c r="X11" s="394"/>
      <c r="Y11" s="394"/>
      <c r="Z11" s="394"/>
      <c r="AA11" s="394"/>
      <c r="AB11" s="394"/>
      <c r="AC11" s="394"/>
      <c r="AD11" s="394"/>
      <c r="AE11" s="394"/>
      <c r="AF11" s="394"/>
      <c r="AG11" s="394"/>
      <c r="AH11" s="394"/>
      <c r="AI11" s="394"/>
      <c r="AJ11" s="394"/>
      <c r="AK11" s="394"/>
      <c r="AL11" s="394"/>
      <c r="AM11" s="394"/>
      <c r="AN11" s="394"/>
      <c r="AO11" s="394"/>
      <c r="AP11" s="394"/>
      <c r="AQ11" s="394"/>
      <c r="AR11" s="394"/>
      <c r="AS11" s="394"/>
      <c r="AT11" s="394"/>
      <c r="AU11" s="394"/>
      <c r="AV11" s="394"/>
      <c r="AW11" s="394"/>
      <c r="AX11" s="394"/>
      <c r="AY11" s="394"/>
      <c r="AZ11" s="394"/>
      <c r="BA11" s="394"/>
      <c r="BB11" s="394"/>
      <c r="BC11" s="394"/>
      <c r="BD11" s="394"/>
      <c r="BE11" s="394"/>
      <c r="BF11" s="394"/>
      <c r="BG11" s="394"/>
      <c r="BH11" s="394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394"/>
      <c r="BT11" s="394"/>
      <c r="BU11" s="394"/>
      <c r="BV11" s="394"/>
      <c r="BW11" s="394"/>
      <c r="BX11" s="394"/>
      <c r="BY11" s="394"/>
      <c r="BZ11" s="394"/>
      <c r="CA11" s="394"/>
      <c r="CB11" s="394"/>
      <c r="CC11" s="394"/>
      <c r="CD11" s="394"/>
      <c r="CE11" s="394"/>
      <c r="CF11" s="394"/>
      <c r="CG11" s="394"/>
      <c r="CH11" s="394"/>
      <c r="CI11" s="394"/>
      <c r="CJ11" s="394"/>
      <c r="CK11" s="394"/>
      <c r="CL11" s="394"/>
      <c r="CM11" s="394"/>
      <c r="CN11" s="394"/>
      <c r="CO11" s="394"/>
      <c r="CP11" s="394"/>
      <c r="CQ11" s="394"/>
      <c r="CR11" s="394"/>
      <c r="CS11" s="394"/>
      <c r="CT11" s="394"/>
      <c r="CU11" s="394"/>
      <c r="CV11" s="394"/>
      <c r="CW11" s="394"/>
      <c r="CX11" s="394"/>
      <c r="CY11" s="394"/>
      <c r="CZ11" s="394"/>
      <c r="DA11" s="394"/>
      <c r="DB11" s="394"/>
      <c r="DC11" s="394"/>
      <c r="DD11" s="394"/>
      <c r="DE11" s="394"/>
      <c r="DF11" s="394"/>
      <c r="DG11" s="394"/>
      <c r="DH11" s="394"/>
      <c r="DI11" s="394"/>
      <c r="DJ11" s="394"/>
      <c r="DK11" s="394"/>
      <c r="DL11" s="394"/>
      <c r="DM11" s="394"/>
      <c r="DN11" s="394"/>
      <c r="DO11" s="394"/>
      <c r="DP11" s="394"/>
      <c r="DQ11" s="394"/>
      <c r="DR11" s="394"/>
      <c r="DS11" s="394"/>
      <c r="DT11" s="394"/>
      <c r="DU11" s="394"/>
      <c r="DV11" s="394"/>
      <c r="DW11" s="394"/>
      <c r="DX11" s="394"/>
      <c r="DY11" s="394"/>
      <c r="DZ11" s="394"/>
      <c r="EA11" s="394"/>
      <c r="EB11" s="394"/>
      <c r="EC11" s="394"/>
      <c r="ED11" s="394"/>
      <c r="EE11" s="394"/>
      <c r="EF11" s="394"/>
      <c r="EG11" s="394"/>
      <c r="EH11" s="394"/>
      <c r="EI11" s="394"/>
      <c r="EJ11" s="394"/>
      <c r="EK11" s="394"/>
      <c r="EL11" s="394"/>
      <c r="EM11" s="394"/>
      <c r="EN11" s="394"/>
      <c r="EO11" s="394"/>
      <c r="EP11" s="394"/>
      <c r="EQ11" s="394"/>
      <c r="ER11" s="394"/>
      <c r="ES11" s="394"/>
      <c r="ET11" s="394"/>
      <c r="EU11" s="394"/>
      <c r="EV11" s="394"/>
      <c r="EW11" s="394"/>
      <c r="EX11" s="394"/>
      <c r="EY11" s="394"/>
      <c r="EZ11" s="394"/>
      <c r="FA11" s="394"/>
      <c r="FB11" s="394"/>
      <c r="FC11" s="394"/>
      <c r="FD11" s="394"/>
      <c r="FE11" s="394"/>
      <c r="FF11" s="394"/>
      <c r="FG11" s="394"/>
      <c r="FH11" s="394"/>
      <c r="FI11" s="394"/>
      <c r="FJ11" s="394"/>
      <c r="FK11" s="394"/>
      <c r="FL11" s="394"/>
      <c r="FM11" s="394"/>
      <c r="FN11" s="394"/>
      <c r="FO11" s="394"/>
      <c r="FP11" s="394"/>
      <c r="FQ11" s="394"/>
      <c r="FR11" s="394"/>
      <c r="FS11" s="394"/>
      <c r="FT11" s="394"/>
      <c r="FU11" s="394"/>
      <c r="FV11" s="394"/>
      <c r="FW11" s="394"/>
      <c r="FX11" s="394"/>
      <c r="FY11" s="394"/>
      <c r="FZ11" s="394"/>
      <c r="GA11" s="394"/>
      <c r="GB11" s="394"/>
      <c r="GC11" s="394"/>
      <c r="GD11" s="394"/>
      <c r="GE11" s="394"/>
      <c r="GF11" s="394"/>
      <c r="GG11" s="394"/>
      <c r="GH11" s="394"/>
      <c r="GI11" s="394"/>
      <c r="GJ11" s="394"/>
      <c r="GK11" s="394"/>
      <c r="GL11" s="394"/>
      <c r="GM11" s="394"/>
      <c r="GN11" s="394"/>
      <c r="GO11" s="394"/>
      <c r="GP11" s="394"/>
      <c r="GQ11" s="394"/>
      <c r="GR11" s="394"/>
      <c r="GS11" s="394"/>
      <c r="GT11" s="394"/>
      <c r="GU11" s="394"/>
      <c r="GV11" s="394"/>
      <c r="GW11" s="394"/>
      <c r="GX11" s="394"/>
      <c r="GY11" s="394"/>
      <c r="GZ11" s="394"/>
      <c r="HA11" s="394"/>
      <c r="HB11" s="394"/>
      <c r="HC11" s="394"/>
      <c r="HD11" s="394"/>
      <c r="HE11" s="394"/>
      <c r="HF11" s="394"/>
      <c r="HG11" s="394"/>
      <c r="HH11" s="394"/>
      <c r="HI11" s="394"/>
      <c r="HJ11" s="394"/>
      <c r="HK11" s="394"/>
      <c r="HL11" s="394"/>
      <c r="HM11" s="394"/>
      <c r="HN11" s="394"/>
      <c r="HO11" s="394"/>
    </row>
    <row r="12" spans="1:223" s="400" customFormat="1" ht="18" customHeight="1">
      <c r="B12" s="395">
        <v>4</v>
      </c>
      <c r="C12" s="401" t="s">
        <v>53</v>
      </c>
      <c r="D12" s="402">
        <v>5490</v>
      </c>
      <c r="E12" s="403">
        <v>421.88277049180329</v>
      </c>
      <c r="F12" s="465">
        <v>5486</v>
      </c>
      <c r="G12" s="466">
        <v>401.05591870215085</v>
      </c>
      <c r="H12" s="402">
        <v>522</v>
      </c>
      <c r="I12" s="403">
        <v>685.81911877394646</v>
      </c>
      <c r="J12" s="465">
        <v>522</v>
      </c>
      <c r="K12" s="466">
        <v>677.61714559386974</v>
      </c>
      <c r="L12" s="402">
        <v>115082</v>
      </c>
      <c r="M12" s="403">
        <v>1028.1231928537909</v>
      </c>
      <c r="N12" s="465">
        <v>114991</v>
      </c>
      <c r="O12" s="466">
        <v>997.59841483246498</v>
      </c>
      <c r="P12" s="425"/>
      <c r="Q12" s="425"/>
    </row>
    <row r="13" spans="1:223" s="400" customFormat="1" ht="18" customHeight="1">
      <c r="B13" s="395">
        <v>11</v>
      </c>
      <c r="C13" s="401" t="s">
        <v>54</v>
      </c>
      <c r="D13" s="402">
        <v>10554</v>
      </c>
      <c r="E13" s="403">
        <v>508.69528425241617</v>
      </c>
      <c r="F13" s="465">
        <v>10549</v>
      </c>
      <c r="G13" s="466">
        <v>490.87496539956385</v>
      </c>
      <c r="H13" s="402">
        <v>2857</v>
      </c>
      <c r="I13" s="403">
        <v>724.00742737136852</v>
      </c>
      <c r="J13" s="465">
        <v>2857</v>
      </c>
      <c r="K13" s="466">
        <v>718.18535526776338</v>
      </c>
      <c r="L13" s="402">
        <v>231066</v>
      </c>
      <c r="M13" s="403">
        <v>1242.8541335376042</v>
      </c>
      <c r="N13" s="465">
        <v>230800</v>
      </c>
      <c r="O13" s="466">
        <v>1197.4058551126518</v>
      </c>
      <c r="P13" s="425"/>
    </row>
    <row r="14" spans="1:223" s="400" customFormat="1" ht="18" customHeight="1">
      <c r="B14" s="395">
        <v>14</v>
      </c>
      <c r="C14" s="401" t="s">
        <v>55</v>
      </c>
      <c r="D14" s="402">
        <v>6940</v>
      </c>
      <c r="E14" s="403">
        <v>477.42181700288188</v>
      </c>
      <c r="F14" s="465">
        <v>6939</v>
      </c>
      <c r="G14" s="466">
        <v>458.12781812941347</v>
      </c>
      <c r="H14" s="402">
        <v>1405</v>
      </c>
      <c r="I14" s="403">
        <v>680.18886832740213</v>
      </c>
      <c r="J14" s="465">
        <v>1405</v>
      </c>
      <c r="K14" s="466">
        <v>671.86887544483989</v>
      </c>
      <c r="L14" s="402">
        <v>178819</v>
      </c>
      <c r="M14" s="403">
        <v>1049.1133184952384</v>
      </c>
      <c r="N14" s="465">
        <v>178651</v>
      </c>
      <c r="O14" s="466">
        <v>1024.9914582062231</v>
      </c>
      <c r="P14" s="425"/>
    </row>
    <row r="15" spans="1:223" s="400" customFormat="1" ht="18" customHeight="1">
      <c r="B15" s="395">
        <v>18</v>
      </c>
      <c r="C15" s="401" t="s">
        <v>56</v>
      </c>
      <c r="D15" s="402">
        <v>7897</v>
      </c>
      <c r="E15" s="403">
        <v>454.17301886792455</v>
      </c>
      <c r="F15" s="465">
        <v>7892</v>
      </c>
      <c r="G15" s="466">
        <v>435.86446401419153</v>
      </c>
      <c r="H15" s="402">
        <v>1427</v>
      </c>
      <c r="I15" s="403">
        <v>706.19192011212328</v>
      </c>
      <c r="J15" s="465">
        <v>1426</v>
      </c>
      <c r="K15" s="466">
        <v>698.74191444600274</v>
      </c>
      <c r="L15" s="402">
        <v>198122</v>
      </c>
      <c r="M15" s="403">
        <v>1070.7375391425478</v>
      </c>
      <c r="N15" s="465">
        <v>197932</v>
      </c>
      <c r="O15" s="466">
        <v>1039.7434681607822</v>
      </c>
      <c r="P15" s="425"/>
    </row>
    <row r="16" spans="1:223" s="400" customFormat="1" ht="18" customHeight="1">
      <c r="B16" s="395">
        <v>21</v>
      </c>
      <c r="C16" s="401" t="s">
        <v>57</v>
      </c>
      <c r="D16" s="402">
        <v>4371</v>
      </c>
      <c r="E16" s="403">
        <v>477.41727979867312</v>
      </c>
      <c r="F16" s="465">
        <v>4368</v>
      </c>
      <c r="G16" s="466">
        <v>457.35928800366304</v>
      </c>
      <c r="H16" s="402">
        <v>813</v>
      </c>
      <c r="I16" s="403">
        <v>727.33402214022135</v>
      </c>
      <c r="J16" s="465">
        <v>812</v>
      </c>
      <c r="K16" s="466">
        <v>715.07173645320188</v>
      </c>
      <c r="L16" s="402">
        <v>103657</v>
      </c>
      <c r="M16" s="403">
        <v>1135.5804165661743</v>
      </c>
      <c r="N16" s="465">
        <v>103574</v>
      </c>
      <c r="O16" s="466">
        <v>1098.201362504102</v>
      </c>
      <c r="P16" s="425"/>
    </row>
    <row r="17" spans="1:223" s="400" customFormat="1" ht="18" customHeight="1">
      <c r="B17" s="395">
        <v>23</v>
      </c>
      <c r="C17" s="401" t="s">
        <v>58</v>
      </c>
      <c r="D17" s="402">
        <v>5461</v>
      </c>
      <c r="E17" s="403">
        <v>463.01543673319901</v>
      </c>
      <c r="F17" s="465">
        <v>5459</v>
      </c>
      <c r="G17" s="466">
        <v>443.31076753984246</v>
      </c>
      <c r="H17" s="402">
        <v>832</v>
      </c>
      <c r="I17" s="403">
        <v>644.85189903846162</v>
      </c>
      <c r="J17" s="465">
        <v>832</v>
      </c>
      <c r="K17" s="466">
        <v>633.73608173076911</v>
      </c>
      <c r="L17" s="402">
        <v>147900</v>
      </c>
      <c r="M17" s="403">
        <v>1038.141358079783</v>
      </c>
      <c r="N17" s="465">
        <v>147776</v>
      </c>
      <c r="O17" s="466">
        <v>1006.7479160350798</v>
      </c>
      <c r="P17" s="425"/>
    </row>
    <row r="18" spans="1:223" s="400" customFormat="1" ht="18" customHeight="1">
      <c r="B18" s="395">
        <v>29</v>
      </c>
      <c r="C18" s="401" t="s">
        <v>59</v>
      </c>
      <c r="D18" s="402">
        <v>12944</v>
      </c>
      <c r="E18" s="403">
        <v>460.03594020395548</v>
      </c>
      <c r="F18" s="465">
        <v>12933</v>
      </c>
      <c r="G18" s="466">
        <v>442.19917265908913</v>
      </c>
      <c r="H18" s="402">
        <v>1678</v>
      </c>
      <c r="I18" s="403">
        <v>701.80352800953517</v>
      </c>
      <c r="J18" s="465">
        <v>1677</v>
      </c>
      <c r="K18" s="466">
        <v>690.23407274895646</v>
      </c>
      <c r="L18" s="402">
        <v>287853</v>
      </c>
      <c r="M18" s="403">
        <v>1140.3976797879479</v>
      </c>
      <c r="N18" s="465">
        <v>287504</v>
      </c>
      <c r="O18" s="466">
        <v>1109.9592791404646</v>
      </c>
      <c r="P18" s="425"/>
    </row>
    <row r="19" spans="1:223" s="400" customFormat="1" ht="18" customHeight="1">
      <c r="B19" s="395">
        <v>41</v>
      </c>
      <c r="C19" s="401" t="s">
        <v>60</v>
      </c>
      <c r="D19" s="402">
        <v>16174</v>
      </c>
      <c r="E19" s="403">
        <v>492.47172004451585</v>
      </c>
      <c r="F19" s="465">
        <v>16165</v>
      </c>
      <c r="G19" s="466">
        <v>471.39437797711111</v>
      </c>
      <c r="H19" s="402">
        <v>2849</v>
      </c>
      <c r="I19" s="403">
        <v>706.2416426816427</v>
      </c>
      <c r="J19" s="465">
        <v>2849</v>
      </c>
      <c r="K19" s="466">
        <v>698.01501930501934</v>
      </c>
      <c r="L19" s="402">
        <v>399505</v>
      </c>
      <c r="M19" s="403">
        <v>1158.140945820453</v>
      </c>
      <c r="N19" s="465">
        <v>398950</v>
      </c>
      <c r="O19" s="466">
        <v>1124.0001366837953</v>
      </c>
      <c r="P19" s="425"/>
    </row>
    <row r="20" spans="1:223" s="400" customFormat="1" ht="18" hidden="1" customHeight="1">
      <c r="B20" s="395"/>
      <c r="C20" s="401"/>
      <c r="D20" s="402"/>
      <c r="E20" s="403"/>
      <c r="F20" s="402"/>
      <c r="G20" s="403"/>
      <c r="H20" s="402"/>
      <c r="I20" s="403"/>
      <c r="J20" s="402"/>
      <c r="K20" s="403"/>
      <c r="L20" s="402"/>
      <c r="M20" s="403"/>
      <c r="N20" s="402"/>
      <c r="O20" s="403"/>
      <c r="P20" s="425"/>
    </row>
    <row r="21" spans="1:223" s="399" customFormat="1" ht="18" customHeight="1">
      <c r="A21" s="394"/>
      <c r="B21" s="395"/>
      <c r="C21" s="396" t="s">
        <v>61</v>
      </c>
      <c r="D21" s="397">
        <v>9408</v>
      </c>
      <c r="E21" s="398">
        <v>516.85279230442177</v>
      </c>
      <c r="F21" s="463">
        <v>9405</v>
      </c>
      <c r="G21" s="464">
        <v>494.09823604465709</v>
      </c>
      <c r="H21" s="397">
        <v>842</v>
      </c>
      <c r="I21" s="398">
        <v>783.18289786223283</v>
      </c>
      <c r="J21" s="463">
        <v>841</v>
      </c>
      <c r="K21" s="464">
        <v>779.36304399524386</v>
      </c>
      <c r="L21" s="397">
        <v>311647</v>
      </c>
      <c r="M21" s="398">
        <v>1328.2466700465588</v>
      </c>
      <c r="N21" s="463">
        <v>310871</v>
      </c>
      <c r="O21" s="464">
        <v>1301.9280279279828</v>
      </c>
      <c r="P21" s="425"/>
      <c r="Q21" s="400"/>
      <c r="R21" s="394"/>
      <c r="S21" s="394"/>
      <c r="T21" s="394"/>
      <c r="U21" s="394"/>
      <c r="V21" s="394"/>
      <c r="W21" s="394"/>
      <c r="X21" s="394"/>
      <c r="Y21" s="394"/>
      <c r="Z21" s="394"/>
      <c r="AA21" s="394"/>
      <c r="AB21" s="394"/>
      <c r="AC21" s="394"/>
      <c r="AD21" s="394"/>
      <c r="AE21" s="394"/>
      <c r="AF21" s="394"/>
      <c r="AG21" s="394"/>
      <c r="AH21" s="394"/>
      <c r="AI21" s="394"/>
      <c r="AJ21" s="394"/>
      <c r="AK21" s="394"/>
      <c r="AL21" s="394"/>
      <c r="AM21" s="394"/>
      <c r="AN21" s="394"/>
      <c r="AO21" s="394"/>
      <c r="AP21" s="394"/>
      <c r="AQ21" s="394"/>
      <c r="AR21" s="394"/>
      <c r="AS21" s="394"/>
      <c r="AT21" s="394"/>
      <c r="AU21" s="394"/>
      <c r="AV21" s="394"/>
      <c r="AW21" s="394"/>
      <c r="AX21" s="394"/>
      <c r="AY21" s="394"/>
      <c r="AZ21" s="394"/>
      <c r="BA21" s="394"/>
      <c r="BB21" s="394"/>
      <c r="BC21" s="394"/>
      <c r="BD21" s="394"/>
      <c r="BE21" s="394"/>
      <c r="BF21" s="394"/>
      <c r="BG21" s="394"/>
      <c r="BH21" s="394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394"/>
      <c r="BT21" s="394"/>
      <c r="BU21" s="394"/>
      <c r="BV21" s="394"/>
      <c r="BW21" s="394"/>
      <c r="BX21" s="394"/>
      <c r="BY21" s="394"/>
      <c r="BZ21" s="394"/>
      <c r="CA21" s="394"/>
      <c r="CB21" s="394"/>
      <c r="CC21" s="394"/>
      <c r="CD21" s="394"/>
      <c r="CE21" s="394"/>
      <c r="CF21" s="394"/>
      <c r="CG21" s="394"/>
      <c r="CH21" s="394"/>
      <c r="CI21" s="394"/>
      <c r="CJ21" s="394"/>
      <c r="CK21" s="394"/>
      <c r="CL21" s="394"/>
      <c r="CM21" s="394"/>
      <c r="CN21" s="394"/>
      <c r="CO21" s="394"/>
      <c r="CP21" s="394"/>
      <c r="CQ21" s="394"/>
      <c r="CR21" s="394"/>
      <c r="CS21" s="394"/>
      <c r="CT21" s="394"/>
      <c r="CU21" s="394"/>
      <c r="CV21" s="394"/>
      <c r="CW21" s="394"/>
      <c r="CX21" s="394"/>
      <c r="CY21" s="394"/>
      <c r="CZ21" s="394"/>
      <c r="DA21" s="394"/>
      <c r="DB21" s="394"/>
      <c r="DC21" s="394"/>
      <c r="DD21" s="394"/>
      <c r="DE21" s="394"/>
      <c r="DF21" s="394"/>
      <c r="DG21" s="394"/>
      <c r="DH21" s="394"/>
      <c r="DI21" s="394"/>
      <c r="DJ21" s="394"/>
      <c r="DK21" s="394"/>
      <c r="DL21" s="394"/>
      <c r="DM21" s="394"/>
      <c r="DN21" s="394"/>
      <c r="DO21" s="394"/>
      <c r="DP21" s="394"/>
      <c r="DQ21" s="394"/>
      <c r="DR21" s="394"/>
      <c r="DS21" s="394"/>
      <c r="DT21" s="394"/>
      <c r="DU21" s="394"/>
      <c r="DV21" s="394"/>
      <c r="DW21" s="394"/>
      <c r="DX21" s="394"/>
      <c r="DY21" s="394"/>
      <c r="DZ21" s="394"/>
      <c r="EA21" s="394"/>
      <c r="EB21" s="394"/>
      <c r="EC21" s="394"/>
      <c r="ED21" s="394"/>
      <c r="EE21" s="394"/>
      <c r="EF21" s="394"/>
      <c r="EG21" s="394"/>
      <c r="EH21" s="394"/>
      <c r="EI21" s="394"/>
      <c r="EJ21" s="394"/>
      <c r="EK21" s="394"/>
      <c r="EL21" s="394"/>
      <c r="EM21" s="394"/>
      <c r="EN21" s="394"/>
      <c r="EO21" s="394"/>
      <c r="EP21" s="394"/>
      <c r="EQ21" s="394"/>
      <c r="ER21" s="394"/>
      <c r="ES21" s="394"/>
      <c r="ET21" s="394"/>
      <c r="EU21" s="394"/>
      <c r="EV21" s="394"/>
      <c r="EW21" s="394"/>
      <c r="EX21" s="394"/>
      <c r="EY21" s="394"/>
      <c r="EZ21" s="394"/>
      <c r="FA21" s="394"/>
      <c r="FB21" s="394"/>
      <c r="FC21" s="394"/>
      <c r="FD21" s="394"/>
      <c r="FE21" s="394"/>
      <c r="FF21" s="394"/>
      <c r="FG21" s="394"/>
      <c r="FH21" s="394"/>
      <c r="FI21" s="394"/>
      <c r="FJ21" s="394"/>
      <c r="FK21" s="394"/>
      <c r="FL21" s="394"/>
      <c r="FM21" s="394"/>
      <c r="FN21" s="394"/>
      <c r="FO21" s="394"/>
      <c r="FP21" s="394"/>
      <c r="FQ21" s="394"/>
      <c r="FR21" s="394"/>
      <c r="FS21" s="394"/>
      <c r="FT21" s="394"/>
      <c r="FU21" s="394"/>
      <c r="FV21" s="394"/>
      <c r="FW21" s="394"/>
      <c r="FX21" s="394"/>
      <c r="FY21" s="394"/>
      <c r="FZ21" s="394"/>
      <c r="GA21" s="394"/>
      <c r="GB21" s="394"/>
      <c r="GC21" s="394"/>
      <c r="GD21" s="394"/>
      <c r="GE21" s="394"/>
      <c r="GF21" s="394"/>
      <c r="GG21" s="394"/>
      <c r="GH21" s="394"/>
      <c r="GI21" s="394"/>
      <c r="GJ21" s="394"/>
      <c r="GK21" s="394"/>
      <c r="GL21" s="394"/>
      <c r="GM21" s="394"/>
      <c r="GN21" s="394"/>
      <c r="GO21" s="394"/>
      <c r="GP21" s="394"/>
      <c r="GQ21" s="394"/>
      <c r="GR21" s="394"/>
      <c r="GS21" s="394"/>
      <c r="GT21" s="394"/>
      <c r="GU21" s="394"/>
      <c r="GV21" s="394"/>
      <c r="GW21" s="394"/>
      <c r="GX21" s="394"/>
      <c r="GY21" s="394"/>
      <c r="GZ21" s="394"/>
      <c r="HA21" s="394"/>
      <c r="HB21" s="394"/>
      <c r="HC21" s="394"/>
      <c r="HD21" s="394"/>
      <c r="HE21" s="394"/>
      <c r="HF21" s="394"/>
      <c r="HG21" s="394"/>
      <c r="HH21" s="394"/>
      <c r="HI21" s="394"/>
      <c r="HJ21" s="394"/>
      <c r="HK21" s="394"/>
      <c r="HL21" s="394"/>
      <c r="HM21" s="394"/>
      <c r="HN21" s="394"/>
      <c r="HO21" s="394"/>
    </row>
    <row r="22" spans="1:223" s="400" customFormat="1" ht="18" customHeight="1">
      <c r="B22" s="395">
        <v>22</v>
      </c>
      <c r="C22" s="401" t="s">
        <v>62</v>
      </c>
      <c r="D22" s="402">
        <v>1636</v>
      </c>
      <c r="E22" s="403">
        <v>494.43677261613686</v>
      </c>
      <c r="F22" s="465">
        <v>1636</v>
      </c>
      <c r="G22" s="466">
        <v>468.41776283618577</v>
      </c>
      <c r="H22" s="402">
        <v>86</v>
      </c>
      <c r="I22" s="403">
        <v>717.83197674418602</v>
      </c>
      <c r="J22" s="465">
        <v>85</v>
      </c>
      <c r="K22" s="466">
        <v>704.636705882353</v>
      </c>
      <c r="L22" s="402">
        <v>54397</v>
      </c>
      <c r="M22" s="403">
        <v>1206.4683081787598</v>
      </c>
      <c r="N22" s="465">
        <v>54312</v>
      </c>
      <c r="O22" s="466">
        <v>1179.6252030858745</v>
      </c>
      <c r="P22" s="425"/>
    </row>
    <row r="23" spans="1:223" s="400" customFormat="1" ht="18" customHeight="1">
      <c r="B23" s="395">
        <v>40</v>
      </c>
      <c r="C23" s="401" t="s">
        <v>63</v>
      </c>
      <c r="D23" s="402">
        <v>1016</v>
      </c>
      <c r="E23" s="403">
        <v>501.15901574803149</v>
      </c>
      <c r="F23" s="465">
        <v>1016</v>
      </c>
      <c r="G23" s="466">
        <v>474.52770669291328</v>
      </c>
      <c r="H23" s="402">
        <v>100</v>
      </c>
      <c r="I23" s="403">
        <v>761.35259999999994</v>
      </c>
      <c r="J23" s="465">
        <v>100</v>
      </c>
      <c r="K23" s="466">
        <v>761.35259999999994</v>
      </c>
      <c r="L23" s="402">
        <v>35959</v>
      </c>
      <c r="M23" s="403">
        <v>1218.0659323118</v>
      </c>
      <c r="N23" s="465">
        <v>35904</v>
      </c>
      <c r="O23" s="466">
        <v>1190.0573738302141</v>
      </c>
      <c r="P23" s="425"/>
    </row>
    <row r="24" spans="1:223" s="400" customFormat="1" ht="18" customHeight="1">
      <c r="B24" s="395">
        <v>50</v>
      </c>
      <c r="C24" s="401" t="s">
        <v>64</v>
      </c>
      <c r="D24" s="402">
        <v>6756</v>
      </c>
      <c r="E24" s="403">
        <v>524.64105239786863</v>
      </c>
      <c r="F24" s="465">
        <v>6753</v>
      </c>
      <c r="G24" s="466">
        <v>503.26407522582554</v>
      </c>
      <c r="H24" s="402">
        <v>656</v>
      </c>
      <c r="I24" s="403">
        <v>795.07803353658539</v>
      </c>
      <c r="J24" s="465">
        <v>656</v>
      </c>
      <c r="K24" s="466">
        <v>791.79106707317078</v>
      </c>
      <c r="L24" s="402">
        <v>221291</v>
      </c>
      <c r="M24" s="403">
        <v>1376.0857900230912</v>
      </c>
      <c r="N24" s="465">
        <v>220655</v>
      </c>
      <c r="O24" s="466">
        <v>1350.2347283768777</v>
      </c>
      <c r="P24" s="425"/>
    </row>
    <row r="25" spans="1:223" s="400" customFormat="1" ht="18" hidden="1" customHeight="1">
      <c r="B25" s="395"/>
      <c r="C25" s="401"/>
      <c r="D25" s="402"/>
      <c r="E25" s="403"/>
      <c r="F25" s="402"/>
      <c r="G25" s="403"/>
      <c r="H25" s="402"/>
      <c r="I25" s="403"/>
      <c r="J25" s="402"/>
      <c r="K25" s="403"/>
      <c r="L25" s="402"/>
      <c r="M25" s="403"/>
      <c r="N25" s="402"/>
      <c r="O25" s="403"/>
      <c r="P25" s="425"/>
    </row>
    <row r="26" spans="1:223" s="399" customFormat="1" ht="18" customHeight="1">
      <c r="A26" s="394"/>
      <c r="B26" s="395">
        <v>33</v>
      </c>
      <c r="C26" s="396" t="s">
        <v>65</v>
      </c>
      <c r="D26" s="397">
        <v>8722</v>
      </c>
      <c r="E26" s="398">
        <v>611.42221050217847</v>
      </c>
      <c r="F26" s="463">
        <v>8719</v>
      </c>
      <c r="G26" s="464">
        <v>570.70936345911218</v>
      </c>
      <c r="H26" s="397">
        <v>1999</v>
      </c>
      <c r="I26" s="398">
        <v>995.67505752876434</v>
      </c>
      <c r="J26" s="463">
        <v>1999</v>
      </c>
      <c r="K26" s="464">
        <v>951.28419209604783</v>
      </c>
      <c r="L26" s="397">
        <v>299934</v>
      </c>
      <c r="M26" s="398">
        <v>1465.8800232384463</v>
      </c>
      <c r="N26" s="463">
        <v>299276</v>
      </c>
      <c r="O26" s="464">
        <v>1417.6230768588198</v>
      </c>
      <c r="P26" s="425"/>
      <c r="Q26" s="400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</row>
    <row r="27" spans="1:223" s="399" customFormat="1" ht="18" hidden="1" customHeight="1">
      <c r="A27" s="394"/>
      <c r="B27" s="395"/>
      <c r="C27" s="396"/>
      <c r="D27" s="397"/>
      <c r="E27" s="398"/>
      <c r="F27" s="463"/>
      <c r="G27" s="464"/>
      <c r="H27" s="397"/>
      <c r="I27" s="398"/>
      <c r="J27" s="463"/>
      <c r="K27" s="464"/>
      <c r="L27" s="397"/>
      <c r="M27" s="398"/>
      <c r="N27" s="463"/>
      <c r="O27" s="464"/>
      <c r="P27" s="425"/>
      <c r="Q27" s="400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</row>
    <row r="28" spans="1:223" s="399" customFormat="1" ht="18" customHeight="1">
      <c r="A28" s="394"/>
      <c r="B28" s="395">
        <v>7</v>
      </c>
      <c r="C28" s="396" t="s">
        <v>205</v>
      </c>
      <c r="D28" s="397">
        <v>6004</v>
      </c>
      <c r="E28" s="398">
        <v>434.95128747501661</v>
      </c>
      <c r="F28" s="463">
        <v>6004</v>
      </c>
      <c r="G28" s="464">
        <v>414.92093104596927</v>
      </c>
      <c r="H28" s="397">
        <v>115</v>
      </c>
      <c r="I28" s="398">
        <v>720.54973913043477</v>
      </c>
      <c r="J28" s="463">
        <v>115</v>
      </c>
      <c r="K28" s="464">
        <v>708.01860869565212</v>
      </c>
      <c r="L28" s="397">
        <v>207591</v>
      </c>
      <c r="M28" s="398">
        <v>1170.7471391341624</v>
      </c>
      <c r="N28" s="463">
        <v>207282</v>
      </c>
      <c r="O28" s="464">
        <v>1145.6975673237421</v>
      </c>
      <c r="P28" s="425"/>
      <c r="Q28" s="400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</row>
    <row r="29" spans="1:223" s="399" customFormat="1" ht="18" hidden="1" customHeight="1">
      <c r="A29" s="394"/>
      <c r="B29" s="395"/>
      <c r="C29" s="396"/>
      <c r="D29" s="397"/>
      <c r="E29" s="398"/>
      <c r="F29" s="463"/>
      <c r="G29" s="464"/>
      <c r="H29" s="397"/>
      <c r="I29" s="398"/>
      <c r="J29" s="463"/>
      <c r="K29" s="464"/>
      <c r="L29" s="397"/>
      <c r="M29" s="398"/>
      <c r="N29" s="463"/>
      <c r="O29" s="464"/>
      <c r="P29" s="425"/>
      <c r="Q29" s="400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</row>
    <row r="30" spans="1:223" s="399" customFormat="1" ht="18" customHeight="1">
      <c r="A30" s="394"/>
      <c r="B30" s="395"/>
      <c r="C30" s="396" t="s">
        <v>66</v>
      </c>
      <c r="D30" s="397">
        <v>16462</v>
      </c>
      <c r="E30" s="398">
        <v>474.04266431782298</v>
      </c>
      <c r="F30" s="463">
        <v>16455</v>
      </c>
      <c r="G30" s="464">
        <v>456.1515138255848</v>
      </c>
      <c r="H30" s="397">
        <v>2572</v>
      </c>
      <c r="I30" s="398">
        <v>720.52156687402805</v>
      </c>
      <c r="J30" s="463">
        <v>2571</v>
      </c>
      <c r="K30" s="464">
        <v>714.19270711785305</v>
      </c>
      <c r="L30" s="397">
        <v>362053</v>
      </c>
      <c r="M30" s="398">
        <v>1141.4199707501391</v>
      </c>
      <c r="N30" s="463">
        <v>361682</v>
      </c>
      <c r="O30" s="464">
        <v>1108.5847196985198</v>
      </c>
      <c r="P30" s="425"/>
      <c r="Q30" s="426"/>
      <c r="R30" s="394"/>
      <c r="S30" s="394"/>
      <c r="T30" s="394"/>
      <c r="U30" s="394"/>
      <c r="V30" s="394"/>
      <c r="W30" s="394"/>
      <c r="X30" s="394"/>
      <c r="Y30" s="394"/>
      <c r="Z30" s="394"/>
      <c r="AA30" s="394"/>
      <c r="AB30" s="394"/>
      <c r="AC30" s="394"/>
      <c r="AD30" s="394"/>
      <c r="AE30" s="394"/>
      <c r="AF30" s="394"/>
      <c r="AG30" s="394"/>
      <c r="AH30" s="394"/>
      <c r="AI30" s="394"/>
      <c r="AJ30" s="394"/>
      <c r="AK30" s="394"/>
      <c r="AL30" s="394"/>
      <c r="AM30" s="394"/>
      <c r="AN30" s="394"/>
      <c r="AO30" s="394"/>
      <c r="AP30" s="394"/>
      <c r="AQ30" s="394"/>
      <c r="AR30" s="394"/>
      <c r="AS30" s="394"/>
      <c r="AT30" s="394"/>
      <c r="AU30" s="394"/>
      <c r="AV30" s="394"/>
      <c r="AW30" s="394"/>
      <c r="AX30" s="394"/>
      <c r="AY30" s="394"/>
      <c r="AZ30" s="394"/>
      <c r="BA30" s="394"/>
      <c r="BB30" s="394"/>
      <c r="BC30" s="394"/>
      <c r="BD30" s="394"/>
      <c r="BE30" s="394"/>
      <c r="BF30" s="394"/>
      <c r="BG30" s="394"/>
      <c r="BH30" s="394"/>
      <c r="BI30" s="394"/>
      <c r="BJ30" s="394"/>
      <c r="BK30" s="394"/>
      <c r="BL30" s="394"/>
      <c r="BM30" s="394"/>
      <c r="BN30" s="394"/>
      <c r="BO30" s="394"/>
      <c r="BP30" s="394"/>
      <c r="BQ30" s="394"/>
      <c r="BR30" s="394"/>
      <c r="BS30" s="394"/>
      <c r="BT30" s="394"/>
      <c r="BU30" s="394"/>
      <c r="BV30" s="394"/>
      <c r="BW30" s="394"/>
      <c r="BX30" s="394"/>
      <c r="BY30" s="394"/>
      <c r="BZ30" s="394"/>
      <c r="CA30" s="394"/>
      <c r="CB30" s="394"/>
      <c r="CC30" s="394"/>
      <c r="CD30" s="394"/>
      <c r="CE30" s="394"/>
      <c r="CF30" s="394"/>
      <c r="CG30" s="394"/>
      <c r="CH30" s="394"/>
      <c r="CI30" s="394"/>
      <c r="CJ30" s="394"/>
      <c r="CK30" s="394"/>
      <c r="CL30" s="394"/>
      <c r="CM30" s="394"/>
      <c r="CN30" s="394"/>
      <c r="CO30" s="394"/>
      <c r="CP30" s="394"/>
      <c r="CQ30" s="394"/>
      <c r="CR30" s="394"/>
      <c r="CS30" s="394"/>
      <c r="CT30" s="394"/>
      <c r="CU30" s="394"/>
      <c r="CV30" s="394"/>
      <c r="CW30" s="394"/>
      <c r="CX30" s="394"/>
      <c r="CY30" s="394"/>
      <c r="CZ30" s="394"/>
      <c r="DA30" s="394"/>
      <c r="DB30" s="394"/>
      <c r="DC30" s="394"/>
      <c r="DD30" s="394"/>
      <c r="DE30" s="394"/>
      <c r="DF30" s="394"/>
      <c r="DG30" s="394"/>
      <c r="DH30" s="394"/>
      <c r="DI30" s="394"/>
      <c r="DJ30" s="394"/>
      <c r="DK30" s="394"/>
      <c r="DL30" s="394"/>
      <c r="DM30" s="394"/>
      <c r="DN30" s="394"/>
      <c r="DO30" s="394"/>
      <c r="DP30" s="394"/>
      <c r="DQ30" s="394"/>
      <c r="DR30" s="394"/>
      <c r="DS30" s="394"/>
      <c r="DT30" s="394"/>
      <c r="DU30" s="394"/>
      <c r="DV30" s="394"/>
      <c r="DW30" s="394"/>
      <c r="DX30" s="394"/>
      <c r="DY30" s="394"/>
      <c r="DZ30" s="394"/>
      <c r="EA30" s="394"/>
      <c r="EB30" s="394"/>
      <c r="EC30" s="394"/>
      <c r="ED30" s="394"/>
      <c r="EE30" s="394"/>
      <c r="EF30" s="394"/>
      <c r="EG30" s="394"/>
      <c r="EH30" s="394"/>
      <c r="EI30" s="394"/>
      <c r="EJ30" s="394"/>
      <c r="EK30" s="394"/>
      <c r="EL30" s="394"/>
      <c r="EM30" s="394"/>
      <c r="EN30" s="394"/>
      <c r="EO30" s="394"/>
      <c r="EP30" s="394"/>
      <c r="EQ30" s="394"/>
      <c r="ER30" s="394"/>
      <c r="ES30" s="394"/>
      <c r="ET30" s="394"/>
      <c r="EU30" s="394"/>
      <c r="EV30" s="394"/>
      <c r="EW30" s="394"/>
      <c r="EX30" s="394"/>
      <c r="EY30" s="394"/>
      <c r="EZ30" s="394"/>
      <c r="FA30" s="394"/>
      <c r="FB30" s="394"/>
      <c r="FC30" s="394"/>
      <c r="FD30" s="394"/>
      <c r="FE30" s="394"/>
      <c r="FF30" s="394"/>
      <c r="FG30" s="394"/>
      <c r="FH30" s="394"/>
      <c r="FI30" s="394"/>
      <c r="FJ30" s="394"/>
      <c r="FK30" s="394"/>
      <c r="FL30" s="394"/>
      <c r="FM30" s="394"/>
      <c r="FN30" s="394"/>
      <c r="FO30" s="394"/>
      <c r="FP30" s="394"/>
      <c r="FQ30" s="394"/>
      <c r="FR30" s="394"/>
      <c r="FS30" s="394"/>
      <c r="FT30" s="394"/>
      <c r="FU30" s="394"/>
      <c r="FV30" s="394"/>
      <c r="FW30" s="394"/>
      <c r="FX30" s="394"/>
      <c r="FY30" s="394"/>
      <c r="FZ30" s="394"/>
      <c r="GA30" s="394"/>
      <c r="GB30" s="394"/>
      <c r="GC30" s="394"/>
      <c r="GD30" s="394"/>
      <c r="GE30" s="394"/>
      <c r="GF30" s="394"/>
      <c r="GG30" s="394"/>
      <c r="GH30" s="394"/>
      <c r="GI30" s="394"/>
      <c r="GJ30" s="394"/>
      <c r="GK30" s="394"/>
      <c r="GL30" s="394"/>
      <c r="GM30" s="394"/>
      <c r="GN30" s="394"/>
      <c r="GO30" s="394"/>
      <c r="GP30" s="394"/>
      <c r="GQ30" s="394"/>
      <c r="GR30" s="394"/>
      <c r="GS30" s="394"/>
      <c r="GT30" s="394"/>
      <c r="GU30" s="394"/>
      <c r="GV30" s="394"/>
      <c r="GW30" s="394"/>
      <c r="GX30" s="394"/>
      <c r="GY30" s="394"/>
      <c r="GZ30" s="394"/>
      <c r="HA30" s="394"/>
      <c r="HB30" s="394"/>
      <c r="HC30" s="394"/>
      <c r="HD30" s="394"/>
      <c r="HE30" s="394"/>
      <c r="HF30" s="394"/>
      <c r="HG30" s="394"/>
      <c r="HH30" s="394"/>
      <c r="HI30" s="394"/>
      <c r="HJ30" s="394"/>
      <c r="HK30" s="394"/>
      <c r="HL30" s="394"/>
      <c r="HM30" s="394"/>
      <c r="HN30" s="394"/>
      <c r="HO30" s="394"/>
    </row>
    <row r="31" spans="1:223" s="400" customFormat="1" ht="18" customHeight="1">
      <c r="B31" s="395">
        <v>35</v>
      </c>
      <c r="C31" s="401" t="s">
        <v>67</v>
      </c>
      <c r="D31" s="402">
        <v>9148</v>
      </c>
      <c r="E31" s="403">
        <v>480.77685723655446</v>
      </c>
      <c r="F31" s="465">
        <v>9145</v>
      </c>
      <c r="G31" s="466">
        <v>462.47487807545104</v>
      </c>
      <c r="H31" s="402">
        <v>1723</v>
      </c>
      <c r="I31" s="403">
        <v>710.59802089379002</v>
      </c>
      <c r="J31" s="465">
        <v>1723</v>
      </c>
      <c r="K31" s="466">
        <v>704.27582704585029</v>
      </c>
      <c r="L31" s="402">
        <v>190580</v>
      </c>
      <c r="M31" s="403">
        <v>1160.7675283345575</v>
      </c>
      <c r="N31" s="465">
        <v>190385</v>
      </c>
      <c r="O31" s="466">
        <v>1124.2246380754784</v>
      </c>
      <c r="P31" s="425"/>
    </row>
    <row r="32" spans="1:223" s="400" customFormat="1" ht="18" customHeight="1">
      <c r="B32" s="395">
        <v>38</v>
      </c>
      <c r="C32" s="401" t="s">
        <v>68</v>
      </c>
      <c r="D32" s="402">
        <v>7314</v>
      </c>
      <c r="E32" s="403">
        <v>465.61985917418639</v>
      </c>
      <c r="F32" s="465">
        <v>7310</v>
      </c>
      <c r="G32" s="466">
        <v>448.24082079343373</v>
      </c>
      <c r="H32" s="402">
        <v>849</v>
      </c>
      <c r="I32" s="403">
        <v>740.66087161366306</v>
      </c>
      <c r="J32" s="465">
        <v>848</v>
      </c>
      <c r="K32" s="466">
        <v>734.34221698113197</v>
      </c>
      <c r="L32" s="402">
        <v>171473</v>
      </c>
      <c r="M32" s="403">
        <v>1119.9165414963293</v>
      </c>
      <c r="N32" s="465">
        <v>171297</v>
      </c>
      <c r="O32" s="466">
        <v>1091.2020109517389</v>
      </c>
      <c r="P32" s="425"/>
    </row>
    <row r="33" spans="1:223" s="400" customFormat="1" ht="18" hidden="1" customHeight="1">
      <c r="B33" s="395"/>
      <c r="C33" s="401"/>
      <c r="D33" s="402"/>
      <c r="E33" s="403"/>
      <c r="F33" s="402"/>
      <c r="G33" s="403"/>
      <c r="H33" s="402"/>
      <c r="I33" s="403"/>
      <c r="J33" s="402"/>
      <c r="K33" s="403"/>
      <c r="L33" s="402"/>
      <c r="M33" s="403"/>
      <c r="N33" s="402"/>
      <c r="O33" s="403"/>
      <c r="P33" s="425"/>
    </row>
    <row r="34" spans="1:223" s="399" customFormat="1" ht="18" customHeight="1">
      <c r="A34" s="394"/>
      <c r="B34" s="395">
        <v>39</v>
      </c>
      <c r="C34" s="396" t="s">
        <v>69</v>
      </c>
      <c r="D34" s="397">
        <v>4561</v>
      </c>
      <c r="E34" s="398">
        <v>553.0813571585179</v>
      </c>
      <c r="F34" s="463">
        <v>4560</v>
      </c>
      <c r="G34" s="464">
        <v>525.9958311403509</v>
      </c>
      <c r="H34" s="397">
        <v>1368</v>
      </c>
      <c r="I34" s="398">
        <v>822.66999269005851</v>
      </c>
      <c r="J34" s="463">
        <v>1368</v>
      </c>
      <c r="K34" s="464">
        <v>814.65692982456153</v>
      </c>
      <c r="L34" s="397">
        <v>146110</v>
      </c>
      <c r="M34" s="398">
        <v>1326.0287550475666</v>
      </c>
      <c r="N34" s="463">
        <v>145769</v>
      </c>
      <c r="O34" s="464">
        <v>1293.5182391317771</v>
      </c>
      <c r="P34" s="425"/>
      <c r="Q34" s="400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</row>
    <row r="35" spans="1:223" s="399" customFormat="1" ht="18" hidden="1" customHeight="1">
      <c r="A35" s="394"/>
      <c r="B35" s="395"/>
      <c r="C35" s="396"/>
      <c r="D35" s="397"/>
      <c r="E35" s="398"/>
      <c r="F35" s="463"/>
      <c r="G35" s="464"/>
      <c r="H35" s="397"/>
      <c r="I35" s="398"/>
      <c r="J35" s="463"/>
      <c r="K35" s="464"/>
      <c r="L35" s="397"/>
      <c r="M35" s="398"/>
      <c r="N35" s="463"/>
      <c r="O35" s="464"/>
      <c r="P35" s="425"/>
      <c r="Q35" s="400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</row>
    <row r="36" spans="1:223" s="399" customFormat="1" ht="18" customHeight="1">
      <c r="A36" s="394"/>
      <c r="B36" s="395"/>
      <c r="C36" s="396" t="s">
        <v>70</v>
      </c>
      <c r="D36" s="397">
        <v>19092</v>
      </c>
      <c r="E36" s="398">
        <v>542.16182799078138</v>
      </c>
      <c r="F36" s="463">
        <v>19086</v>
      </c>
      <c r="G36" s="464">
        <v>514.15337262915239</v>
      </c>
      <c r="H36" s="397">
        <v>3916</v>
      </c>
      <c r="I36" s="398">
        <v>758.09404749744681</v>
      </c>
      <c r="J36" s="463">
        <v>3916</v>
      </c>
      <c r="K36" s="464">
        <v>738.81134576098066</v>
      </c>
      <c r="L36" s="397">
        <v>624724</v>
      </c>
      <c r="M36" s="398">
        <v>1254.1571740320526</v>
      </c>
      <c r="N36" s="463">
        <v>623508</v>
      </c>
      <c r="O36" s="464">
        <v>1220.9864347530431</v>
      </c>
      <c r="P36" s="425"/>
      <c r="Q36" s="400"/>
      <c r="R36" s="394"/>
      <c r="S36" s="394"/>
      <c r="T36" s="394"/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4"/>
      <c r="AJ36" s="394"/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4"/>
      <c r="AZ36" s="394"/>
      <c r="BA36" s="394"/>
      <c r="BB36" s="394"/>
      <c r="BC36" s="394"/>
      <c r="BD36" s="394"/>
      <c r="BE36" s="394"/>
      <c r="BF36" s="394"/>
      <c r="BG36" s="394"/>
      <c r="BH36" s="394"/>
      <c r="BI36" s="394"/>
      <c r="BJ36" s="394"/>
      <c r="BK36" s="394"/>
      <c r="BL36" s="394"/>
      <c r="BM36" s="394"/>
      <c r="BN36" s="394"/>
      <c r="BO36" s="394"/>
      <c r="BP36" s="394"/>
      <c r="BQ36" s="394"/>
      <c r="BR36" s="394"/>
      <c r="BS36" s="394"/>
      <c r="BT36" s="394"/>
      <c r="BU36" s="394"/>
      <c r="BV36" s="394"/>
      <c r="BW36" s="394"/>
      <c r="BX36" s="394"/>
      <c r="BY36" s="394"/>
      <c r="BZ36" s="394"/>
      <c r="CA36" s="394"/>
      <c r="CB36" s="394"/>
      <c r="CC36" s="394"/>
      <c r="CD36" s="394"/>
      <c r="CE36" s="394"/>
      <c r="CF36" s="394"/>
      <c r="CG36" s="394"/>
      <c r="CH36" s="394"/>
      <c r="CI36" s="394"/>
      <c r="CJ36" s="394"/>
      <c r="CK36" s="394"/>
      <c r="CL36" s="394"/>
      <c r="CM36" s="394"/>
      <c r="CN36" s="394"/>
      <c r="CO36" s="394"/>
      <c r="CP36" s="394"/>
      <c r="CQ36" s="394"/>
      <c r="CR36" s="394"/>
      <c r="CS36" s="394"/>
      <c r="CT36" s="394"/>
      <c r="CU36" s="394"/>
      <c r="CV36" s="394"/>
      <c r="CW36" s="394"/>
      <c r="CX36" s="394"/>
      <c r="CY36" s="394"/>
      <c r="CZ36" s="394"/>
      <c r="DA36" s="394"/>
      <c r="DB36" s="394"/>
      <c r="DC36" s="394"/>
      <c r="DD36" s="394"/>
      <c r="DE36" s="394"/>
      <c r="DF36" s="394"/>
      <c r="DG36" s="394"/>
      <c r="DH36" s="394"/>
      <c r="DI36" s="394"/>
      <c r="DJ36" s="394"/>
      <c r="DK36" s="394"/>
      <c r="DL36" s="394"/>
      <c r="DM36" s="394"/>
      <c r="DN36" s="394"/>
      <c r="DO36" s="394"/>
      <c r="DP36" s="394"/>
      <c r="DQ36" s="394"/>
      <c r="DR36" s="394"/>
      <c r="DS36" s="394"/>
      <c r="DT36" s="394"/>
      <c r="DU36" s="394"/>
      <c r="DV36" s="394"/>
      <c r="DW36" s="394"/>
      <c r="DX36" s="394"/>
      <c r="DY36" s="394"/>
      <c r="DZ36" s="394"/>
      <c r="EA36" s="394"/>
      <c r="EB36" s="394"/>
      <c r="EC36" s="394"/>
      <c r="ED36" s="394"/>
      <c r="EE36" s="394"/>
      <c r="EF36" s="394"/>
      <c r="EG36" s="394"/>
      <c r="EH36" s="394"/>
      <c r="EI36" s="394"/>
      <c r="EJ36" s="394"/>
      <c r="EK36" s="394"/>
      <c r="EL36" s="394"/>
      <c r="EM36" s="394"/>
      <c r="EN36" s="394"/>
      <c r="EO36" s="394"/>
      <c r="EP36" s="394"/>
      <c r="EQ36" s="394"/>
      <c r="ER36" s="394"/>
      <c r="ES36" s="394"/>
      <c r="ET36" s="394"/>
      <c r="EU36" s="394"/>
      <c r="EV36" s="394"/>
      <c r="EW36" s="394"/>
      <c r="EX36" s="394"/>
      <c r="EY36" s="394"/>
      <c r="EZ36" s="394"/>
      <c r="FA36" s="394"/>
      <c r="FB36" s="394"/>
      <c r="FC36" s="394"/>
      <c r="FD36" s="394"/>
      <c r="FE36" s="394"/>
      <c r="FF36" s="394"/>
      <c r="FG36" s="394"/>
      <c r="FH36" s="394"/>
      <c r="FI36" s="394"/>
      <c r="FJ36" s="394"/>
      <c r="FK36" s="394"/>
      <c r="FL36" s="394"/>
      <c r="FM36" s="394"/>
      <c r="FN36" s="394"/>
      <c r="FO36" s="394"/>
      <c r="FP36" s="394"/>
      <c r="FQ36" s="394"/>
      <c r="FR36" s="394"/>
      <c r="FS36" s="394"/>
      <c r="FT36" s="394"/>
      <c r="FU36" s="394"/>
      <c r="FV36" s="394"/>
      <c r="FW36" s="394"/>
      <c r="FX36" s="394"/>
      <c r="FY36" s="394"/>
      <c r="FZ36" s="394"/>
      <c r="GA36" s="394"/>
      <c r="GB36" s="394"/>
      <c r="GC36" s="394"/>
      <c r="GD36" s="394"/>
      <c r="GE36" s="394"/>
      <c r="GF36" s="394"/>
      <c r="GG36" s="394"/>
      <c r="GH36" s="394"/>
      <c r="GI36" s="394"/>
      <c r="GJ36" s="394"/>
      <c r="GK36" s="394"/>
      <c r="GL36" s="394"/>
      <c r="GM36" s="394"/>
      <c r="GN36" s="394"/>
      <c r="GO36" s="394"/>
      <c r="GP36" s="394"/>
      <c r="GQ36" s="394"/>
      <c r="GR36" s="394"/>
      <c r="GS36" s="394"/>
      <c r="GT36" s="394"/>
      <c r="GU36" s="394"/>
      <c r="GV36" s="394"/>
      <c r="GW36" s="394"/>
      <c r="GX36" s="394"/>
      <c r="GY36" s="394"/>
      <c r="GZ36" s="394"/>
      <c r="HA36" s="394"/>
      <c r="HB36" s="394"/>
      <c r="HC36" s="394"/>
      <c r="HD36" s="394"/>
      <c r="HE36" s="394"/>
      <c r="HF36" s="394"/>
      <c r="HG36" s="394"/>
      <c r="HH36" s="394"/>
      <c r="HI36" s="394"/>
      <c r="HJ36" s="394"/>
      <c r="HK36" s="394"/>
      <c r="HL36" s="394"/>
      <c r="HM36" s="394"/>
      <c r="HN36" s="394"/>
      <c r="HO36" s="394"/>
    </row>
    <row r="37" spans="1:223" s="400" customFormat="1" ht="18" customHeight="1">
      <c r="B37" s="395">
        <v>5</v>
      </c>
      <c r="C37" s="401" t="s">
        <v>71</v>
      </c>
      <c r="D37" s="402">
        <v>1281</v>
      </c>
      <c r="E37" s="403">
        <v>535.68869633099143</v>
      </c>
      <c r="F37" s="465">
        <v>1281</v>
      </c>
      <c r="G37" s="466">
        <v>506.75640905542542</v>
      </c>
      <c r="H37" s="402">
        <v>236</v>
      </c>
      <c r="I37" s="403">
        <v>686.10915254237295</v>
      </c>
      <c r="J37" s="465">
        <v>236</v>
      </c>
      <c r="K37" s="466">
        <v>681.71305084745745</v>
      </c>
      <c r="L37" s="402">
        <v>39391</v>
      </c>
      <c r="M37" s="403">
        <v>1101.989466629434</v>
      </c>
      <c r="N37" s="465">
        <v>39345</v>
      </c>
      <c r="O37" s="466">
        <v>1079.4155966450637</v>
      </c>
      <c r="P37" s="425"/>
    </row>
    <row r="38" spans="1:223" s="400" customFormat="1" ht="18" customHeight="1">
      <c r="B38" s="395">
        <v>9</v>
      </c>
      <c r="C38" s="401" t="s">
        <v>72</v>
      </c>
      <c r="D38" s="402">
        <v>2852</v>
      </c>
      <c r="E38" s="403">
        <v>536.09271739130429</v>
      </c>
      <c r="F38" s="465">
        <v>2851</v>
      </c>
      <c r="G38" s="466">
        <v>511.6878323395299</v>
      </c>
      <c r="H38" s="402">
        <v>326</v>
      </c>
      <c r="I38" s="403">
        <v>784.40024539877311</v>
      </c>
      <c r="J38" s="465">
        <v>326</v>
      </c>
      <c r="K38" s="466">
        <v>762.81898773006128</v>
      </c>
      <c r="L38" s="402">
        <v>93087</v>
      </c>
      <c r="M38" s="403">
        <v>1348.146446550001</v>
      </c>
      <c r="N38" s="465">
        <v>92871</v>
      </c>
      <c r="O38" s="466">
        <v>1320.6943487202684</v>
      </c>
      <c r="P38" s="425"/>
    </row>
    <row r="39" spans="1:223" s="400" customFormat="1" ht="18" customHeight="1">
      <c r="B39" s="395">
        <v>24</v>
      </c>
      <c r="C39" s="401" t="s">
        <v>73</v>
      </c>
      <c r="D39" s="402">
        <v>4086</v>
      </c>
      <c r="E39" s="403">
        <v>552.02085658345561</v>
      </c>
      <c r="F39" s="465">
        <v>4083</v>
      </c>
      <c r="G39" s="466">
        <v>513.14303943179038</v>
      </c>
      <c r="H39" s="402">
        <v>1093</v>
      </c>
      <c r="I39" s="403">
        <v>836.02218664226893</v>
      </c>
      <c r="J39" s="465">
        <v>1093</v>
      </c>
      <c r="K39" s="466">
        <v>794.14930466605688</v>
      </c>
      <c r="L39" s="402">
        <v>140016</v>
      </c>
      <c r="M39" s="403">
        <v>1251.4407859816024</v>
      </c>
      <c r="N39" s="465">
        <v>139719</v>
      </c>
      <c r="O39" s="466">
        <v>1198.0561987990188</v>
      </c>
      <c r="P39" s="420"/>
    </row>
    <row r="40" spans="1:223" s="400" customFormat="1" ht="18" customHeight="1">
      <c r="B40" s="395">
        <v>34</v>
      </c>
      <c r="C40" s="401" t="s">
        <v>74</v>
      </c>
      <c r="D40" s="402">
        <v>1362</v>
      </c>
      <c r="E40" s="403">
        <v>565.56670337738615</v>
      </c>
      <c r="F40" s="465">
        <v>1362</v>
      </c>
      <c r="G40" s="466">
        <v>532.7379809104259</v>
      </c>
      <c r="H40" s="402">
        <v>293</v>
      </c>
      <c r="I40" s="403">
        <v>785.83279863481243</v>
      </c>
      <c r="J40" s="465">
        <v>293</v>
      </c>
      <c r="K40" s="466">
        <v>763.85788395904444</v>
      </c>
      <c r="L40" s="402">
        <v>43625</v>
      </c>
      <c r="M40" s="403">
        <v>1285.785736160459</v>
      </c>
      <c r="N40" s="465">
        <v>43543</v>
      </c>
      <c r="O40" s="466">
        <v>1249.1378699216868</v>
      </c>
      <c r="P40" s="420"/>
    </row>
    <row r="41" spans="1:223" s="400" customFormat="1" ht="18" customHeight="1">
      <c r="B41" s="395">
        <v>37</v>
      </c>
      <c r="C41" s="401" t="s">
        <v>75</v>
      </c>
      <c r="D41" s="402">
        <v>2561</v>
      </c>
      <c r="E41" s="403">
        <v>548.56971885982034</v>
      </c>
      <c r="F41" s="465">
        <v>2561</v>
      </c>
      <c r="G41" s="466">
        <v>526.85461147989054</v>
      </c>
      <c r="H41" s="402">
        <v>648</v>
      </c>
      <c r="I41" s="403">
        <v>707.91424382716048</v>
      </c>
      <c r="J41" s="465">
        <v>648</v>
      </c>
      <c r="K41" s="466">
        <v>699.11632716049382</v>
      </c>
      <c r="L41" s="402">
        <v>81887</v>
      </c>
      <c r="M41" s="403">
        <v>1168.0103480405926</v>
      </c>
      <c r="N41" s="465">
        <v>81751</v>
      </c>
      <c r="O41" s="466">
        <v>1144.1570755097794</v>
      </c>
      <c r="P41" s="420"/>
    </row>
    <row r="42" spans="1:223" s="400" customFormat="1" ht="18" customHeight="1">
      <c r="B42" s="395">
        <v>40</v>
      </c>
      <c r="C42" s="401" t="s">
        <v>76</v>
      </c>
      <c r="D42" s="402">
        <v>1122</v>
      </c>
      <c r="E42" s="403">
        <v>504.21599821746878</v>
      </c>
      <c r="F42" s="465">
        <v>1122</v>
      </c>
      <c r="G42" s="466">
        <v>484.09183600713015</v>
      </c>
      <c r="H42" s="402">
        <v>137</v>
      </c>
      <c r="I42" s="403">
        <v>715.87613138686129</v>
      </c>
      <c r="J42" s="465">
        <v>137</v>
      </c>
      <c r="K42" s="466">
        <v>704.92029197080285</v>
      </c>
      <c r="L42" s="402">
        <v>35182</v>
      </c>
      <c r="M42" s="403">
        <v>1196.7551725314083</v>
      </c>
      <c r="N42" s="465">
        <v>35131</v>
      </c>
      <c r="O42" s="466">
        <v>1167.8233679656148</v>
      </c>
      <c r="P42" s="420"/>
    </row>
    <row r="43" spans="1:223" s="400" customFormat="1" ht="18" customHeight="1">
      <c r="B43" s="395">
        <v>42</v>
      </c>
      <c r="C43" s="401" t="s">
        <v>77</v>
      </c>
      <c r="D43" s="402">
        <v>693</v>
      </c>
      <c r="E43" s="403">
        <v>536.40518037518029</v>
      </c>
      <c r="F43" s="465">
        <v>692</v>
      </c>
      <c r="G43" s="466">
        <v>504.34073699421964</v>
      </c>
      <c r="H43" s="402">
        <v>78</v>
      </c>
      <c r="I43" s="403">
        <v>726.66858974358979</v>
      </c>
      <c r="J43" s="465">
        <v>78</v>
      </c>
      <c r="K43" s="466">
        <v>712.83</v>
      </c>
      <c r="L43" s="402">
        <v>22730</v>
      </c>
      <c r="M43" s="403">
        <v>1206.1545384953806</v>
      </c>
      <c r="N43" s="465">
        <v>22702</v>
      </c>
      <c r="O43" s="466">
        <v>1181.4094758171088</v>
      </c>
      <c r="P43" s="420"/>
    </row>
    <row r="44" spans="1:223" s="400" customFormat="1" ht="18" customHeight="1">
      <c r="B44" s="395">
        <v>47</v>
      </c>
      <c r="C44" s="401" t="s">
        <v>78</v>
      </c>
      <c r="D44" s="402">
        <v>3574</v>
      </c>
      <c r="E44" s="403">
        <v>545.20665081141578</v>
      </c>
      <c r="F44" s="465">
        <v>3574</v>
      </c>
      <c r="G44" s="466">
        <v>522.08256575265807</v>
      </c>
      <c r="H44" s="402">
        <v>680</v>
      </c>
      <c r="I44" s="403">
        <v>769.62202941176463</v>
      </c>
      <c r="J44" s="465">
        <v>680</v>
      </c>
      <c r="K44" s="466">
        <v>764.87869117647062</v>
      </c>
      <c r="L44" s="402">
        <v>121191</v>
      </c>
      <c r="M44" s="403">
        <v>1378.8816277611381</v>
      </c>
      <c r="N44" s="465">
        <v>120893</v>
      </c>
      <c r="O44" s="466">
        <v>1350.3285273754491</v>
      </c>
      <c r="P44" s="420"/>
    </row>
    <row r="45" spans="1:223" s="400" customFormat="1" ht="18" customHeight="1">
      <c r="B45" s="395">
        <v>49</v>
      </c>
      <c r="C45" s="401" t="s">
        <v>79</v>
      </c>
      <c r="D45" s="402">
        <v>1561</v>
      </c>
      <c r="E45" s="403">
        <v>524.68042280589361</v>
      </c>
      <c r="F45" s="465">
        <v>1560</v>
      </c>
      <c r="G45" s="466">
        <v>498.10869230769225</v>
      </c>
      <c r="H45" s="402">
        <v>425</v>
      </c>
      <c r="I45" s="403">
        <v>635.79341176470575</v>
      </c>
      <c r="J45" s="465">
        <v>425</v>
      </c>
      <c r="K45" s="466">
        <v>627.0275294117647</v>
      </c>
      <c r="L45" s="402">
        <v>47615</v>
      </c>
      <c r="M45" s="403">
        <v>1071.3333056809831</v>
      </c>
      <c r="N45" s="465">
        <v>47553</v>
      </c>
      <c r="O45" s="466">
        <v>1046.414773831305</v>
      </c>
      <c r="P45" s="420"/>
    </row>
    <row r="46" spans="1:223" s="400" customFormat="1" ht="18" hidden="1" customHeight="1">
      <c r="B46" s="395"/>
      <c r="C46" s="401"/>
      <c r="D46" s="402"/>
      <c r="E46" s="403"/>
      <c r="F46" s="402"/>
      <c r="G46" s="403"/>
      <c r="H46" s="402"/>
      <c r="I46" s="403"/>
      <c r="J46" s="402"/>
      <c r="K46" s="403"/>
      <c r="L46" s="402"/>
      <c r="M46" s="403"/>
      <c r="N46" s="402"/>
      <c r="O46" s="403"/>
      <c r="P46" s="420"/>
    </row>
    <row r="47" spans="1:223" s="399" customFormat="1" ht="18" customHeight="1">
      <c r="A47" s="394"/>
      <c r="B47" s="395"/>
      <c r="C47" s="396" t="s">
        <v>80</v>
      </c>
      <c r="D47" s="397">
        <v>14733</v>
      </c>
      <c r="E47" s="398">
        <v>499.76723749406108</v>
      </c>
      <c r="F47" s="463">
        <v>14726</v>
      </c>
      <c r="G47" s="464">
        <v>476.28818144777955</v>
      </c>
      <c r="H47" s="397">
        <v>2647</v>
      </c>
      <c r="I47" s="398">
        <v>671.89515678126168</v>
      </c>
      <c r="J47" s="463">
        <v>2647</v>
      </c>
      <c r="K47" s="464">
        <v>662.53557612391364</v>
      </c>
      <c r="L47" s="397">
        <v>392117</v>
      </c>
      <c r="M47" s="398">
        <v>1166.2942617892111</v>
      </c>
      <c r="N47" s="463">
        <v>391719</v>
      </c>
      <c r="O47" s="464">
        <v>1129.4831636708966</v>
      </c>
      <c r="P47" s="420"/>
      <c r="Q47" s="400"/>
      <c r="R47" s="394"/>
      <c r="S47" s="394"/>
      <c r="T47" s="394"/>
      <c r="U47" s="394"/>
      <c r="V47" s="394"/>
      <c r="W47" s="394"/>
      <c r="X47" s="394"/>
      <c r="Y47" s="394"/>
      <c r="Z47" s="394"/>
      <c r="AA47" s="394"/>
      <c r="AB47" s="394"/>
      <c r="AC47" s="394"/>
      <c r="AD47" s="394"/>
      <c r="AE47" s="394"/>
      <c r="AF47" s="394"/>
      <c r="AG47" s="394"/>
      <c r="AH47" s="394"/>
      <c r="AI47" s="394"/>
      <c r="AJ47" s="394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4"/>
      <c r="AZ47" s="394"/>
      <c r="BA47" s="394"/>
      <c r="BB47" s="394"/>
      <c r="BC47" s="394"/>
      <c r="BD47" s="394"/>
      <c r="BE47" s="394"/>
      <c r="BF47" s="394"/>
      <c r="BG47" s="394"/>
      <c r="BH47" s="394"/>
      <c r="BI47" s="394"/>
      <c r="BJ47" s="394"/>
      <c r="BK47" s="394"/>
      <c r="BL47" s="394"/>
      <c r="BM47" s="394"/>
      <c r="BN47" s="394"/>
      <c r="BO47" s="394"/>
      <c r="BP47" s="394"/>
      <c r="BQ47" s="394"/>
      <c r="BR47" s="394"/>
      <c r="BS47" s="394"/>
      <c r="BT47" s="394"/>
      <c r="BU47" s="394"/>
      <c r="BV47" s="394"/>
      <c r="BW47" s="394"/>
      <c r="BX47" s="394"/>
      <c r="BY47" s="394"/>
      <c r="BZ47" s="394"/>
      <c r="CA47" s="394"/>
      <c r="CB47" s="394"/>
      <c r="CC47" s="394"/>
      <c r="CD47" s="394"/>
      <c r="CE47" s="394"/>
      <c r="CF47" s="394"/>
      <c r="CG47" s="394"/>
      <c r="CH47" s="394"/>
      <c r="CI47" s="394"/>
      <c r="CJ47" s="394"/>
      <c r="CK47" s="394"/>
      <c r="CL47" s="394"/>
      <c r="CM47" s="394"/>
      <c r="CN47" s="394"/>
      <c r="CO47" s="394"/>
      <c r="CP47" s="394"/>
      <c r="CQ47" s="394"/>
      <c r="CR47" s="394"/>
      <c r="CS47" s="394"/>
      <c r="CT47" s="394"/>
      <c r="CU47" s="394"/>
      <c r="CV47" s="394"/>
      <c r="CW47" s="394"/>
      <c r="CX47" s="394"/>
      <c r="CY47" s="394"/>
      <c r="CZ47" s="394"/>
      <c r="DA47" s="394"/>
      <c r="DB47" s="394"/>
      <c r="DC47" s="394"/>
      <c r="DD47" s="394"/>
      <c r="DE47" s="394"/>
      <c r="DF47" s="394"/>
      <c r="DG47" s="394"/>
      <c r="DH47" s="394"/>
      <c r="DI47" s="394"/>
      <c r="DJ47" s="394"/>
      <c r="DK47" s="394"/>
      <c r="DL47" s="394"/>
      <c r="DM47" s="394"/>
      <c r="DN47" s="394"/>
      <c r="DO47" s="394"/>
      <c r="DP47" s="394"/>
      <c r="DQ47" s="394"/>
      <c r="DR47" s="394"/>
      <c r="DS47" s="394"/>
      <c r="DT47" s="394"/>
      <c r="DU47" s="394"/>
      <c r="DV47" s="394"/>
      <c r="DW47" s="394"/>
      <c r="DX47" s="394"/>
      <c r="DY47" s="394"/>
      <c r="DZ47" s="394"/>
      <c r="EA47" s="394"/>
      <c r="EB47" s="394"/>
      <c r="EC47" s="394"/>
      <c r="ED47" s="394"/>
      <c r="EE47" s="394"/>
      <c r="EF47" s="394"/>
      <c r="EG47" s="394"/>
      <c r="EH47" s="394"/>
      <c r="EI47" s="394"/>
      <c r="EJ47" s="394"/>
      <c r="EK47" s="394"/>
      <c r="EL47" s="394"/>
      <c r="EM47" s="394"/>
      <c r="EN47" s="394"/>
      <c r="EO47" s="394"/>
      <c r="EP47" s="394"/>
      <c r="EQ47" s="394"/>
      <c r="ER47" s="394"/>
      <c r="ES47" s="394"/>
      <c r="ET47" s="394"/>
      <c r="EU47" s="394"/>
      <c r="EV47" s="394"/>
      <c r="EW47" s="394"/>
      <c r="EX47" s="394"/>
      <c r="EY47" s="394"/>
      <c r="EZ47" s="394"/>
      <c r="FA47" s="394"/>
      <c r="FB47" s="394"/>
      <c r="FC47" s="394"/>
      <c r="FD47" s="394"/>
      <c r="FE47" s="394"/>
      <c r="FF47" s="394"/>
      <c r="FG47" s="394"/>
      <c r="FH47" s="394"/>
      <c r="FI47" s="394"/>
      <c r="FJ47" s="394"/>
      <c r="FK47" s="394"/>
      <c r="FL47" s="394"/>
      <c r="FM47" s="394"/>
      <c r="FN47" s="394"/>
      <c r="FO47" s="394"/>
      <c r="FP47" s="394"/>
      <c r="FQ47" s="394"/>
      <c r="FR47" s="394"/>
      <c r="FS47" s="394"/>
      <c r="FT47" s="394"/>
      <c r="FU47" s="394"/>
      <c r="FV47" s="394"/>
      <c r="FW47" s="394"/>
      <c r="FX47" s="394"/>
      <c r="FY47" s="394"/>
      <c r="FZ47" s="394"/>
      <c r="GA47" s="394"/>
      <c r="GB47" s="394"/>
      <c r="GC47" s="394"/>
      <c r="GD47" s="394"/>
      <c r="GE47" s="394"/>
      <c r="GF47" s="394"/>
      <c r="GG47" s="394"/>
      <c r="GH47" s="394"/>
      <c r="GI47" s="394"/>
      <c r="GJ47" s="394"/>
      <c r="GK47" s="394"/>
      <c r="GL47" s="394"/>
      <c r="GM47" s="394"/>
      <c r="GN47" s="394"/>
      <c r="GO47" s="394"/>
      <c r="GP47" s="394"/>
      <c r="GQ47" s="394"/>
      <c r="GR47" s="394"/>
      <c r="GS47" s="394"/>
      <c r="GT47" s="394"/>
      <c r="GU47" s="394"/>
      <c r="GV47" s="394"/>
      <c r="GW47" s="394"/>
      <c r="GX47" s="394"/>
      <c r="GY47" s="394"/>
      <c r="GZ47" s="394"/>
      <c r="HA47" s="394"/>
      <c r="HB47" s="394"/>
      <c r="HC47" s="394"/>
      <c r="HD47" s="394"/>
      <c r="HE47" s="394"/>
      <c r="HF47" s="394"/>
      <c r="HG47" s="394"/>
      <c r="HH47" s="394"/>
      <c r="HI47" s="394"/>
      <c r="HJ47" s="394"/>
      <c r="HK47" s="394"/>
      <c r="HL47" s="394"/>
      <c r="HM47" s="394"/>
      <c r="HN47" s="394"/>
      <c r="HO47" s="394"/>
    </row>
    <row r="48" spans="1:223" s="400" customFormat="1" ht="18" customHeight="1">
      <c r="B48" s="395">
        <v>2</v>
      </c>
      <c r="C48" s="401" t="s">
        <v>81</v>
      </c>
      <c r="D48" s="402">
        <v>2927</v>
      </c>
      <c r="E48" s="403">
        <v>502.58654595148613</v>
      </c>
      <c r="F48" s="465">
        <v>2925</v>
      </c>
      <c r="G48" s="466">
        <v>476.37876239316233</v>
      </c>
      <c r="H48" s="402">
        <v>746</v>
      </c>
      <c r="I48" s="403">
        <v>636.56612600536198</v>
      </c>
      <c r="J48" s="465">
        <v>746</v>
      </c>
      <c r="K48" s="466">
        <v>626.65825737265413</v>
      </c>
      <c r="L48" s="402">
        <v>74831</v>
      </c>
      <c r="M48" s="403">
        <v>1131.5099410672042</v>
      </c>
      <c r="N48" s="465">
        <v>74759</v>
      </c>
      <c r="O48" s="466">
        <v>1097.3056706215975</v>
      </c>
      <c r="P48" s="420"/>
    </row>
    <row r="49" spans="1:223" s="400" customFormat="1" ht="18" customHeight="1">
      <c r="B49" s="395">
        <v>13</v>
      </c>
      <c r="C49" s="401" t="s">
        <v>82</v>
      </c>
      <c r="D49" s="402">
        <v>4015</v>
      </c>
      <c r="E49" s="403">
        <v>527.01153673723536</v>
      </c>
      <c r="F49" s="465">
        <v>4015</v>
      </c>
      <c r="G49" s="466">
        <v>502.88034122042347</v>
      </c>
      <c r="H49" s="402">
        <v>885</v>
      </c>
      <c r="I49" s="403">
        <v>711.13604519774015</v>
      </c>
      <c r="J49" s="465">
        <v>885</v>
      </c>
      <c r="K49" s="466">
        <v>705.09699435028244</v>
      </c>
      <c r="L49" s="402">
        <v>102655</v>
      </c>
      <c r="M49" s="403">
        <v>1170.7019651259077</v>
      </c>
      <c r="N49" s="465">
        <v>102564</v>
      </c>
      <c r="O49" s="466">
        <v>1127.9097041847044</v>
      </c>
      <c r="P49" s="420"/>
    </row>
    <row r="50" spans="1:223" s="400" customFormat="1" ht="18" customHeight="1">
      <c r="B50" s="395">
        <v>16</v>
      </c>
      <c r="C50" s="401" t="s">
        <v>83</v>
      </c>
      <c r="D50" s="402">
        <v>1614</v>
      </c>
      <c r="E50" s="403">
        <v>516.16323420074343</v>
      </c>
      <c r="F50" s="465">
        <v>1612</v>
      </c>
      <c r="G50" s="466">
        <v>492.91578784119099</v>
      </c>
      <c r="H50" s="402">
        <v>329</v>
      </c>
      <c r="I50" s="403">
        <v>641.34370820668698</v>
      </c>
      <c r="J50" s="465">
        <v>329</v>
      </c>
      <c r="K50" s="466">
        <v>625.16677811550153</v>
      </c>
      <c r="L50" s="402">
        <v>45283</v>
      </c>
      <c r="M50" s="403">
        <v>1071.5912845880357</v>
      </c>
      <c r="N50" s="465">
        <v>45234</v>
      </c>
      <c r="O50" s="466">
        <v>1038.5427855153202</v>
      </c>
      <c r="P50" s="420"/>
    </row>
    <row r="51" spans="1:223" s="400" customFormat="1" ht="18" customHeight="1">
      <c r="B51" s="395">
        <v>19</v>
      </c>
      <c r="C51" s="401" t="s">
        <v>84</v>
      </c>
      <c r="D51" s="402">
        <v>1574</v>
      </c>
      <c r="E51" s="403">
        <v>495.24132147395176</v>
      </c>
      <c r="F51" s="465">
        <v>1574</v>
      </c>
      <c r="G51" s="466">
        <v>473.41033672172813</v>
      </c>
      <c r="H51" s="402">
        <v>118</v>
      </c>
      <c r="I51" s="403">
        <v>746.46525423728804</v>
      </c>
      <c r="J51" s="465">
        <v>118</v>
      </c>
      <c r="K51" s="466">
        <v>737.82050847457629</v>
      </c>
      <c r="L51" s="402">
        <v>45176</v>
      </c>
      <c r="M51" s="403">
        <v>1329.1514945989022</v>
      </c>
      <c r="N51" s="465">
        <v>45118</v>
      </c>
      <c r="O51" s="466">
        <v>1288.2788554457202</v>
      </c>
      <c r="P51" s="420"/>
    </row>
    <row r="52" spans="1:223" s="400" customFormat="1" ht="18" customHeight="1">
      <c r="B52" s="395">
        <v>45</v>
      </c>
      <c r="C52" s="401" t="s">
        <v>85</v>
      </c>
      <c r="D52" s="402">
        <v>4603</v>
      </c>
      <c r="E52" s="403">
        <v>470.00896589180979</v>
      </c>
      <c r="F52" s="465">
        <v>4600</v>
      </c>
      <c r="G52" s="466">
        <v>448.17808478260878</v>
      </c>
      <c r="H52" s="402">
        <v>569</v>
      </c>
      <c r="I52" s="403">
        <v>659.38096660808435</v>
      </c>
      <c r="J52" s="465">
        <v>569</v>
      </c>
      <c r="K52" s="466">
        <v>649.36920913884001</v>
      </c>
      <c r="L52" s="402">
        <v>124172</v>
      </c>
      <c r="M52" s="403">
        <v>1158.8986273878168</v>
      </c>
      <c r="N52" s="465">
        <v>124044</v>
      </c>
      <c r="O52" s="466">
        <v>1125.5812461707128</v>
      </c>
      <c r="P52" s="420"/>
    </row>
    <row r="53" spans="1:223" s="400" customFormat="1" ht="18" hidden="1" customHeight="1">
      <c r="B53" s="395"/>
      <c r="C53" s="401"/>
      <c r="D53" s="402"/>
      <c r="E53" s="403"/>
      <c r="F53" s="402"/>
      <c r="G53" s="403"/>
      <c r="H53" s="402"/>
      <c r="I53" s="403"/>
      <c r="J53" s="402"/>
      <c r="K53" s="403"/>
      <c r="L53" s="402"/>
      <c r="M53" s="403"/>
      <c r="N53" s="402"/>
      <c r="O53" s="403"/>
      <c r="P53" s="420"/>
    </row>
    <row r="54" spans="1:223" s="399" customFormat="1" ht="18" customHeight="1">
      <c r="A54" s="394"/>
      <c r="B54" s="395"/>
      <c r="C54" s="396" t="s">
        <v>86</v>
      </c>
      <c r="D54" s="397">
        <v>50648</v>
      </c>
      <c r="E54" s="398">
        <v>497.15333636076468</v>
      </c>
      <c r="F54" s="463">
        <v>50623</v>
      </c>
      <c r="G54" s="464">
        <v>476.35933943069347</v>
      </c>
      <c r="H54" s="397">
        <v>1396</v>
      </c>
      <c r="I54" s="398">
        <v>815.52638968481381</v>
      </c>
      <c r="J54" s="463">
        <v>1396</v>
      </c>
      <c r="K54" s="464">
        <v>796.87063037249288</v>
      </c>
      <c r="L54" s="397">
        <v>1779461</v>
      </c>
      <c r="M54" s="398">
        <v>1304.6073840112258</v>
      </c>
      <c r="N54" s="463">
        <v>1774559</v>
      </c>
      <c r="O54" s="464">
        <v>1278.4765384864634</v>
      </c>
      <c r="P54" s="420"/>
      <c r="Q54" s="400"/>
      <c r="R54" s="394"/>
      <c r="S54" s="394"/>
      <c r="T54" s="394"/>
      <c r="U54" s="394"/>
      <c r="V54" s="394"/>
      <c r="W54" s="394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4"/>
      <c r="AJ54" s="394"/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4"/>
      <c r="AZ54" s="394"/>
      <c r="BA54" s="394"/>
      <c r="BB54" s="394"/>
      <c r="BC54" s="394"/>
      <c r="BD54" s="394"/>
      <c r="BE54" s="394"/>
      <c r="BF54" s="394"/>
      <c r="BG54" s="394"/>
      <c r="BH54" s="394"/>
      <c r="BI54" s="394"/>
      <c r="BJ54" s="394"/>
      <c r="BK54" s="394"/>
      <c r="BL54" s="394"/>
      <c r="BM54" s="394"/>
      <c r="BN54" s="394"/>
      <c r="BO54" s="394"/>
      <c r="BP54" s="394"/>
      <c r="BQ54" s="394"/>
      <c r="BR54" s="394"/>
      <c r="BS54" s="394"/>
      <c r="BT54" s="394"/>
      <c r="BU54" s="394"/>
      <c r="BV54" s="394"/>
      <c r="BW54" s="394"/>
      <c r="BX54" s="394"/>
      <c r="BY54" s="394"/>
      <c r="BZ54" s="394"/>
      <c r="CA54" s="394"/>
      <c r="CB54" s="394"/>
      <c r="CC54" s="394"/>
      <c r="CD54" s="394"/>
      <c r="CE54" s="394"/>
      <c r="CF54" s="394"/>
      <c r="CG54" s="394"/>
      <c r="CH54" s="394"/>
      <c r="CI54" s="394"/>
      <c r="CJ54" s="394"/>
      <c r="CK54" s="394"/>
      <c r="CL54" s="394"/>
      <c r="CM54" s="394"/>
      <c r="CN54" s="394"/>
      <c r="CO54" s="394"/>
      <c r="CP54" s="394"/>
      <c r="CQ54" s="394"/>
      <c r="CR54" s="394"/>
      <c r="CS54" s="394"/>
      <c r="CT54" s="394"/>
      <c r="CU54" s="394"/>
      <c r="CV54" s="394"/>
      <c r="CW54" s="394"/>
      <c r="CX54" s="394"/>
      <c r="CY54" s="394"/>
      <c r="CZ54" s="394"/>
      <c r="DA54" s="394"/>
      <c r="DB54" s="394"/>
      <c r="DC54" s="394"/>
      <c r="DD54" s="394"/>
      <c r="DE54" s="394"/>
      <c r="DF54" s="394"/>
      <c r="DG54" s="394"/>
      <c r="DH54" s="394"/>
      <c r="DI54" s="394"/>
      <c r="DJ54" s="394"/>
      <c r="DK54" s="394"/>
      <c r="DL54" s="394"/>
      <c r="DM54" s="394"/>
      <c r="DN54" s="394"/>
      <c r="DO54" s="394"/>
      <c r="DP54" s="394"/>
      <c r="DQ54" s="394"/>
      <c r="DR54" s="394"/>
      <c r="DS54" s="394"/>
      <c r="DT54" s="394"/>
      <c r="DU54" s="394"/>
      <c r="DV54" s="394"/>
      <c r="DW54" s="394"/>
      <c r="DX54" s="394"/>
      <c r="DY54" s="394"/>
      <c r="DZ54" s="394"/>
      <c r="EA54" s="394"/>
      <c r="EB54" s="394"/>
      <c r="EC54" s="394"/>
      <c r="ED54" s="394"/>
      <c r="EE54" s="394"/>
      <c r="EF54" s="394"/>
      <c r="EG54" s="394"/>
      <c r="EH54" s="394"/>
      <c r="EI54" s="394"/>
      <c r="EJ54" s="394"/>
      <c r="EK54" s="394"/>
      <c r="EL54" s="394"/>
      <c r="EM54" s="394"/>
      <c r="EN54" s="394"/>
      <c r="EO54" s="394"/>
      <c r="EP54" s="394"/>
      <c r="EQ54" s="394"/>
      <c r="ER54" s="394"/>
      <c r="ES54" s="394"/>
      <c r="ET54" s="394"/>
      <c r="EU54" s="394"/>
      <c r="EV54" s="394"/>
      <c r="EW54" s="394"/>
      <c r="EX54" s="394"/>
      <c r="EY54" s="394"/>
      <c r="EZ54" s="394"/>
      <c r="FA54" s="394"/>
      <c r="FB54" s="394"/>
      <c r="FC54" s="394"/>
      <c r="FD54" s="394"/>
      <c r="FE54" s="394"/>
      <c r="FF54" s="394"/>
      <c r="FG54" s="394"/>
      <c r="FH54" s="394"/>
      <c r="FI54" s="394"/>
      <c r="FJ54" s="394"/>
      <c r="FK54" s="394"/>
      <c r="FL54" s="394"/>
      <c r="FM54" s="394"/>
      <c r="FN54" s="394"/>
      <c r="FO54" s="394"/>
      <c r="FP54" s="394"/>
      <c r="FQ54" s="394"/>
      <c r="FR54" s="394"/>
      <c r="FS54" s="394"/>
      <c r="FT54" s="394"/>
      <c r="FU54" s="394"/>
      <c r="FV54" s="394"/>
      <c r="FW54" s="394"/>
      <c r="FX54" s="394"/>
      <c r="FY54" s="394"/>
      <c r="FZ54" s="394"/>
      <c r="GA54" s="394"/>
      <c r="GB54" s="394"/>
      <c r="GC54" s="394"/>
      <c r="GD54" s="394"/>
      <c r="GE54" s="394"/>
      <c r="GF54" s="394"/>
      <c r="GG54" s="394"/>
      <c r="GH54" s="394"/>
      <c r="GI54" s="394"/>
      <c r="GJ54" s="394"/>
      <c r="GK54" s="394"/>
      <c r="GL54" s="394"/>
      <c r="GM54" s="394"/>
      <c r="GN54" s="394"/>
      <c r="GO54" s="394"/>
      <c r="GP54" s="394"/>
      <c r="GQ54" s="394"/>
      <c r="GR54" s="394"/>
      <c r="GS54" s="394"/>
      <c r="GT54" s="394"/>
      <c r="GU54" s="394"/>
      <c r="GV54" s="394"/>
      <c r="GW54" s="394"/>
      <c r="GX54" s="394"/>
      <c r="GY54" s="394"/>
      <c r="GZ54" s="394"/>
      <c r="HA54" s="394"/>
      <c r="HB54" s="394"/>
      <c r="HC54" s="394"/>
      <c r="HD54" s="394"/>
      <c r="HE54" s="394"/>
      <c r="HF54" s="394"/>
      <c r="HG54" s="394"/>
      <c r="HH54" s="394"/>
      <c r="HI54" s="394"/>
      <c r="HJ54" s="394"/>
      <c r="HK54" s="394"/>
      <c r="HL54" s="394"/>
      <c r="HM54" s="394"/>
      <c r="HN54" s="394"/>
      <c r="HO54" s="394"/>
    </row>
    <row r="55" spans="1:223" s="400" customFormat="1" ht="18" customHeight="1">
      <c r="B55" s="395">
        <v>8</v>
      </c>
      <c r="C55" s="401" t="s">
        <v>87</v>
      </c>
      <c r="D55" s="402">
        <v>37260</v>
      </c>
      <c r="E55" s="403">
        <v>515.7823993558776</v>
      </c>
      <c r="F55" s="465">
        <v>37243</v>
      </c>
      <c r="G55" s="466">
        <v>495.62139650404106</v>
      </c>
      <c r="H55" s="402">
        <v>1089</v>
      </c>
      <c r="I55" s="403">
        <v>835.71254361799811</v>
      </c>
      <c r="J55" s="465">
        <v>1089</v>
      </c>
      <c r="K55" s="466">
        <v>816.49045913682289</v>
      </c>
      <c r="L55" s="402">
        <v>1330051</v>
      </c>
      <c r="M55" s="403">
        <v>1344.4361780939225</v>
      </c>
      <c r="N55" s="465">
        <v>1325867</v>
      </c>
      <c r="O55" s="466">
        <v>1319.2647087754651</v>
      </c>
      <c r="P55" s="420"/>
    </row>
    <row r="56" spans="1:223" s="400" customFormat="1" ht="18" customHeight="1">
      <c r="B56" s="395">
        <v>17</v>
      </c>
      <c r="C56" s="401" t="s">
        <v>209</v>
      </c>
      <c r="D56" s="402">
        <v>4665</v>
      </c>
      <c r="E56" s="403">
        <v>426.1076934619507</v>
      </c>
      <c r="F56" s="465">
        <v>4659</v>
      </c>
      <c r="G56" s="466">
        <v>403.59902983472847</v>
      </c>
      <c r="H56" s="402">
        <v>59</v>
      </c>
      <c r="I56" s="403">
        <v>793.16576271186443</v>
      </c>
      <c r="J56" s="465">
        <v>59</v>
      </c>
      <c r="K56" s="466">
        <v>772.34694915254238</v>
      </c>
      <c r="L56" s="402">
        <v>166969</v>
      </c>
      <c r="M56" s="403">
        <v>1177.0622150219499</v>
      </c>
      <c r="N56" s="465">
        <v>166675</v>
      </c>
      <c r="O56" s="466">
        <v>1151.0220310184493</v>
      </c>
      <c r="P56" s="420"/>
    </row>
    <row r="57" spans="1:223" s="400" customFormat="1" ht="18" customHeight="1">
      <c r="B57" s="395">
        <v>25</v>
      </c>
      <c r="C57" s="401" t="s">
        <v>206</v>
      </c>
      <c r="D57" s="402">
        <v>3213</v>
      </c>
      <c r="E57" s="403">
        <v>450.58924369747893</v>
      </c>
      <c r="F57" s="465">
        <v>3211</v>
      </c>
      <c r="G57" s="466">
        <v>426.5857925879788</v>
      </c>
      <c r="H57" s="402">
        <v>62</v>
      </c>
      <c r="I57" s="403">
        <v>782.51661290322579</v>
      </c>
      <c r="J57" s="465">
        <v>62</v>
      </c>
      <c r="K57" s="466">
        <v>740.86387096774206</v>
      </c>
      <c r="L57" s="402">
        <v>102365</v>
      </c>
      <c r="M57" s="403">
        <v>1128.4388101401848</v>
      </c>
      <c r="N57" s="465">
        <v>102195</v>
      </c>
      <c r="O57" s="466">
        <v>1100.2511834238462</v>
      </c>
      <c r="P57" s="420"/>
    </row>
    <row r="58" spans="1:223" s="400" customFormat="1" ht="18" customHeight="1">
      <c r="B58" s="395">
        <v>43</v>
      </c>
      <c r="C58" s="401" t="s">
        <v>88</v>
      </c>
      <c r="D58" s="402">
        <v>5510</v>
      </c>
      <c r="E58" s="403">
        <v>458.48173321234111</v>
      </c>
      <c r="F58" s="465">
        <v>5510</v>
      </c>
      <c r="G58" s="466">
        <v>436.69261524500911</v>
      </c>
      <c r="H58" s="402">
        <v>186</v>
      </c>
      <c r="I58" s="403">
        <v>715.43586021505382</v>
      </c>
      <c r="J58" s="465">
        <v>186</v>
      </c>
      <c r="K58" s="466">
        <v>708.44763440860208</v>
      </c>
      <c r="L58" s="402">
        <v>180076</v>
      </c>
      <c r="M58" s="403">
        <v>1228.8352543925894</v>
      </c>
      <c r="N58" s="465">
        <v>179822</v>
      </c>
      <c r="O58" s="466">
        <v>1197.1601879636535</v>
      </c>
      <c r="P58" s="420"/>
    </row>
    <row r="59" spans="1:223" s="400" customFormat="1" ht="18" hidden="1" customHeight="1">
      <c r="B59" s="395"/>
      <c r="C59" s="401"/>
      <c r="D59" s="402"/>
      <c r="E59" s="403"/>
      <c r="F59" s="402"/>
      <c r="G59" s="403"/>
      <c r="H59" s="402"/>
      <c r="I59" s="403"/>
      <c r="J59" s="402"/>
      <c r="K59" s="403"/>
      <c r="L59" s="402"/>
      <c r="M59" s="403"/>
      <c r="N59" s="402"/>
      <c r="O59" s="403"/>
      <c r="P59" s="420"/>
    </row>
    <row r="60" spans="1:223" s="399" customFormat="1" ht="18" customHeight="1">
      <c r="A60" s="394"/>
      <c r="B60" s="395"/>
      <c r="C60" s="396" t="s">
        <v>89</v>
      </c>
      <c r="D60" s="397">
        <v>37748</v>
      </c>
      <c r="E60" s="398">
        <v>471.38441824732433</v>
      </c>
      <c r="F60" s="463">
        <v>37736</v>
      </c>
      <c r="G60" s="464">
        <v>450.90784476362103</v>
      </c>
      <c r="H60" s="397">
        <v>2636</v>
      </c>
      <c r="I60" s="398">
        <v>726.59243550834617</v>
      </c>
      <c r="J60" s="463">
        <v>2636</v>
      </c>
      <c r="K60" s="464">
        <v>714.4218816388468</v>
      </c>
      <c r="L60" s="397">
        <v>1043714</v>
      </c>
      <c r="M60" s="398">
        <v>1157.8065382183245</v>
      </c>
      <c r="N60" s="463">
        <v>1041952</v>
      </c>
      <c r="O60" s="464">
        <v>1131.4939748568079</v>
      </c>
      <c r="P60" s="420"/>
      <c r="Q60" s="400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  <c r="AU60" s="394"/>
      <c r="AV60" s="394"/>
      <c r="AW60" s="394"/>
      <c r="AX60" s="394"/>
      <c r="AY60" s="394"/>
      <c r="AZ60" s="394"/>
      <c r="BA60" s="394"/>
      <c r="BB60" s="394"/>
      <c r="BC60" s="394"/>
      <c r="BD60" s="394"/>
      <c r="BE60" s="394"/>
      <c r="BF60" s="394"/>
      <c r="BG60" s="394"/>
      <c r="BH60" s="394"/>
      <c r="BI60" s="394"/>
      <c r="BJ60" s="394"/>
      <c r="BK60" s="394"/>
      <c r="BL60" s="394"/>
      <c r="BM60" s="394"/>
      <c r="BN60" s="394"/>
      <c r="BO60" s="394"/>
      <c r="BP60" s="394"/>
      <c r="BQ60" s="394"/>
      <c r="BR60" s="394"/>
      <c r="BS60" s="394"/>
      <c r="BT60" s="394"/>
      <c r="BU60" s="394"/>
      <c r="BV60" s="394"/>
      <c r="BW60" s="394"/>
      <c r="BX60" s="394"/>
      <c r="BY60" s="394"/>
      <c r="BZ60" s="394"/>
      <c r="CA60" s="394"/>
      <c r="CB60" s="394"/>
      <c r="CC60" s="394"/>
      <c r="CD60" s="394"/>
      <c r="CE60" s="394"/>
      <c r="CF60" s="394"/>
      <c r="CG60" s="394"/>
      <c r="CH60" s="394"/>
      <c r="CI60" s="394"/>
      <c r="CJ60" s="394"/>
      <c r="CK60" s="394"/>
      <c r="CL60" s="394"/>
      <c r="CM60" s="394"/>
      <c r="CN60" s="394"/>
      <c r="CO60" s="394"/>
      <c r="CP60" s="394"/>
      <c r="CQ60" s="394"/>
      <c r="CR60" s="394"/>
      <c r="CS60" s="394"/>
      <c r="CT60" s="394"/>
      <c r="CU60" s="394"/>
      <c r="CV60" s="394"/>
      <c r="CW60" s="394"/>
      <c r="CX60" s="394"/>
      <c r="CY60" s="394"/>
      <c r="CZ60" s="394"/>
      <c r="DA60" s="394"/>
      <c r="DB60" s="394"/>
      <c r="DC60" s="394"/>
      <c r="DD60" s="394"/>
      <c r="DE60" s="394"/>
      <c r="DF60" s="394"/>
      <c r="DG60" s="394"/>
      <c r="DH60" s="394"/>
      <c r="DI60" s="394"/>
      <c r="DJ60" s="394"/>
      <c r="DK60" s="394"/>
      <c r="DL60" s="394"/>
      <c r="DM60" s="394"/>
      <c r="DN60" s="394"/>
      <c r="DO60" s="394"/>
      <c r="DP60" s="394"/>
      <c r="DQ60" s="394"/>
      <c r="DR60" s="394"/>
      <c r="DS60" s="394"/>
      <c r="DT60" s="394"/>
      <c r="DU60" s="394"/>
      <c r="DV60" s="394"/>
      <c r="DW60" s="394"/>
      <c r="DX60" s="394"/>
      <c r="DY60" s="394"/>
      <c r="DZ60" s="394"/>
      <c r="EA60" s="394"/>
      <c r="EB60" s="394"/>
      <c r="EC60" s="394"/>
      <c r="ED60" s="394"/>
      <c r="EE60" s="394"/>
      <c r="EF60" s="394"/>
      <c r="EG60" s="394"/>
      <c r="EH60" s="394"/>
      <c r="EI60" s="394"/>
      <c r="EJ60" s="394"/>
      <c r="EK60" s="394"/>
      <c r="EL60" s="394"/>
      <c r="EM60" s="394"/>
      <c r="EN60" s="394"/>
      <c r="EO60" s="394"/>
      <c r="EP60" s="394"/>
      <c r="EQ60" s="394"/>
      <c r="ER60" s="394"/>
      <c r="ES60" s="394"/>
      <c r="ET60" s="394"/>
      <c r="EU60" s="394"/>
      <c r="EV60" s="394"/>
      <c r="EW60" s="394"/>
      <c r="EX60" s="394"/>
      <c r="EY60" s="394"/>
      <c r="EZ60" s="394"/>
      <c r="FA60" s="394"/>
      <c r="FB60" s="394"/>
      <c r="FC60" s="394"/>
      <c r="FD60" s="394"/>
      <c r="FE60" s="394"/>
      <c r="FF60" s="394"/>
      <c r="FG60" s="394"/>
      <c r="FH60" s="394"/>
      <c r="FI60" s="394"/>
      <c r="FJ60" s="394"/>
      <c r="FK60" s="394"/>
      <c r="FL60" s="394"/>
      <c r="FM60" s="394"/>
      <c r="FN60" s="394"/>
      <c r="FO60" s="394"/>
      <c r="FP60" s="394"/>
      <c r="FQ60" s="394"/>
      <c r="FR60" s="394"/>
      <c r="FS60" s="394"/>
      <c r="FT60" s="394"/>
      <c r="FU60" s="394"/>
      <c r="FV60" s="394"/>
      <c r="FW60" s="394"/>
      <c r="FX60" s="394"/>
      <c r="FY60" s="394"/>
      <c r="FZ60" s="394"/>
      <c r="GA60" s="394"/>
      <c r="GB60" s="394"/>
      <c r="GC60" s="394"/>
      <c r="GD60" s="394"/>
      <c r="GE60" s="394"/>
      <c r="GF60" s="394"/>
      <c r="GG60" s="394"/>
      <c r="GH60" s="394"/>
      <c r="GI60" s="394"/>
      <c r="GJ60" s="394"/>
      <c r="GK60" s="394"/>
      <c r="GL60" s="394"/>
      <c r="GM60" s="394"/>
      <c r="GN60" s="394"/>
      <c r="GO60" s="394"/>
      <c r="GP60" s="394"/>
      <c r="GQ60" s="394"/>
      <c r="GR60" s="394"/>
      <c r="GS60" s="394"/>
      <c r="GT60" s="394"/>
      <c r="GU60" s="394"/>
      <c r="GV60" s="394"/>
      <c r="GW60" s="394"/>
      <c r="GX60" s="394"/>
      <c r="GY60" s="394"/>
      <c r="GZ60" s="394"/>
      <c r="HA60" s="394"/>
      <c r="HB60" s="394"/>
      <c r="HC60" s="394"/>
      <c r="HD60" s="394"/>
      <c r="HE60" s="394"/>
      <c r="HF60" s="394"/>
      <c r="HG60" s="394"/>
      <c r="HH60" s="394"/>
      <c r="HI60" s="394"/>
      <c r="HJ60" s="394"/>
      <c r="HK60" s="394"/>
      <c r="HL60" s="394"/>
      <c r="HM60" s="394"/>
      <c r="HN60" s="394"/>
      <c r="HO60" s="394"/>
    </row>
    <row r="61" spans="1:223" s="400" customFormat="1" ht="18" customHeight="1">
      <c r="B61" s="395">
        <v>3</v>
      </c>
      <c r="C61" s="401" t="s">
        <v>210</v>
      </c>
      <c r="D61" s="402">
        <v>12421</v>
      </c>
      <c r="E61" s="403">
        <v>442.4230029788261</v>
      </c>
      <c r="F61" s="465">
        <v>12419</v>
      </c>
      <c r="G61" s="466">
        <v>422.4460238344472</v>
      </c>
      <c r="H61" s="402">
        <v>1244</v>
      </c>
      <c r="I61" s="403">
        <v>714.45524919614149</v>
      </c>
      <c r="J61" s="465">
        <v>1244</v>
      </c>
      <c r="K61" s="466">
        <v>708.08047427652718</v>
      </c>
      <c r="L61" s="402">
        <v>340532</v>
      </c>
      <c r="M61" s="403">
        <v>1086.8067609505126</v>
      </c>
      <c r="N61" s="465">
        <v>340155</v>
      </c>
      <c r="O61" s="466">
        <v>1061.6482703767406</v>
      </c>
      <c r="P61" s="420"/>
    </row>
    <row r="62" spans="1:223" s="400" customFormat="1" ht="18" customHeight="1">
      <c r="B62" s="395">
        <v>12</v>
      </c>
      <c r="C62" s="401" t="s">
        <v>208</v>
      </c>
      <c r="D62" s="402">
        <v>4601</v>
      </c>
      <c r="E62" s="403">
        <v>462.88262986307325</v>
      </c>
      <c r="F62" s="465">
        <v>4601</v>
      </c>
      <c r="G62" s="466">
        <v>438.19870245598781</v>
      </c>
      <c r="H62" s="402">
        <v>258</v>
      </c>
      <c r="I62" s="403">
        <v>670.0122480620156</v>
      </c>
      <c r="J62" s="465">
        <v>258</v>
      </c>
      <c r="K62" s="466">
        <v>639.20554263565907</v>
      </c>
      <c r="L62" s="402">
        <v>138235</v>
      </c>
      <c r="M62" s="403">
        <v>1128.7073668029072</v>
      </c>
      <c r="N62" s="465">
        <v>138048</v>
      </c>
      <c r="O62" s="466">
        <v>1103.2024619697499</v>
      </c>
      <c r="P62" s="420"/>
    </row>
    <row r="63" spans="1:223" s="400" customFormat="1" ht="18" customHeight="1">
      <c r="B63" s="395">
        <v>46</v>
      </c>
      <c r="C63" s="401" t="s">
        <v>90</v>
      </c>
      <c r="D63" s="402">
        <v>20726</v>
      </c>
      <c r="E63" s="403">
        <v>490.62819260831805</v>
      </c>
      <c r="F63" s="465">
        <v>20716</v>
      </c>
      <c r="G63" s="466">
        <v>470.79305995365905</v>
      </c>
      <c r="H63" s="402">
        <v>1134</v>
      </c>
      <c r="I63" s="403">
        <v>752.77969135802459</v>
      </c>
      <c r="J63" s="465">
        <v>1134</v>
      </c>
      <c r="K63" s="466">
        <v>738.49112874779541</v>
      </c>
      <c r="L63" s="402">
        <v>564947</v>
      </c>
      <c r="M63" s="403">
        <v>1207.7231146638542</v>
      </c>
      <c r="N63" s="465">
        <v>563749</v>
      </c>
      <c r="O63" s="466">
        <v>1180.5653743243897</v>
      </c>
      <c r="P63" s="420"/>
    </row>
    <row r="64" spans="1:223" s="400" customFormat="1" ht="18" hidden="1" customHeight="1">
      <c r="B64" s="395"/>
      <c r="C64" s="401"/>
      <c r="D64" s="402"/>
      <c r="E64" s="403"/>
      <c r="F64" s="402"/>
      <c r="G64" s="403"/>
      <c r="H64" s="402"/>
      <c r="I64" s="403"/>
      <c r="J64" s="402"/>
      <c r="K64" s="403"/>
      <c r="L64" s="402"/>
      <c r="M64" s="403"/>
      <c r="N64" s="402"/>
      <c r="O64" s="403"/>
      <c r="P64" s="420"/>
    </row>
    <row r="65" spans="1:223" s="399" customFormat="1" ht="18" customHeight="1">
      <c r="A65" s="394"/>
      <c r="B65" s="395"/>
      <c r="C65" s="396" t="s">
        <v>91</v>
      </c>
      <c r="D65" s="397">
        <v>9346</v>
      </c>
      <c r="E65" s="398">
        <v>494.55501069976469</v>
      </c>
      <c r="F65" s="463">
        <v>9345</v>
      </c>
      <c r="G65" s="464">
        <v>475.95931621187816</v>
      </c>
      <c r="H65" s="397">
        <v>2124</v>
      </c>
      <c r="I65" s="398">
        <v>655.44894538606411</v>
      </c>
      <c r="J65" s="463">
        <v>2124</v>
      </c>
      <c r="K65" s="464">
        <v>650.11216101694913</v>
      </c>
      <c r="L65" s="397">
        <v>238833</v>
      </c>
      <c r="M65" s="398">
        <v>1054.4793952678231</v>
      </c>
      <c r="N65" s="463">
        <v>238598</v>
      </c>
      <c r="O65" s="464">
        <v>1025.7864569694632</v>
      </c>
      <c r="P65" s="420"/>
      <c r="Q65" s="400"/>
      <c r="R65" s="394"/>
      <c r="S65" s="394"/>
      <c r="T65" s="394"/>
      <c r="U65" s="394"/>
      <c r="V65" s="394"/>
      <c r="W65" s="394"/>
      <c r="X65" s="394"/>
      <c r="Y65" s="394"/>
      <c r="Z65" s="394"/>
      <c r="AA65" s="394"/>
      <c r="AB65" s="394"/>
      <c r="AC65" s="394"/>
      <c r="AD65" s="394"/>
      <c r="AE65" s="394"/>
      <c r="AF65" s="394"/>
      <c r="AG65" s="394"/>
      <c r="AH65" s="394"/>
      <c r="AI65" s="394"/>
      <c r="AJ65" s="394"/>
      <c r="AK65" s="394"/>
      <c r="AL65" s="394"/>
      <c r="AM65" s="394"/>
      <c r="AN65" s="394"/>
      <c r="AO65" s="394"/>
      <c r="AP65" s="394"/>
      <c r="AQ65" s="394"/>
      <c r="AR65" s="394"/>
      <c r="AS65" s="394"/>
      <c r="AT65" s="394"/>
      <c r="AU65" s="394"/>
      <c r="AV65" s="394"/>
      <c r="AW65" s="394"/>
      <c r="AX65" s="394"/>
      <c r="AY65" s="394"/>
      <c r="AZ65" s="394"/>
      <c r="BA65" s="394"/>
      <c r="BB65" s="394"/>
      <c r="BC65" s="394"/>
      <c r="BD65" s="394"/>
      <c r="BE65" s="394"/>
      <c r="BF65" s="394"/>
      <c r="BG65" s="394"/>
      <c r="BH65" s="394"/>
      <c r="BI65" s="394"/>
      <c r="BJ65" s="394"/>
      <c r="BK65" s="394"/>
      <c r="BL65" s="394"/>
      <c r="BM65" s="394"/>
      <c r="BN65" s="394"/>
      <c r="BO65" s="394"/>
      <c r="BP65" s="394"/>
      <c r="BQ65" s="394"/>
      <c r="BR65" s="394"/>
      <c r="BS65" s="394"/>
      <c r="BT65" s="394"/>
      <c r="BU65" s="394"/>
      <c r="BV65" s="394"/>
      <c r="BW65" s="394"/>
      <c r="BX65" s="394"/>
      <c r="BY65" s="394"/>
      <c r="BZ65" s="394"/>
      <c r="CA65" s="394"/>
      <c r="CB65" s="394"/>
      <c r="CC65" s="394"/>
      <c r="CD65" s="394"/>
      <c r="CE65" s="394"/>
      <c r="CF65" s="394"/>
      <c r="CG65" s="394"/>
      <c r="CH65" s="394"/>
      <c r="CI65" s="394"/>
      <c r="CJ65" s="394"/>
      <c r="CK65" s="394"/>
      <c r="CL65" s="394"/>
      <c r="CM65" s="394"/>
      <c r="CN65" s="394"/>
      <c r="CO65" s="394"/>
      <c r="CP65" s="394"/>
      <c r="CQ65" s="394"/>
      <c r="CR65" s="394"/>
      <c r="CS65" s="394"/>
      <c r="CT65" s="394"/>
      <c r="CU65" s="394"/>
      <c r="CV65" s="394"/>
      <c r="CW65" s="394"/>
      <c r="CX65" s="394"/>
      <c r="CY65" s="394"/>
      <c r="CZ65" s="394"/>
      <c r="DA65" s="394"/>
      <c r="DB65" s="394"/>
      <c r="DC65" s="394"/>
      <c r="DD65" s="394"/>
      <c r="DE65" s="394"/>
      <c r="DF65" s="394"/>
      <c r="DG65" s="394"/>
      <c r="DH65" s="394"/>
      <c r="DI65" s="394"/>
      <c r="DJ65" s="394"/>
      <c r="DK65" s="394"/>
      <c r="DL65" s="394"/>
      <c r="DM65" s="394"/>
      <c r="DN65" s="394"/>
      <c r="DO65" s="394"/>
      <c r="DP65" s="394"/>
      <c r="DQ65" s="394"/>
      <c r="DR65" s="394"/>
      <c r="DS65" s="394"/>
      <c r="DT65" s="394"/>
      <c r="DU65" s="394"/>
      <c r="DV65" s="394"/>
      <c r="DW65" s="394"/>
      <c r="DX65" s="394"/>
      <c r="DY65" s="394"/>
      <c r="DZ65" s="394"/>
      <c r="EA65" s="394"/>
      <c r="EB65" s="394"/>
      <c r="EC65" s="394"/>
      <c r="ED65" s="394"/>
      <c r="EE65" s="394"/>
      <c r="EF65" s="394"/>
      <c r="EG65" s="394"/>
      <c r="EH65" s="394"/>
      <c r="EI65" s="394"/>
      <c r="EJ65" s="394"/>
      <c r="EK65" s="394"/>
      <c r="EL65" s="394"/>
      <c r="EM65" s="394"/>
      <c r="EN65" s="394"/>
      <c r="EO65" s="394"/>
      <c r="EP65" s="394"/>
      <c r="EQ65" s="394"/>
      <c r="ER65" s="394"/>
      <c r="ES65" s="394"/>
      <c r="ET65" s="394"/>
      <c r="EU65" s="394"/>
      <c r="EV65" s="394"/>
      <c r="EW65" s="394"/>
      <c r="EX65" s="394"/>
      <c r="EY65" s="394"/>
      <c r="EZ65" s="394"/>
      <c r="FA65" s="394"/>
      <c r="FB65" s="394"/>
      <c r="FC65" s="394"/>
      <c r="FD65" s="394"/>
      <c r="FE65" s="394"/>
      <c r="FF65" s="394"/>
      <c r="FG65" s="394"/>
      <c r="FH65" s="394"/>
      <c r="FI65" s="394"/>
      <c r="FJ65" s="394"/>
      <c r="FK65" s="394"/>
      <c r="FL65" s="394"/>
      <c r="FM65" s="394"/>
      <c r="FN65" s="394"/>
      <c r="FO65" s="394"/>
      <c r="FP65" s="394"/>
      <c r="FQ65" s="394"/>
      <c r="FR65" s="394"/>
      <c r="FS65" s="394"/>
      <c r="FT65" s="394"/>
      <c r="FU65" s="394"/>
      <c r="FV65" s="394"/>
      <c r="FW65" s="394"/>
      <c r="FX65" s="394"/>
      <c r="FY65" s="394"/>
      <c r="FZ65" s="394"/>
      <c r="GA65" s="394"/>
      <c r="GB65" s="394"/>
      <c r="GC65" s="394"/>
      <c r="GD65" s="394"/>
      <c r="GE65" s="394"/>
      <c r="GF65" s="394"/>
      <c r="GG65" s="394"/>
      <c r="GH65" s="394"/>
      <c r="GI65" s="394"/>
      <c r="GJ65" s="394"/>
      <c r="GK65" s="394"/>
      <c r="GL65" s="394"/>
      <c r="GM65" s="394"/>
      <c r="GN65" s="394"/>
      <c r="GO65" s="394"/>
      <c r="GP65" s="394"/>
      <c r="GQ65" s="394"/>
      <c r="GR65" s="394"/>
      <c r="GS65" s="394"/>
      <c r="GT65" s="394"/>
      <c r="GU65" s="394"/>
      <c r="GV65" s="394"/>
      <c r="GW65" s="394"/>
      <c r="GX65" s="394"/>
      <c r="GY65" s="394"/>
      <c r="GZ65" s="394"/>
      <c r="HA65" s="394"/>
      <c r="HB65" s="394"/>
      <c r="HC65" s="394"/>
      <c r="HD65" s="394"/>
      <c r="HE65" s="394"/>
      <c r="HF65" s="394"/>
      <c r="HG65" s="394"/>
      <c r="HH65" s="394"/>
      <c r="HI65" s="394"/>
      <c r="HJ65" s="394"/>
      <c r="HK65" s="394"/>
      <c r="HL65" s="394"/>
      <c r="HM65" s="394"/>
      <c r="HN65" s="394"/>
      <c r="HO65" s="394"/>
    </row>
    <row r="66" spans="1:223" s="400" customFormat="1" ht="18" customHeight="1">
      <c r="B66" s="395">
        <v>6</v>
      </c>
      <c r="C66" s="401" t="s">
        <v>92</v>
      </c>
      <c r="D66" s="402">
        <v>6056</v>
      </c>
      <c r="E66" s="403">
        <v>492.31379128137382</v>
      </c>
      <c r="F66" s="465">
        <v>6055</v>
      </c>
      <c r="G66" s="466">
        <v>473.06733113129644</v>
      </c>
      <c r="H66" s="402">
        <v>1485</v>
      </c>
      <c r="I66" s="403">
        <v>650.80171043771043</v>
      </c>
      <c r="J66" s="465">
        <v>1485</v>
      </c>
      <c r="K66" s="466">
        <v>645.4702693602693</v>
      </c>
      <c r="L66" s="402">
        <v>140430</v>
      </c>
      <c r="M66" s="403">
        <v>1060.5929082104963</v>
      </c>
      <c r="N66" s="465">
        <v>140281</v>
      </c>
      <c r="O66" s="466">
        <v>1030.4868526029898</v>
      </c>
      <c r="P66" s="420"/>
    </row>
    <row r="67" spans="1:223" s="400" customFormat="1" ht="18" customHeight="1">
      <c r="B67" s="395">
        <v>10</v>
      </c>
      <c r="C67" s="401" t="s">
        <v>93</v>
      </c>
      <c r="D67" s="402">
        <v>3290</v>
      </c>
      <c r="E67" s="403">
        <v>498.68048936170231</v>
      </c>
      <c r="F67" s="465">
        <v>3290</v>
      </c>
      <c r="G67" s="466">
        <v>481.2817993920973</v>
      </c>
      <c r="H67" s="402">
        <v>639</v>
      </c>
      <c r="I67" s="403">
        <v>666.24885758998437</v>
      </c>
      <c r="J67" s="465">
        <v>639</v>
      </c>
      <c r="K67" s="466">
        <v>660.89965571205005</v>
      </c>
      <c r="L67" s="402">
        <v>98403</v>
      </c>
      <c r="M67" s="403">
        <v>1045.7548581852177</v>
      </c>
      <c r="N67" s="465">
        <v>98317</v>
      </c>
      <c r="O67" s="466">
        <v>1019.079822309468</v>
      </c>
      <c r="P67" s="420"/>
    </row>
    <row r="68" spans="1:223" s="400" customFormat="1" ht="18" hidden="1" customHeight="1">
      <c r="B68" s="395"/>
      <c r="C68" s="401"/>
      <c r="D68" s="402"/>
      <c r="E68" s="403"/>
      <c r="F68" s="402"/>
      <c r="G68" s="403"/>
      <c r="H68" s="402"/>
      <c r="I68" s="403"/>
      <c r="J68" s="402"/>
      <c r="K68" s="403"/>
      <c r="L68" s="402"/>
      <c r="M68" s="403"/>
      <c r="N68" s="402"/>
      <c r="O68" s="403"/>
      <c r="P68" s="420"/>
    </row>
    <row r="69" spans="1:223" s="399" customFormat="1" ht="18" customHeight="1">
      <c r="A69" s="394"/>
      <c r="B69" s="395"/>
      <c r="C69" s="396" t="s">
        <v>94</v>
      </c>
      <c r="D69" s="397">
        <v>23276</v>
      </c>
      <c r="E69" s="398">
        <v>498.29980451967691</v>
      </c>
      <c r="F69" s="463">
        <v>23262</v>
      </c>
      <c r="G69" s="464">
        <v>472.09513498409444</v>
      </c>
      <c r="H69" s="397">
        <v>6885</v>
      </c>
      <c r="I69" s="398">
        <v>656.00682933914311</v>
      </c>
      <c r="J69" s="463">
        <v>6885</v>
      </c>
      <c r="K69" s="464">
        <v>647.81771822803194</v>
      </c>
      <c r="L69" s="397">
        <v>776364</v>
      </c>
      <c r="M69" s="398">
        <v>1075.1957633275115</v>
      </c>
      <c r="N69" s="463">
        <v>775548</v>
      </c>
      <c r="O69" s="464">
        <v>1043.2152741029574</v>
      </c>
      <c r="P69" s="420"/>
      <c r="Q69" s="400"/>
      <c r="R69" s="394"/>
      <c r="S69" s="394"/>
      <c r="T69" s="394"/>
      <c r="U69" s="394"/>
      <c r="V69" s="394"/>
      <c r="W69" s="394"/>
      <c r="X69" s="394"/>
      <c r="Y69" s="394"/>
      <c r="Z69" s="394"/>
      <c r="AA69" s="394"/>
      <c r="AB69" s="394"/>
      <c r="AC69" s="394"/>
      <c r="AD69" s="394"/>
      <c r="AE69" s="394"/>
      <c r="AF69" s="394"/>
      <c r="AG69" s="394"/>
      <c r="AH69" s="394"/>
      <c r="AI69" s="394"/>
      <c r="AJ69" s="394"/>
      <c r="AK69" s="394"/>
      <c r="AL69" s="394"/>
      <c r="AM69" s="394"/>
      <c r="AN69" s="394"/>
      <c r="AO69" s="394"/>
      <c r="AP69" s="394"/>
      <c r="AQ69" s="394"/>
      <c r="AR69" s="394"/>
      <c r="AS69" s="394"/>
      <c r="AT69" s="394"/>
      <c r="AU69" s="394"/>
      <c r="AV69" s="394"/>
      <c r="AW69" s="394"/>
      <c r="AX69" s="394"/>
      <c r="AY69" s="394"/>
      <c r="AZ69" s="394"/>
      <c r="BA69" s="394"/>
      <c r="BB69" s="394"/>
      <c r="BC69" s="394"/>
      <c r="BD69" s="394"/>
      <c r="BE69" s="394"/>
      <c r="BF69" s="394"/>
      <c r="BG69" s="394"/>
      <c r="BH69" s="394"/>
      <c r="BI69" s="394"/>
      <c r="BJ69" s="394"/>
      <c r="BK69" s="394"/>
      <c r="BL69" s="394"/>
      <c r="BM69" s="394"/>
      <c r="BN69" s="394"/>
      <c r="BO69" s="394"/>
      <c r="BP69" s="394"/>
      <c r="BQ69" s="394"/>
      <c r="BR69" s="394"/>
      <c r="BS69" s="394"/>
      <c r="BT69" s="394"/>
      <c r="BU69" s="394"/>
      <c r="BV69" s="394"/>
      <c r="BW69" s="394"/>
      <c r="BX69" s="394"/>
      <c r="BY69" s="394"/>
      <c r="BZ69" s="394"/>
      <c r="CA69" s="394"/>
      <c r="CB69" s="394"/>
      <c r="CC69" s="394"/>
      <c r="CD69" s="394"/>
      <c r="CE69" s="394"/>
      <c r="CF69" s="394"/>
      <c r="CG69" s="394"/>
      <c r="CH69" s="394"/>
      <c r="CI69" s="394"/>
      <c r="CJ69" s="394"/>
      <c r="CK69" s="394"/>
      <c r="CL69" s="394"/>
      <c r="CM69" s="394"/>
      <c r="CN69" s="394"/>
      <c r="CO69" s="394"/>
      <c r="CP69" s="394"/>
      <c r="CQ69" s="394"/>
      <c r="CR69" s="394"/>
      <c r="CS69" s="394"/>
      <c r="CT69" s="394"/>
      <c r="CU69" s="394"/>
      <c r="CV69" s="394"/>
      <c r="CW69" s="394"/>
      <c r="CX69" s="394"/>
      <c r="CY69" s="394"/>
      <c r="CZ69" s="394"/>
      <c r="DA69" s="394"/>
      <c r="DB69" s="394"/>
      <c r="DC69" s="394"/>
      <c r="DD69" s="394"/>
      <c r="DE69" s="394"/>
      <c r="DF69" s="394"/>
      <c r="DG69" s="394"/>
      <c r="DH69" s="394"/>
      <c r="DI69" s="394"/>
      <c r="DJ69" s="394"/>
      <c r="DK69" s="394"/>
      <c r="DL69" s="394"/>
      <c r="DM69" s="394"/>
      <c r="DN69" s="394"/>
      <c r="DO69" s="394"/>
      <c r="DP69" s="394"/>
      <c r="DQ69" s="394"/>
      <c r="DR69" s="394"/>
      <c r="DS69" s="394"/>
      <c r="DT69" s="394"/>
      <c r="DU69" s="394"/>
      <c r="DV69" s="394"/>
      <c r="DW69" s="394"/>
      <c r="DX69" s="394"/>
      <c r="DY69" s="394"/>
      <c r="DZ69" s="394"/>
      <c r="EA69" s="394"/>
      <c r="EB69" s="394"/>
      <c r="EC69" s="394"/>
      <c r="ED69" s="394"/>
      <c r="EE69" s="394"/>
      <c r="EF69" s="394"/>
      <c r="EG69" s="394"/>
      <c r="EH69" s="394"/>
      <c r="EI69" s="394"/>
      <c r="EJ69" s="394"/>
      <c r="EK69" s="394"/>
      <c r="EL69" s="394"/>
      <c r="EM69" s="394"/>
      <c r="EN69" s="394"/>
      <c r="EO69" s="394"/>
      <c r="EP69" s="394"/>
      <c r="EQ69" s="394"/>
      <c r="ER69" s="394"/>
      <c r="ES69" s="394"/>
      <c r="ET69" s="394"/>
      <c r="EU69" s="394"/>
      <c r="EV69" s="394"/>
      <c r="EW69" s="394"/>
      <c r="EX69" s="394"/>
      <c r="EY69" s="394"/>
      <c r="EZ69" s="394"/>
      <c r="FA69" s="394"/>
      <c r="FB69" s="394"/>
      <c r="FC69" s="394"/>
      <c r="FD69" s="394"/>
      <c r="FE69" s="394"/>
      <c r="FF69" s="394"/>
      <c r="FG69" s="394"/>
      <c r="FH69" s="394"/>
      <c r="FI69" s="394"/>
      <c r="FJ69" s="394"/>
      <c r="FK69" s="394"/>
      <c r="FL69" s="394"/>
      <c r="FM69" s="394"/>
      <c r="FN69" s="394"/>
      <c r="FO69" s="394"/>
      <c r="FP69" s="394"/>
      <c r="FQ69" s="394"/>
      <c r="FR69" s="394"/>
      <c r="FS69" s="394"/>
      <c r="FT69" s="394"/>
      <c r="FU69" s="394"/>
      <c r="FV69" s="394"/>
      <c r="FW69" s="394"/>
      <c r="FX69" s="394"/>
      <c r="FY69" s="394"/>
      <c r="FZ69" s="394"/>
      <c r="GA69" s="394"/>
      <c r="GB69" s="394"/>
      <c r="GC69" s="394"/>
      <c r="GD69" s="394"/>
      <c r="GE69" s="394"/>
      <c r="GF69" s="394"/>
      <c r="GG69" s="394"/>
      <c r="GH69" s="394"/>
      <c r="GI69" s="394"/>
      <c r="GJ69" s="394"/>
      <c r="GK69" s="394"/>
      <c r="GL69" s="394"/>
      <c r="GM69" s="394"/>
      <c r="GN69" s="394"/>
      <c r="GO69" s="394"/>
      <c r="GP69" s="394"/>
      <c r="GQ69" s="394"/>
      <c r="GR69" s="394"/>
      <c r="GS69" s="394"/>
      <c r="GT69" s="394"/>
      <c r="GU69" s="394"/>
      <c r="GV69" s="394"/>
      <c r="GW69" s="394"/>
      <c r="GX69" s="394"/>
      <c r="GY69" s="394"/>
      <c r="GZ69" s="394"/>
      <c r="HA69" s="394"/>
      <c r="HB69" s="394"/>
      <c r="HC69" s="394"/>
      <c r="HD69" s="394"/>
      <c r="HE69" s="394"/>
      <c r="HF69" s="394"/>
      <c r="HG69" s="394"/>
      <c r="HH69" s="394"/>
      <c r="HI69" s="394"/>
      <c r="HJ69" s="394"/>
      <c r="HK69" s="394"/>
      <c r="HL69" s="394"/>
      <c r="HM69" s="394"/>
      <c r="HN69" s="394"/>
      <c r="HO69" s="394"/>
    </row>
    <row r="70" spans="1:223" s="400" customFormat="1" ht="18" customHeight="1">
      <c r="B70" s="395">
        <v>15</v>
      </c>
      <c r="C70" s="401" t="s">
        <v>200</v>
      </c>
      <c r="D70" s="402">
        <v>9160</v>
      </c>
      <c r="E70" s="403">
        <v>516.82115283842791</v>
      </c>
      <c r="F70" s="465">
        <v>9156</v>
      </c>
      <c r="G70" s="466">
        <v>489.81619702927048</v>
      </c>
      <c r="H70" s="402">
        <v>2429</v>
      </c>
      <c r="I70" s="403">
        <v>679.90002881844373</v>
      </c>
      <c r="J70" s="465">
        <v>2429</v>
      </c>
      <c r="K70" s="466">
        <v>673.04455743104143</v>
      </c>
      <c r="L70" s="402">
        <v>306276</v>
      </c>
      <c r="M70" s="403">
        <v>1126.6344742323922</v>
      </c>
      <c r="N70" s="465">
        <v>305928</v>
      </c>
      <c r="O70" s="466">
        <v>1096.2078208924981</v>
      </c>
      <c r="P70" s="420"/>
    </row>
    <row r="71" spans="1:223" s="400" customFormat="1" ht="18" customHeight="1">
      <c r="B71" s="395">
        <v>27</v>
      </c>
      <c r="C71" s="401" t="s">
        <v>95</v>
      </c>
      <c r="D71" s="402">
        <v>2995</v>
      </c>
      <c r="E71" s="403">
        <v>492.86992654424046</v>
      </c>
      <c r="F71" s="465">
        <v>2994</v>
      </c>
      <c r="G71" s="466">
        <v>465.19767869071478</v>
      </c>
      <c r="H71" s="402">
        <v>1044</v>
      </c>
      <c r="I71" s="403">
        <v>605.47536398467435</v>
      </c>
      <c r="J71" s="465">
        <v>1044</v>
      </c>
      <c r="K71" s="466">
        <v>601.47819923371651</v>
      </c>
      <c r="L71" s="402">
        <v>112836</v>
      </c>
      <c r="M71" s="403">
        <v>974.35252614413832</v>
      </c>
      <c r="N71" s="465">
        <v>112744</v>
      </c>
      <c r="O71" s="466">
        <v>942.78801355282781</v>
      </c>
      <c r="P71" s="420"/>
    </row>
    <row r="72" spans="1:223" s="400" customFormat="1" ht="18" customHeight="1">
      <c r="B72" s="395">
        <v>32</v>
      </c>
      <c r="C72" s="401" t="s">
        <v>207</v>
      </c>
      <c r="D72" s="402">
        <v>2812</v>
      </c>
      <c r="E72" s="403">
        <v>473.19407894736833</v>
      </c>
      <c r="F72" s="465">
        <v>2811</v>
      </c>
      <c r="G72" s="466">
        <v>454.3694770544289</v>
      </c>
      <c r="H72" s="402">
        <v>1207</v>
      </c>
      <c r="I72" s="403">
        <v>613.7581690140845</v>
      </c>
      <c r="J72" s="465">
        <v>1207</v>
      </c>
      <c r="K72" s="466">
        <v>607.46570008285016</v>
      </c>
      <c r="L72" s="402">
        <v>107733</v>
      </c>
      <c r="M72" s="403">
        <v>931.06495428513142</v>
      </c>
      <c r="N72" s="465">
        <v>107655</v>
      </c>
      <c r="O72" s="466">
        <v>896.85781357113058</v>
      </c>
      <c r="P72" s="420"/>
    </row>
    <row r="73" spans="1:223" s="400" customFormat="1" ht="18" customHeight="1">
      <c r="B73" s="395">
        <v>36</v>
      </c>
      <c r="C73" s="401" t="s">
        <v>96</v>
      </c>
      <c r="D73" s="402">
        <v>8309</v>
      </c>
      <c r="E73" s="403">
        <v>488.33521603080993</v>
      </c>
      <c r="F73" s="465">
        <v>8301</v>
      </c>
      <c r="G73" s="466">
        <v>461.03908926635347</v>
      </c>
      <c r="H73" s="402">
        <v>2205</v>
      </c>
      <c r="I73" s="403">
        <v>676.73807709750565</v>
      </c>
      <c r="J73" s="465">
        <v>2205</v>
      </c>
      <c r="K73" s="466">
        <v>664.0568798185941</v>
      </c>
      <c r="L73" s="402">
        <v>249519</v>
      </c>
      <c r="M73" s="403">
        <v>1119.8895515371576</v>
      </c>
      <c r="N73" s="465">
        <v>249221</v>
      </c>
      <c r="O73" s="466">
        <v>1086.818259496592</v>
      </c>
      <c r="P73" s="420"/>
    </row>
    <row r="74" spans="1:223" s="400" customFormat="1" ht="18" hidden="1" customHeight="1">
      <c r="B74" s="395"/>
      <c r="C74" s="401"/>
      <c r="D74" s="402"/>
      <c r="E74" s="403"/>
      <c r="F74" s="402"/>
      <c r="G74" s="403"/>
      <c r="H74" s="402"/>
      <c r="I74" s="403"/>
      <c r="J74" s="402"/>
      <c r="K74" s="403"/>
      <c r="L74" s="402"/>
      <c r="M74" s="403"/>
      <c r="N74" s="402"/>
      <c r="O74" s="403"/>
      <c r="P74" s="420"/>
    </row>
    <row r="75" spans="1:223" s="399" customFormat="1" ht="18" customHeight="1">
      <c r="A75" s="394"/>
      <c r="B75" s="395">
        <v>28</v>
      </c>
      <c r="C75" s="396" t="s">
        <v>97</v>
      </c>
      <c r="D75" s="397">
        <v>35843</v>
      </c>
      <c r="E75" s="398">
        <v>540.00119353848731</v>
      </c>
      <c r="F75" s="463">
        <v>35825</v>
      </c>
      <c r="G75" s="464">
        <v>519.42277683182135</v>
      </c>
      <c r="H75" s="397">
        <v>2756</v>
      </c>
      <c r="I75" s="398">
        <v>852.5701596516692</v>
      </c>
      <c r="J75" s="463">
        <v>2755</v>
      </c>
      <c r="K75" s="464">
        <v>839.0478112522685</v>
      </c>
      <c r="L75" s="397">
        <v>1245502</v>
      </c>
      <c r="M75" s="398">
        <v>1458.3559969072712</v>
      </c>
      <c r="N75" s="463">
        <v>1240600</v>
      </c>
      <c r="O75" s="464">
        <v>1436.115055054006</v>
      </c>
      <c r="P75" s="420"/>
      <c r="Q75" s="400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</row>
    <row r="76" spans="1:223" s="399" customFormat="1" ht="18" hidden="1" customHeight="1">
      <c r="A76" s="394"/>
      <c r="B76" s="395"/>
      <c r="C76" s="396"/>
      <c r="D76" s="397"/>
      <c r="E76" s="398"/>
      <c r="F76" s="463"/>
      <c r="G76" s="464"/>
      <c r="H76" s="397"/>
      <c r="I76" s="398"/>
      <c r="J76" s="463"/>
      <c r="K76" s="464"/>
      <c r="L76" s="397"/>
      <c r="M76" s="398"/>
      <c r="N76" s="463"/>
      <c r="O76" s="464"/>
      <c r="P76" s="420"/>
      <c r="Q76" s="400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</row>
    <row r="77" spans="1:223" s="399" customFormat="1" ht="18" customHeight="1">
      <c r="A77" s="394"/>
      <c r="B77" s="395">
        <v>30</v>
      </c>
      <c r="C77" s="396" t="s">
        <v>98</v>
      </c>
      <c r="D77" s="397">
        <v>11887</v>
      </c>
      <c r="E77" s="398">
        <v>459.53464541095309</v>
      </c>
      <c r="F77" s="463">
        <v>11884</v>
      </c>
      <c r="G77" s="464">
        <v>435.7937664086167</v>
      </c>
      <c r="H77" s="397">
        <v>1583</v>
      </c>
      <c r="I77" s="398">
        <v>683.5585786481364</v>
      </c>
      <c r="J77" s="463">
        <v>1583</v>
      </c>
      <c r="K77" s="464">
        <v>672.24881869867329</v>
      </c>
      <c r="L77" s="397">
        <v>261167</v>
      </c>
      <c r="M77" s="398">
        <v>1113.3722503225904</v>
      </c>
      <c r="N77" s="463">
        <v>260903</v>
      </c>
      <c r="O77" s="464">
        <v>1078.0312312621918</v>
      </c>
      <c r="P77" s="420"/>
      <c r="Q77" s="400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</row>
    <row r="78" spans="1:223" s="399" customFormat="1" ht="18" hidden="1" customHeight="1">
      <c r="A78" s="394"/>
      <c r="B78" s="395"/>
      <c r="C78" s="396"/>
      <c r="D78" s="397"/>
      <c r="E78" s="398"/>
      <c r="F78" s="463"/>
      <c r="G78" s="464"/>
      <c r="H78" s="397"/>
      <c r="I78" s="398"/>
      <c r="J78" s="463"/>
      <c r="K78" s="464"/>
      <c r="L78" s="397"/>
      <c r="M78" s="398"/>
      <c r="N78" s="463"/>
      <c r="O78" s="464"/>
      <c r="P78" s="420"/>
      <c r="Q78" s="400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</row>
    <row r="79" spans="1:223" s="399" customFormat="1" ht="18" customHeight="1">
      <c r="A79" s="394"/>
      <c r="B79" s="395">
        <v>31</v>
      </c>
      <c r="C79" s="396" t="s">
        <v>99</v>
      </c>
      <c r="D79" s="397">
        <v>4254</v>
      </c>
      <c r="E79" s="398">
        <v>531.10588857545827</v>
      </c>
      <c r="F79" s="463">
        <v>4254</v>
      </c>
      <c r="G79" s="464">
        <v>505.21719793135873</v>
      </c>
      <c r="H79" s="397">
        <v>376</v>
      </c>
      <c r="I79" s="398">
        <v>810.38906914893607</v>
      </c>
      <c r="J79" s="463">
        <v>376</v>
      </c>
      <c r="K79" s="464">
        <v>799.62313829787229</v>
      </c>
      <c r="L79" s="397">
        <v>144410</v>
      </c>
      <c r="M79" s="398">
        <v>1438.730119036077</v>
      </c>
      <c r="N79" s="463">
        <v>144009</v>
      </c>
      <c r="O79" s="464">
        <v>1407.0037716392717</v>
      </c>
      <c r="P79" s="420"/>
      <c r="Q79" s="400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</row>
    <row r="80" spans="1:223" s="399" customFormat="1" ht="18" hidden="1" customHeight="1">
      <c r="A80" s="394"/>
      <c r="B80" s="395"/>
      <c r="C80" s="396"/>
      <c r="D80" s="397"/>
      <c r="E80" s="398"/>
      <c r="F80" s="463"/>
      <c r="G80" s="464"/>
      <c r="H80" s="397"/>
      <c r="I80" s="398"/>
      <c r="J80" s="463"/>
      <c r="K80" s="464"/>
      <c r="L80" s="397"/>
      <c r="M80" s="398"/>
      <c r="N80" s="463"/>
      <c r="O80" s="464"/>
      <c r="P80" s="420"/>
      <c r="Q80" s="400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</row>
    <row r="81" spans="1:223" s="399" customFormat="1" ht="18" customHeight="1">
      <c r="A81" s="394"/>
      <c r="B81" s="395"/>
      <c r="C81" s="396" t="s">
        <v>100</v>
      </c>
      <c r="D81" s="397">
        <v>15893</v>
      </c>
      <c r="E81" s="398">
        <v>606.30816837601469</v>
      </c>
      <c r="F81" s="463">
        <v>15887</v>
      </c>
      <c r="G81" s="464">
        <v>579.72741423805633</v>
      </c>
      <c r="H81" s="397">
        <v>2244</v>
      </c>
      <c r="I81" s="398">
        <v>935.2913413547235</v>
      </c>
      <c r="J81" s="463">
        <v>2244</v>
      </c>
      <c r="K81" s="464">
        <v>917.47775401069509</v>
      </c>
      <c r="L81" s="397">
        <v>576706</v>
      </c>
      <c r="M81" s="398">
        <v>1551.3030065926141</v>
      </c>
      <c r="N81" s="463">
        <v>574477</v>
      </c>
      <c r="O81" s="464">
        <v>1519.2415983755657</v>
      </c>
      <c r="P81" s="420"/>
      <c r="Q81" s="400"/>
      <c r="R81" s="394"/>
      <c r="S81" s="394"/>
      <c r="T81" s="394"/>
      <c r="U81" s="394"/>
      <c r="V81" s="394"/>
      <c r="W81" s="394"/>
      <c r="X81" s="394"/>
      <c r="Y81" s="394"/>
      <c r="Z81" s="394"/>
      <c r="AA81" s="394"/>
      <c r="AB81" s="394"/>
      <c r="AC81" s="394"/>
      <c r="AD81" s="394"/>
      <c r="AE81" s="394"/>
      <c r="AF81" s="394"/>
      <c r="AG81" s="394"/>
      <c r="AH81" s="394"/>
      <c r="AI81" s="394"/>
      <c r="AJ81" s="394"/>
      <c r="AK81" s="394"/>
      <c r="AL81" s="394"/>
      <c r="AM81" s="394"/>
      <c r="AN81" s="394"/>
      <c r="AO81" s="394"/>
      <c r="AP81" s="394"/>
      <c r="AQ81" s="394"/>
      <c r="AR81" s="394"/>
      <c r="AS81" s="394"/>
      <c r="AT81" s="394"/>
      <c r="AU81" s="394"/>
      <c r="AV81" s="394"/>
      <c r="AW81" s="394"/>
      <c r="AX81" s="394"/>
      <c r="AY81" s="394"/>
      <c r="AZ81" s="394"/>
      <c r="BA81" s="394"/>
      <c r="BB81" s="394"/>
      <c r="BC81" s="394"/>
      <c r="BD81" s="394"/>
      <c r="BE81" s="394"/>
      <c r="BF81" s="394"/>
      <c r="BG81" s="394"/>
      <c r="BH81" s="394"/>
      <c r="BI81" s="394"/>
      <c r="BJ81" s="394"/>
      <c r="BK81" s="394"/>
      <c r="BL81" s="394"/>
      <c r="BM81" s="394"/>
      <c r="BN81" s="394"/>
      <c r="BO81" s="394"/>
      <c r="BP81" s="394"/>
      <c r="BQ81" s="394"/>
      <c r="BR81" s="394"/>
      <c r="BS81" s="394"/>
      <c r="BT81" s="394"/>
      <c r="BU81" s="394"/>
      <c r="BV81" s="394"/>
      <c r="BW81" s="394"/>
      <c r="BX81" s="394"/>
      <c r="BY81" s="394"/>
      <c r="BZ81" s="394"/>
      <c r="CA81" s="394"/>
      <c r="CB81" s="394"/>
      <c r="CC81" s="394"/>
      <c r="CD81" s="394"/>
      <c r="CE81" s="394"/>
      <c r="CF81" s="394"/>
      <c r="CG81" s="394"/>
      <c r="CH81" s="394"/>
      <c r="CI81" s="394"/>
      <c r="CJ81" s="394"/>
      <c r="CK81" s="394"/>
      <c r="CL81" s="394"/>
      <c r="CM81" s="394"/>
      <c r="CN81" s="394"/>
      <c r="CO81" s="394"/>
      <c r="CP81" s="394"/>
      <c r="CQ81" s="394"/>
      <c r="CR81" s="394"/>
      <c r="CS81" s="394"/>
      <c r="CT81" s="394"/>
      <c r="CU81" s="394"/>
      <c r="CV81" s="394"/>
      <c r="CW81" s="394"/>
      <c r="CX81" s="394"/>
      <c r="CY81" s="394"/>
      <c r="CZ81" s="394"/>
      <c r="DA81" s="394"/>
      <c r="DB81" s="394"/>
      <c r="DC81" s="394"/>
      <c r="DD81" s="394"/>
      <c r="DE81" s="394"/>
      <c r="DF81" s="394"/>
      <c r="DG81" s="394"/>
      <c r="DH81" s="394"/>
      <c r="DI81" s="394"/>
      <c r="DJ81" s="394"/>
      <c r="DK81" s="394"/>
      <c r="DL81" s="394"/>
      <c r="DM81" s="394"/>
      <c r="DN81" s="394"/>
      <c r="DO81" s="394"/>
      <c r="DP81" s="394"/>
      <c r="DQ81" s="394"/>
      <c r="DR81" s="394"/>
      <c r="DS81" s="394"/>
      <c r="DT81" s="394"/>
      <c r="DU81" s="394"/>
      <c r="DV81" s="394"/>
      <c r="DW81" s="394"/>
      <c r="DX81" s="394"/>
      <c r="DY81" s="394"/>
      <c r="DZ81" s="394"/>
      <c r="EA81" s="394"/>
      <c r="EB81" s="394"/>
      <c r="EC81" s="394"/>
      <c r="ED81" s="394"/>
      <c r="EE81" s="394"/>
      <c r="EF81" s="394"/>
      <c r="EG81" s="394"/>
      <c r="EH81" s="394"/>
      <c r="EI81" s="394"/>
      <c r="EJ81" s="394"/>
      <c r="EK81" s="394"/>
      <c r="EL81" s="394"/>
      <c r="EM81" s="394"/>
      <c r="EN81" s="394"/>
      <c r="EO81" s="394"/>
      <c r="EP81" s="394"/>
      <c r="EQ81" s="394"/>
      <c r="ER81" s="394"/>
      <c r="ES81" s="394"/>
      <c r="ET81" s="394"/>
      <c r="EU81" s="394"/>
      <c r="EV81" s="394"/>
      <c r="EW81" s="394"/>
      <c r="EX81" s="394"/>
      <c r="EY81" s="394"/>
      <c r="EZ81" s="394"/>
      <c r="FA81" s="394"/>
      <c r="FB81" s="394"/>
      <c r="FC81" s="394"/>
      <c r="FD81" s="394"/>
      <c r="FE81" s="394"/>
      <c r="FF81" s="394"/>
      <c r="FG81" s="394"/>
      <c r="FH81" s="394"/>
      <c r="FI81" s="394"/>
      <c r="FJ81" s="394"/>
      <c r="FK81" s="394"/>
      <c r="FL81" s="394"/>
      <c r="FM81" s="394"/>
      <c r="FN81" s="394"/>
      <c r="FO81" s="394"/>
      <c r="FP81" s="394"/>
      <c r="FQ81" s="394"/>
      <c r="FR81" s="394"/>
      <c r="FS81" s="394"/>
      <c r="FT81" s="394"/>
      <c r="FU81" s="394"/>
      <c r="FV81" s="394"/>
      <c r="FW81" s="394"/>
      <c r="FX81" s="394"/>
      <c r="FY81" s="394"/>
      <c r="FZ81" s="394"/>
      <c r="GA81" s="394"/>
      <c r="GB81" s="394"/>
      <c r="GC81" s="394"/>
      <c r="GD81" s="394"/>
      <c r="GE81" s="394"/>
      <c r="GF81" s="394"/>
      <c r="GG81" s="394"/>
      <c r="GH81" s="394"/>
      <c r="GI81" s="394"/>
      <c r="GJ81" s="394"/>
      <c r="GK81" s="394"/>
      <c r="GL81" s="394"/>
      <c r="GM81" s="394"/>
      <c r="GN81" s="394"/>
      <c r="GO81" s="394"/>
      <c r="GP81" s="394"/>
      <c r="GQ81" s="394"/>
      <c r="GR81" s="394"/>
      <c r="GS81" s="394"/>
      <c r="GT81" s="394"/>
      <c r="GU81" s="394"/>
      <c r="GV81" s="394"/>
      <c r="GW81" s="394"/>
      <c r="GX81" s="394"/>
      <c r="GY81" s="394"/>
      <c r="GZ81" s="394"/>
      <c r="HA81" s="394"/>
      <c r="HB81" s="394"/>
      <c r="HC81" s="394"/>
      <c r="HD81" s="394"/>
      <c r="HE81" s="394"/>
      <c r="HF81" s="394"/>
      <c r="HG81" s="394"/>
      <c r="HH81" s="394"/>
      <c r="HI81" s="394"/>
      <c r="HJ81" s="394"/>
      <c r="HK81" s="394"/>
      <c r="HL81" s="394"/>
      <c r="HM81" s="394"/>
      <c r="HN81" s="394"/>
      <c r="HO81" s="394"/>
    </row>
    <row r="82" spans="1:223" s="400" customFormat="1" ht="18" customHeight="1">
      <c r="B82" s="395">
        <v>1</v>
      </c>
      <c r="C82" s="401" t="s">
        <v>202</v>
      </c>
      <c r="D82" s="402">
        <v>2049</v>
      </c>
      <c r="E82" s="403">
        <v>562.30455344070276</v>
      </c>
      <c r="F82" s="465">
        <v>2049</v>
      </c>
      <c r="G82" s="466">
        <v>539.30159102000971</v>
      </c>
      <c r="H82" s="402">
        <v>150</v>
      </c>
      <c r="I82" s="403">
        <v>865.57306666666659</v>
      </c>
      <c r="J82" s="465">
        <v>150</v>
      </c>
      <c r="K82" s="466">
        <v>861.09406666666655</v>
      </c>
      <c r="L82" s="402">
        <v>82476</v>
      </c>
      <c r="M82" s="403">
        <v>1575.5046023085506</v>
      </c>
      <c r="N82" s="465">
        <v>82194</v>
      </c>
      <c r="O82" s="466">
        <v>1538.2327811032437</v>
      </c>
      <c r="P82" s="420"/>
    </row>
    <row r="83" spans="1:223" s="400" customFormat="1" ht="18" customHeight="1">
      <c r="B83" s="395">
        <v>20</v>
      </c>
      <c r="C83" s="401" t="s">
        <v>204</v>
      </c>
      <c r="D83" s="402">
        <v>4850</v>
      </c>
      <c r="E83" s="403">
        <v>590.68849072164937</v>
      </c>
      <c r="F83" s="465">
        <v>4847</v>
      </c>
      <c r="G83" s="466">
        <v>561.65200742727461</v>
      </c>
      <c r="H83" s="402">
        <v>525</v>
      </c>
      <c r="I83" s="403">
        <v>937.93038095238092</v>
      </c>
      <c r="J83" s="465">
        <v>525</v>
      </c>
      <c r="K83" s="466">
        <v>910.48784761904756</v>
      </c>
      <c r="L83" s="402">
        <v>194108</v>
      </c>
      <c r="M83" s="403">
        <v>1521.0240948853216</v>
      </c>
      <c r="N83" s="465">
        <v>193570</v>
      </c>
      <c r="O83" s="466">
        <v>1486.7199897194814</v>
      </c>
      <c r="P83" s="420"/>
    </row>
    <row r="84" spans="1:223" s="400" customFormat="1" ht="18" customHeight="1">
      <c r="B84" s="395">
        <v>48</v>
      </c>
      <c r="C84" s="401" t="s">
        <v>211</v>
      </c>
      <c r="D84" s="402">
        <v>8994</v>
      </c>
      <c r="E84" s="403">
        <v>624.75589392928612</v>
      </c>
      <c r="F84" s="465">
        <v>8991</v>
      </c>
      <c r="G84" s="466">
        <v>598.68459459459461</v>
      </c>
      <c r="H84" s="402">
        <v>1569</v>
      </c>
      <c r="I84" s="403">
        <v>941.07352453792214</v>
      </c>
      <c r="J84" s="465">
        <v>1569</v>
      </c>
      <c r="K84" s="466">
        <v>925.20704270235808</v>
      </c>
      <c r="L84" s="402">
        <v>300122</v>
      </c>
      <c r="M84" s="403">
        <v>1564.2355079934164</v>
      </c>
      <c r="N84" s="465">
        <v>298713</v>
      </c>
      <c r="O84" s="466">
        <v>1535.0904114986615</v>
      </c>
      <c r="P84" s="420"/>
    </row>
    <row r="85" spans="1:223" s="400" customFormat="1" ht="18" hidden="1" customHeight="1">
      <c r="B85" s="395"/>
      <c r="C85" s="401"/>
      <c r="D85" s="402"/>
      <c r="E85" s="403"/>
      <c r="F85" s="402"/>
      <c r="G85" s="403"/>
      <c r="H85" s="402"/>
      <c r="I85" s="403"/>
      <c r="J85" s="402"/>
      <c r="K85" s="403"/>
      <c r="L85" s="402"/>
      <c r="M85" s="403"/>
      <c r="N85" s="402"/>
      <c r="O85" s="403"/>
      <c r="P85" s="420"/>
    </row>
    <row r="86" spans="1:223" s="399" customFormat="1" ht="18" customHeight="1">
      <c r="A86" s="394"/>
      <c r="B86" s="395">
        <v>26</v>
      </c>
      <c r="C86" s="396" t="s">
        <v>101</v>
      </c>
      <c r="D86" s="397">
        <v>2013</v>
      </c>
      <c r="E86" s="398">
        <v>484.83907600596126</v>
      </c>
      <c r="F86" s="463">
        <v>2013</v>
      </c>
      <c r="G86" s="464">
        <v>458.42625931445605</v>
      </c>
      <c r="H86" s="397">
        <v>174</v>
      </c>
      <c r="I86" s="398">
        <v>718.25798850574722</v>
      </c>
      <c r="J86" s="463">
        <v>174</v>
      </c>
      <c r="K86" s="464">
        <v>685.71942528735644</v>
      </c>
      <c r="L86" s="397">
        <v>73450</v>
      </c>
      <c r="M86" s="398">
        <v>1242.175065350579</v>
      </c>
      <c r="N86" s="463">
        <v>73312</v>
      </c>
      <c r="O86" s="464">
        <v>1214.2412660955911</v>
      </c>
      <c r="P86" s="420"/>
      <c r="Q86" s="400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</row>
    <row r="87" spans="1:223" s="399" customFormat="1" ht="18" hidden="1" customHeight="1">
      <c r="A87" s="394"/>
      <c r="B87" s="395"/>
      <c r="C87" s="396"/>
      <c r="D87" s="397"/>
      <c r="E87" s="398"/>
      <c r="F87" s="397"/>
      <c r="G87" s="398"/>
      <c r="H87" s="397"/>
      <c r="I87" s="398"/>
      <c r="J87" s="397"/>
      <c r="K87" s="398"/>
      <c r="L87" s="397"/>
      <c r="M87" s="398"/>
      <c r="N87" s="397"/>
      <c r="O87" s="398"/>
      <c r="P87" s="420"/>
      <c r="Q87" s="400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</row>
    <row r="88" spans="1:223" s="399" customFormat="1" ht="18" customHeight="1">
      <c r="A88" s="394"/>
      <c r="B88" s="395">
        <v>51</v>
      </c>
      <c r="C88" s="401" t="s">
        <v>102</v>
      </c>
      <c r="D88" s="402">
        <v>765</v>
      </c>
      <c r="E88" s="403">
        <v>417.43050980392161</v>
      </c>
      <c r="F88" s="465">
        <v>765</v>
      </c>
      <c r="G88" s="466">
        <v>400.95159477124184</v>
      </c>
      <c r="H88" s="402">
        <v>48</v>
      </c>
      <c r="I88" s="403">
        <v>838.42375000000004</v>
      </c>
      <c r="J88" s="465">
        <v>48</v>
      </c>
      <c r="K88" s="466">
        <v>838.42375000000004</v>
      </c>
      <c r="L88" s="402">
        <v>9124</v>
      </c>
      <c r="M88" s="403">
        <v>1275.5977750986408</v>
      </c>
      <c r="N88" s="465">
        <v>9106</v>
      </c>
      <c r="O88" s="466">
        <v>1228.6145376674717</v>
      </c>
      <c r="P88" s="420"/>
      <c r="Q88" s="400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</row>
    <row r="89" spans="1:223" s="399" customFormat="1" ht="18" customHeight="1">
      <c r="A89" s="394"/>
      <c r="B89" s="395">
        <v>52</v>
      </c>
      <c r="C89" s="401" t="s">
        <v>103</v>
      </c>
      <c r="D89" s="404">
        <v>776</v>
      </c>
      <c r="E89" s="405">
        <v>386.67333762886597</v>
      </c>
      <c r="F89" s="465">
        <v>776</v>
      </c>
      <c r="G89" s="466">
        <v>374.19579896907214</v>
      </c>
      <c r="H89" s="404">
        <v>24</v>
      </c>
      <c r="I89" s="405">
        <v>792.46624999999995</v>
      </c>
      <c r="J89" s="465">
        <v>24</v>
      </c>
      <c r="K89" s="466">
        <v>772.97458333333327</v>
      </c>
      <c r="L89" s="404">
        <v>8708</v>
      </c>
      <c r="M89" s="405">
        <v>1222.9548828663296</v>
      </c>
      <c r="N89" s="465">
        <v>8691</v>
      </c>
      <c r="O89" s="466">
        <v>1170.7322782188471</v>
      </c>
      <c r="P89" s="420"/>
      <c r="Q89" s="400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</row>
    <row r="90" spans="1:223" s="399" customFormat="1" ht="18" hidden="1" customHeight="1">
      <c r="A90" s="394"/>
      <c r="B90" s="395"/>
      <c r="C90" s="401"/>
      <c r="D90" s="406"/>
      <c r="E90" s="407"/>
      <c r="F90" s="406"/>
      <c r="G90" s="407"/>
      <c r="H90" s="406"/>
      <c r="I90" s="407"/>
      <c r="J90" s="406"/>
      <c r="K90" s="407"/>
      <c r="L90" s="406"/>
      <c r="M90" s="407"/>
      <c r="N90" s="406"/>
      <c r="O90" s="407"/>
      <c r="P90" s="420"/>
      <c r="Q90" s="400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</row>
    <row r="91" spans="1:223" s="399" customFormat="1" ht="18" customHeight="1">
      <c r="A91" s="408"/>
      <c r="B91" s="409"/>
      <c r="C91" s="410" t="s">
        <v>45</v>
      </c>
      <c r="D91" s="411">
        <v>341262</v>
      </c>
      <c r="E91" s="412">
        <v>502.45824278706652</v>
      </c>
      <c r="F91" s="467">
        <v>341116</v>
      </c>
      <c r="G91" s="468">
        <v>480.26525228954409</v>
      </c>
      <c r="H91" s="411">
        <v>46088</v>
      </c>
      <c r="I91" s="412">
        <v>740.92910801076289</v>
      </c>
      <c r="J91" s="467">
        <v>46082</v>
      </c>
      <c r="K91" s="468">
        <v>728.83370144525031</v>
      </c>
      <c r="L91" s="411">
        <v>10163619</v>
      </c>
      <c r="M91" s="412">
        <v>1254.6238507356486</v>
      </c>
      <c r="N91" s="467">
        <v>10142040</v>
      </c>
      <c r="O91" s="468">
        <v>1224.6009567818701</v>
      </c>
      <c r="P91" s="420"/>
      <c r="Q91" s="400"/>
      <c r="R91" s="394"/>
      <c r="S91" s="394"/>
      <c r="T91" s="394"/>
      <c r="U91" s="394"/>
      <c r="V91" s="394"/>
      <c r="W91" s="394"/>
      <c r="X91" s="394"/>
      <c r="Y91" s="394"/>
      <c r="Z91" s="394"/>
      <c r="AA91" s="394"/>
      <c r="AB91" s="394"/>
      <c r="AC91" s="394"/>
      <c r="AD91" s="394"/>
      <c r="AE91" s="394"/>
      <c r="AF91" s="394"/>
      <c r="AG91" s="394"/>
      <c r="AH91" s="394"/>
      <c r="AI91" s="394"/>
      <c r="AJ91" s="394"/>
      <c r="AK91" s="394"/>
      <c r="AL91" s="394"/>
      <c r="AM91" s="394"/>
      <c r="AN91" s="394"/>
      <c r="AO91" s="394"/>
      <c r="AP91" s="394"/>
      <c r="AQ91" s="394"/>
      <c r="AR91" s="394"/>
      <c r="AS91" s="394"/>
      <c r="AT91" s="394"/>
      <c r="AU91" s="394"/>
      <c r="AV91" s="394"/>
      <c r="AW91" s="394"/>
      <c r="AX91" s="394"/>
      <c r="AY91" s="394"/>
      <c r="AZ91" s="394"/>
      <c r="BA91" s="394"/>
      <c r="BB91" s="394"/>
      <c r="BC91" s="394"/>
      <c r="BD91" s="394"/>
      <c r="BE91" s="394"/>
      <c r="BF91" s="394"/>
      <c r="BG91" s="394"/>
      <c r="BH91" s="394"/>
      <c r="BI91" s="394"/>
      <c r="BJ91" s="394"/>
      <c r="BK91" s="394"/>
      <c r="BL91" s="394"/>
      <c r="BM91" s="394"/>
      <c r="BN91" s="394"/>
      <c r="BO91" s="394"/>
      <c r="BP91" s="394"/>
      <c r="BQ91" s="394"/>
      <c r="BR91" s="394"/>
      <c r="BS91" s="394"/>
      <c r="BT91" s="394"/>
      <c r="BU91" s="394"/>
      <c r="BV91" s="394"/>
      <c r="BW91" s="394"/>
      <c r="BX91" s="394"/>
      <c r="BY91" s="394"/>
      <c r="BZ91" s="394"/>
      <c r="CA91" s="394"/>
      <c r="CB91" s="394"/>
      <c r="CC91" s="394"/>
      <c r="CD91" s="394"/>
      <c r="CE91" s="394"/>
      <c r="CF91" s="394"/>
      <c r="CG91" s="394"/>
      <c r="CH91" s="394"/>
      <c r="CI91" s="394"/>
      <c r="CJ91" s="394"/>
      <c r="CK91" s="394"/>
      <c r="CL91" s="394"/>
      <c r="CM91" s="394"/>
      <c r="CN91" s="394"/>
      <c r="CO91" s="394"/>
      <c r="CP91" s="394"/>
      <c r="CQ91" s="394"/>
      <c r="CR91" s="394"/>
      <c r="CS91" s="394"/>
      <c r="CT91" s="394"/>
      <c r="CU91" s="394"/>
      <c r="CV91" s="394"/>
      <c r="CW91" s="394"/>
      <c r="CX91" s="394"/>
      <c r="CY91" s="394"/>
      <c r="CZ91" s="394"/>
      <c r="DA91" s="394"/>
      <c r="DB91" s="394"/>
      <c r="DC91" s="394"/>
      <c r="DD91" s="394"/>
      <c r="DE91" s="394"/>
      <c r="DF91" s="394"/>
      <c r="DG91" s="394"/>
      <c r="DH91" s="394"/>
      <c r="DI91" s="394"/>
      <c r="DJ91" s="394"/>
      <c r="DK91" s="394"/>
      <c r="DL91" s="394"/>
      <c r="DM91" s="394"/>
      <c r="DN91" s="394"/>
      <c r="DO91" s="394"/>
      <c r="DP91" s="394"/>
      <c r="DQ91" s="394"/>
      <c r="DR91" s="394"/>
      <c r="DS91" s="394"/>
      <c r="DT91" s="394"/>
      <c r="DU91" s="394"/>
      <c r="DV91" s="394"/>
      <c r="DW91" s="394"/>
      <c r="DX91" s="394"/>
      <c r="DY91" s="394"/>
      <c r="DZ91" s="394"/>
      <c r="EA91" s="394"/>
      <c r="EB91" s="394"/>
      <c r="EC91" s="394"/>
      <c r="ED91" s="394"/>
      <c r="EE91" s="394"/>
      <c r="EF91" s="394"/>
      <c r="EG91" s="394"/>
      <c r="EH91" s="394"/>
      <c r="EI91" s="394"/>
      <c r="EJ91" s="394"/>
      <c r="EK91" s="394"/>
      <c r="EL91" s="394"/>
      <c r="EM91" s="394"/>
      <c r="EN91" s="394"/>
      <c r="EO91" s="394"/>
      <c r="EP91" s="394"/>
      <c r="EQ91" s="394"/>
      <c r="ER91" s="394"/>
      <c r="ES91" s="394"/>
      <c r="ET91" s="394"/>
      <c r="EU91" s="394"/>
      <c r="EV91" s="394"/>
      <c r="EW91" s="394"/>
      <c r="EX91" s="394"/>
      <c r="EY91" s="394"/>
      <c r="EZ91" s="394"/>
      <c r="FA91" s="394"/>
      <c r="FB91" s="394"/>
      <c r="FC91" s="394"/>
      <c r="FD91" s="394"/>
      <c r="FE91" s="394"/>
      <c r="FF91" s="394"/>
      <c r="FG91" s="394"/>
      <c r="FH91" s="394"/>
      <c r="FI91" s="394"/>
      <c r="FJ91" s="394"/>
      <c r="FK91" s="394"/>
      <c r="FL91" s="394"/>
      <c r="FM91" s="394"/>
      <c r="FN91" s="394"/>
      <c r="FO91" s="394"/>
      <c r="FP91" s="394"/>
      <c r="FQ91" s="394"/>
      <c r="FR91" s="394"/>
      <c r="FS91" s="394"/>
      <c r="FT91" s="394"/>
      <c r="FU91" s="394"/>
      <c r="FV91" s="394"/>
      <c r="FW91" s="394"/>
      <c r="FX91" s="394"/>
      <c r="FY91" s="394"/>
      <c r="FZ91" s="394"/>
      <c r="GA91" s="394"/>
      <c r="GB91" s="394"/>
      <c r="GC91" s="394"/>
      <c r="GD91" s="394"/>
      <c r="GE91" s="394"/>
      <c r="GF91" s="394"/>
      <c r="GG91" s="394"/>
      <c r="GH91" s="394"/>
      <c r="GI91" s="394"/>
      <c r="GJ91" s="394"/>
      <c r="GK91" s="394"/>
      <c r="GL91" s="394"/>
      <c r="GM91" s="394"/>
      <c r="GN91" s="394"/>
      <c r="GO91" s="394"/>
      <c r="GP91" s="394"/>
      <c r="GQ91" s="394"/>
      <c r="GR91" s="394"/>
      <c r="GS91" s="394"/>
      <c r="GT91" s="394"/>
      <c r="GU91" s="394"/>
      <c r="GV91" s="394"/>
      <c r="GW91" s="394"/>
      <c r="GX91" s="394"/>
      <c r="GY91" s="394"/>
      <c r="GZ91" s="394"/>
      <c r="HA91" s="394"/>
      <c r="HB91" s="394"/>
      <c r="HC91" s="394"/>
      <c r="HD91" s="394"/>
      <c r="HE91" s="394"/>
      <c r="HF91" s="394"/>
      <c r="HG91" s="394"/>
      <c r="HH91" s="394"/>
      <c r="HI91" s="394"/>
      <c r="HJ91" s="394"/>
      <c r="HK91" s="394"/>
      <c r="HL91" s="394"/>
      <c r="HM91" s="394"/>
      <c r="HN91" s="394"/>
      <c r="HO91" s="394"/>
    </row>
    <row r="92" spans="1:223" ht="18" customHeight="1">
      <c r="A92" s="387"/>
      <c r="B92" s="388"/>
      <c r="C92" s="387"/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87"/>
      <c r="O92" s="387"/>
    </row>
    <row r="93" spans="1:223" ht="18" customHeight="1">
      <c r="A93" s="387"/>
      <c r="B93" s="413"/>
      <c r="C93" s="387"/>
      <c r="D93" s="414"/>
      <c r="E93" s="415"/>
      <c r="F93" s="414"/>
      <c r="G93" s="415"/>
      <c r="H93" s="414"/>
      <c r="I93" s="415"/>
      <c r="J93" s="414"/>
      <c r="K93" s="415"/>
      <c r="L93" s="414"/>
      <c r="M93" s="415"/>
      <c r="N93" s="414"/>
      <c r="O93" s="415"/>
    </row>
    <row r="94" spans="1:223" ht="18" customHeight="1">
      <c r="B94" s="416"/>
      <c r="D94" s="417"/>
      <c r="E94" s="418"/>
      <c r="F94" s="417"/>
      <c r="G94" s="418"/>
      <c r="H94" s="417"/>
      <c r="I94" s="418"/>
      <c r="J94" s="417"/>
      <c r="K94" s="418"/>
      <c r="L94" s="417"/>
      <c r="M94" s="418"/>
      <c r="N94" s="417"/>
      <c r="O94" s="418"/>
    </row>
    <row r="95" spans="1:223" ht="18" customHeight="1">
      <c r="B95" s="416"/>
      <c r="C95" s="419"/>
      <c r="D95" s="417"/>
      <c r="E95" s="418"/>
      <c r="F95" s="417"/>
      <c r="G95" s="418"/>
      <c r="H95" s="417"/>
      <c r="I95" s="418"/>
      <c r="J95" s="417"/>
      <c r="K95" s="418"/>
      <c r="L95" s="417"/>
      <c r="M95" s="418"/>
      <c r="N95" s="417"/>
      <c r="O95" s="418"/>
    </row>
    <row r="96" spans="1:223" ht="18" customHeight="1">
      <c r="B96" s="416"/>
      <c r="E96" s="418"/>
      <c r="G96" s="418"/>
      <c r="I96" s="418"/>
      <c r="K96" s="418"/>
      <c r="M96" s="418"/>
      <c r="O96" s="418"/>
    </row>
    <row r="97" spans="2:15" ht="18" customHeight="1">
      <c r="B97" s="416"/>
      <c r="E97" s="418"/>
      <c r="G97" s="418"/>
      <c r="I97" s="418"/>
      <c r="K97" s="418"/>
      <c r="M97" s="418"/>
      <c r="O97" s="418"/>
    </row>
    <row r="98" spans="2:15" ht="18" customHeight="1">
      <c r="B98" s="416"/>
      <c r="E98" s="418"/>
      <c r="G98" s="418"/>
      <c r="I98" s="418"/>
      <c r="K98" s="418"/>
      <c r="M98" s="418"/>
      <c r="O98" s="418"/>
    </row>
    <row r="99" spans="2:15" ht="18" customHeight="1">
      <c r="B99" s="416"/>
      <c r="E99" s="418"/>
      <c r="G99" s="418"/>
      <c r="I99" s="418"/>
      <c r="K99" s="418"/>
      <c r="M99" s="418"/>
      <c r="O99" s="418"/>
    </row>
    <row r="100" spans="2:15" ht="18" customHeight="1">
      <c r="B100" s="416"/>
      <c r="E100" s="418"/>
      <c r="G100" s="418"/>
      <c r="I100" s="418"/>
      <c r="K100" s="418"/>
      <c r="M100" s="418"/>
      <c r="O100" s="418"/>
    </row>
    <row r="101" spans="2:15" ht="18" customHeight="1">
      <c r="B101" s="416"/>
      <c r="E101" s="418"/>
      <c r="G101" s="418"/>
      <c r="I101" s="418"/>
      <c r="K101" s="418"/>
      <c r="M101" s="418"/>
      <c r="O101" s="418"/>
    </row>
    <row r="102" spans="2:15" ht="18" customHeight="1">
      <c r="B102" s="416"/>
    </row>
    <row r="103" spans="2:15" ht="18" customHeight="1">
      <c r="B103" s="416"/>
    </row>
    <row r="104" spans="2:15" ht="18" customHeight="1">
      <c r="B104" s="416"/>
    </row>
    <row r="105" spans="2:15" ht="18" customHeight="1">
      <c r="B105" s="416"/>
    </row>
    <row r="106" spans="2:15" ht="18" customHeight="1">
      <c r="B106" s="416"/>
    </row>
    <row r="107" spans="2:15" ht="18" customHeight="1">
      <c r="B107" s="416"/>
    </row>
    <row r="108" spans="2:15" ht="18" customHeight="1">
      <c r="B108" s="416"/>
    </row>
    <row r="109" spans="2:15" ht="18" customHeight="1"/>
    <row r="110" spans="2:15" ht="18" customHeight="1"/>
    <row r="111" spans="2:15" ht="18" customHeight="1"/>
    <row r="112" spans="2:15" ht="18" customHeight="1"/>
    <row r="113" ht="18" customHeight="1"/>
    <row r="114" ht="18" customHeight="1"/>
    <row r="115" ht="18" customHeight="1"/>
    <row r="117" ht="12.95" customHeight="1"/>
    <row r="130" ht="15.75" customHeight="1"/>
  </sheetData>
  <mergeCells count="8">
    <mergeCell ref="L8:M8"/>
    <mergeCell ref="N8:O8"/>
    <mergeCell ref="B7:B9"/>
    <mergeCell ref="C7:C9"/>
    <mergeCell ref="D8:E8"/>
    <mergeCell ref="F8:G8"/>
    <mergeCell ref="H8:I8"/>
    <mergeCell ref="J8:K8"/>
  </mergeCells>
  <hyperlinks>
    <hyperlink ref="Q5" location="Indice!A1" display="Volver al índice" xr:uid="{25156683-C3A1-448D-87C3-75BAA4927991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U22" sqref="U22"/>
      <selection pane="bottomLeft" activeCell="L27" sqref="L27"/>
    </sheetView>
  </sheetViews>
  <sheetFormatPr baseColWidth="10" defaultColWidth="11.42578125" defaultRowHeight="15.75"/>
  <cols>
    <col min="1" max="1" width="2.7109375" style="85" customWidth="1"/>
    <col min="2" max="2" width="8" style="84" customWidth="1"/>
    <col min="3" max="3" width="24.7109375" style="85" customWidth="1"/>
    <col min="4" max="4" width="18.7109375" style="85" customWidth="1"/>
    <col min="5" max="5" width="13.85546875" style="85" customWidth="1"/>
    <col min="6" max="6" width="10.7109375" style="85" customWidth="1"/>
    <col min="7" max="7" width="18.7109375" style="85" customWidth="1"/>
    <col min="8" max="8" width="13.85546875" style="85" customWidth="1"/>
    <col min="9" max="9" width="10.7109375" style="85" customWidth="1"/>
    <col min="10" max="16384" width="11.42578125" style="85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3" customFormat="1" ht="18.75">
      <c r="B3" s="518" t="s">
        <v>106</v>
      </c>
      <c r="C3" s="518"/>
      <c r="D3" s="518"/>
      <c r="E3" s="518"/>
      <c r="F3" s="518"/>
      <c r="G3" s="518"/>
      <c r="H3" s="518"/>
      <c r="I3" s="518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75">
      <c r="B5" s="83" t="str">
        <f>'Pensiones - mínimos'!$B$3</f>
        <v xml:space="preserve">  1 de Junio de 2024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16" t="s">
        <v>157</v>
      </c>
      <c r="C7" s="514" t="s">
        <v>47</v>
      </c>
      <c r="D7" s="511" t="s">
        <v>107</v>
      </c>
      <c r="E7" s="512"/>
      <c r="F7" s="513"/>
      <c r="G7" s="511" t="s">
        <v>199</v>
      </c>
      <c r="H7" s="512"/>
      <c r="I7" s="513"/>
    </row>
    <row r="8" spans="1:255" ht="69" customHeight="1">
      <c r="B8" s="517"/>
      <c r="C8" s="515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1662004</v>
      </c>
      <c r="E10" s="208">
        <v>0.16352482319535985</v>
      </c>
      <c r="F10" s="208">
        <v>1.6434768835035252E-2</v>
      </c>
      <c r="G10" s="135">
        <v>1123.6072967995265</v>
      </c>
      <c r="H10" s="208">
        <v>0.89557304058957543</v>
      </c>
      <c r="I10" s="208">
        <v>5.2296066669233587E-2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115082</v>
      </c>
      <c r="E11" s="209">
        <v>1.1322935265479747E-2</v>
      </c>
      <c r="F11" s="209">
        <v>2.5138072332086203E-2</v>
      </c>
      <c r="G11" s="136">
        <v>1028.1231928537909</v>
      </c>
      <c r="H11" s="209">
        <v>0.81946727877917425</v>
      </c>
      <c r="I11" s="209">
        <v>5.6076379675492616E-2</v>
      </c>
    </row>
    <row r="12" spans="1:255" s="102" customFormat="1" ht="18" customHeight="1">
      <c r="B12" s="95">
        <v>11</v>
      </c>
      <c r="C12" s="99" t="s">
        <v>54</v>
      </c>
      <c r="D12" s="100">
        <v>231066</v>
      </c>
      <c r="E12" s="209">
        <v>2.2734618446441174E-2</v>
      </c>
      <c r="F12" s="209">
        <v>1.0743187087179029E-2</v>
      </c>
      <c r="G12" s="136">
        <v>1242.8541335376042</v>
      </c>
      <c r="H12" s="209">
        <v>0.99061892758443637</v>
      </c>
      <c r="I12" s="209">
        <v>5.10972696743619E-2</v>
      </c>
    </row>
    <row r="13" spans="1:255" s="102" customFormat="1" ht="18" customHeight="1">
      <c r="B13" s="95">
        <v>14</v>
      </c>
      <c r="C13" s="99" t="s">
        <v>55</v>
      </c>
      <c r="D13" s="100">
        <v>178819</v>
      </c>
      <c r="E13" s="209">
        <v>1.7594028268867613E-2</v>
      </c>
      <c r="F13" s="209">
        <v>1.4431995461636538E-2</v>
      </c>
      <c r="G13" s="136">
        <v>1049.1133184952384</v>
      </c>
      <c r="H13" s="209">
        <v>0.83619749288210243</v>
      </c>
      <c r="I13" s="209">
        <v>5.4757394754134436E-2</v>
      </c>
    </row>
    <row r="14" spans="1:255" s="102" customFormat="1" ht="18" customHeight="1">
      <c r="B14" s="95">
        <v>18</v>
      </c>
      <c r="C14" s="99" t="s">
        <v>56</v>
      </c>
      <c r="D14" s="100">
        <v>198122</v>
      </c>
      <c r="E14" s="209">
        <v>1.9493253338205615E-2</v>
      </c>
      <c r="F14" s="209">
        <v>1.759666351645639E-2</v>
      </c>
      <c r="G14" s="136">
        <v>1070.7375391425478</v>
      </c>
      <c r="H14" s="209">
        <v>0.85343311345047435</v>
      </c>
      <c r="I14" s="209">
        <v>5.4217536714435077E-2</v>
      </c>
    </row>
    <row r="15" spans="1:255" s="102" customFormat="1" ht="18" customHeight="1">
      <c r="B15" s="95">
        <v>21</v>
      </c>
      <c r="C15" s="99" t="s">
        <v>57</v>
      </c>
      <c r="D15" s="100">
        <v>103657</v>
      </c>
      <c r="E15" s="209">
        <v>1.0198827799428531E-2</v>
      </c>
      <c r="F15" s="209">
        <v>1.7062736709904103E-2</v>
      </c>
      <c r="G15" s="136">
        <v>1135.5804165661743</v>
      </c>
      <c r="H15" s="209">
        <v>0.90511623535637942</v>
      </c>
      <c r="I15" s="209">
        <v>4.9527727823343914E-2</v>
      </c>
    </row>
    <row r="16" spans="1:255" s="102" customFormat="1" ht="18" customHeight="1">
      <c r="B16" s="95">
        <v>23</v>
      </c>
      <c r="C16" s="99" t="s">
        <v>58</v>
      </c>
      <c r="D16" s="100">
        <v>147900</v>
      </c>
      <c r="E16" s="209">
        <v>1.4551903214789929E-2</v>
      </c>
      <c r="F16" s="209">
        <v>1.1904761904761862E-2</v>
      </c>
      <c r="G16" s="136">
        <v>1038.141358079783</v>
      </c>
      <c r="H16" s="209">
        <v>0.82745227381981368</v>
      </c>
      <c r="I16" s="209">
        <v>5.6002633954082226E-2</v>
      </c>
    </row>
    <row r="17" spans="1:457" s="102" customFormat="1" ht="18" customHeight="1">
      <c r="B17" s="95">
        <v>29</v>
      </c>
      <c r="C17" s="99" t="s">
        <v>59</v>
      </c>
      <c r="D17" s="100">
        <v>287853</v>
      </c>
      <c r="E17" s="209">
        <v>2.8321899905929176E-2</v>
      </c>
      <c r="F17" s="209">
        <v>2.1994759602070646E-2</v>
      </c>
      <c r="G17" s="136">
        <v>1140.3976797879479</v>
      </c>
      <c r="H17" s="209">
        <v>0.90895584291600695</v>
      </c>
      <c r="I17" s="209">
        <v>5.0751132901208473E-2</v>
      </c>
    </row>
    <row r="18" spans="1:457" s="102" customFormat="1" ht="18" customHeight="1">
      <c r="B18" s="95">
        <v>41</v>
      </c>
      <c r="C18" s="99" t="s">
        <v>60</v>
      </c>
      <c r="D18" s="100">
        <v>399505</v>
      </c>
      <c r="E18" s="209">
        <v>3.9307356956218058E-2</v>
      </c>
      <c r="F18" s="209">
        <v>1.5121177779923389E-2</v>
      </c>
      <c r="G18" s="136">
        <v>1158.140945820453</v>
      </c>
      <c r="H18" s="209">
        <v>0.92309814223711528</v>
      </c>
      <c r="I18" s="209">
        <v>5.1165880912156458E-2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311647</v>
      </c>
      <c r="E20" s="208">
        <v>3.066299513982175E-2</v>
      </c>
      <c r="F20" s="208">
        <v>7.8781155909719569E-3</v>
      </c>
      <c r="G20" s="135">
        <v>1328.2466700465588</v>
      </c>
      <c r="H20" s="208">
        <v>1.0586811890015813</v>
      </c>
      <c r="I20" s="208">
        <v>4.9865066298892424E-2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54397</v>
      </c>
      <c r="E21" s="209">
        <v>5.352129000506611E-3</v>
      </c>
      <c r="F21" s="209">
        <v>6.5317148989711971E-3</v>
      </c>
      <c r="G21" s="136">
        <v>1206.4683081787598</v>
      </c>
      <c r="H21" s="209">
        <v>0.96161754574595981</v>
      </c>
      <c r="I21" s="209">
        <v>5.3283510414961155E-2</v>
      </c>
    </row>
    <row r="22" spans="1:457" s="102" customFormat="1" ht="18" customHeight="1">
      <c r="B22" s="95">
        <v>40</v>
      </c>
      <c r="C22" s="99" t="s">
        <v>63</v>
      </c>
      <c r="D22" s="100">
        <v>35959</v>
      </c>
      <c r="E22" s="209">
        <v>3.5380114110928401E-3</v>
      </c>
      <c r="F22" s="209">
        <v>2.4532352039252636E-3</v>
      </c>
      <c r="G22" s="136">
        <v>1218.0659323118</v>
      </c>
      <c r="H22" s="209">
        <v>0.9708614511015291</v>
      </c>
      <c r="I22" s="209">
        <v>5.4888720135769953E-2</v>
      </c>
    </row>
    <row r="23" spans="1:457" s="102" customFormat="1" ht="18" customHeight="1">
      <c r="B23" s="95">
        <v>50</v>
      </c>
      <c r="C23" s="102" t="s">
        <v>64</v>
      </c>
      <c r="D23" s="104">
        <v>221291</v>
      </c>
      <c r="E23" s="210">
        <v>2.17728547282223E-2</v>
      </c>
      <c r="F23" s="210">
        <v>9.0972931562818271E-3</v>
      </c>
      <c r="G23" s="137">
        <v>1376.0857900230912</v>
      </c>
      <c r="H23" s="210">
        <v>1.0968114381184635</v>
      </c>
      <c r="I23" s="210">
        <v>4.8258657418571715E-2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299934</v>
      </c>
      <c r="E25" s="208">
        <v>2.9510551310512525E-2</v>
      </c>
      <c r="F25" s="208">
        <v>1.2952935442303026E-3</v>
      </c>
      <c r="G25" s="135">
        <v>1465.8800232384463</v>
      </c>
      <c r="H25" s="208">
        <v>1.1683820791219037</v>
      </c>
      <c r="I25" s="208">
        <v>4.7083620911070323E-2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205</v>
      </c>
      <c r="D27" s="97">
        <v>207591</v>
      </c>
      <c r="E27" s="208">
        <v>2.0424909670462853E-2</v>
      </c>
      <c r="F27" s="208">
        <v>2.1418238715200877E-2</v>
      </c>
      <c r="G27" s="135">
        <v>1170.7471391341624</v>
      </c>
      <c r="H27" s="208">
        <v>0.93314592931394924</v>
      </c>
      <c r="I27" s="208">
        <v>4.819438299372214E-2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362053</v>
      </c>
      <c r="E29" s="208">
        <v>3.56224490508745E-2</v>
      </c>
      <c r="F29" s="208">
        <v>2.5942340279627496E-2</v>
      </c>
      <c r="G29" s="135">
        <v>1141.4199707501391</v>
      </c>
      <c r="H29" s="208">
        <v>0.90977066160576148</v>
      </c>
      <c r="I29" s="208">
        <v>5.0186439591396459E-2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190580</v>
      </c>
      <c r="E30" s="209">
        <v>1.8751194825386508E-2</v>
      </c>
      <c r="F30" s="209">
        <v>2.8344493786658154E-2</v>
      </c>
      <c r="G30" s="136">
        <v>1160.7675283345575</v>
      </c>
      <c r="H30" s="209">
        <v>0.92519166414215825</v>
      </c>
      <c r="I30" s="209">
        <v>5.0799250288958042E-2</v>
      </c>
    </row>
    <row r="31" spans="1:457" s="102" customFormat="1" ht="18" customHeight="1">
      <c r="B31" s="95">
        <v>38</v>
      </c>
      <c r="C31" s="99" t="s">
        <v>68</v>
      </c>
      <c r="D31" s="100">
        <v>171473</v>
      </c>
      <c r="E31" s="209">
        <v>1.6871254225487988E-2</v>
      </c>
      <c r="F31" s="209">
        <v>2.3285652051965977E-2</v>
      </c>
      <c r="G31" s="136">
        <v>1119.9165414963293</v>
      </c>
      <c r="H31" s="209">
        <v>0.8926313180158868</v>
      </c>
      <c r="I31" s="209">
        <v>4.9385795838997604E-2</v>
      </c>
    </row>
    <row r="32" spans="1:457" s="102" customFormat="1" ht="18" hidden="1" customHeight="1">
      <c r="B32" s="95"/>
      <c r="C32" s="99"/>
      <c r="D32" s="100"/>
      <c r="E32" s="209"/>
      <c r="F32" s="209"/>
      <c r="G32" s="136"/>
      <c r="H32" s="209"/>
      <c r="I32" s="209"/>
    </row>
    <row r="33" spans="1:255" s="102" customFormat="1" ht="18" customHeight="1">
      <c r="B33" s="95">
        <v>39</v>
      </c>
      <c r="C33" s="96" t="s">
        <v>69</v>
      </c>
      <c r="D33" s="97">
        <v>146110</v>
      </c>
      <c r="E33" s="208">
        <v>1.4375784845929388E-2</v>
      </c>
      <c r="F33" s="208">
        <v>9.0399928177291589E-3</v>
      </c>
      <c r="G33" s="135">
        <v>1326.0287550475666</v>
      </c>
      <c r="H33" s="208">
        <v>1.0569133962103858</v>
      </c>
      <c r="I33" s="208">
        <v>5.0383369562738034E-2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624724</v>
      </c>
      <c r="E35" s="208">
        <v>6.1466688194431532E-2</v>
      </c>
      <c r="F35" s="208">
        <v>6.9339900906157936E-3</v>
      </c>
      <c r="G35" s="135">
        <v>1254.1571740320526</v>
      </c>
      <c r="H35" s="208">
        <v>0.99962803456723515</v>
      </c>
      <c r="I35" s="208">
        <v>5.1771679780616253E-2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39391</v>
      </c>
      <c r="E36" s="209">
        <v>3.8756864065841116E-3</v>
      </c>
      <c r="F36" s="209">
        <v>9.3527391995080755E-3</v>
      </c>
      <c r="G36" s="136">
        <v>1101.989466629434</v>
      </c>
      <c r="H36" s="209">
        <v>0.87834251356156079</v>
      </c>
      <c r="I36" s="209">
        <v>5.5847263275067949E-2</v>
      </c>
    </row>
    <row r="37" spans="1:255" s="102" customFormat="1" ht="18" customHeight="1">
      <c r="B37" s="95">
        <v>9</v>
      </c>
      <c r="C37" s="99" t="s">
        <v>72</v>
      </c>
      <c r="D37" s="100">
        <v>93087</v>
      </c>
      <c r="E37" s="209">
        <v>9.1588439117995281E-3</v>
      </c>
      <c r="F37" s="209">
        <v>8.83258193168035E-3</v>
      </c>
      <c r="G37" s="136">
        <v>1348.146446550001</v>
      </c>
      <c r="H37" s="209">
        <v>1.0745423385339881</v>
      </c>
      <c r="I37" s="209">
        <v>5.0485043900423854E-2</v>
      </c>
    </row>
    <row r="38" spans="1:255" s="102" customFormat="1" ht="18" customHeight="1">
      <c r="B38" s="95">
        <v>24</v>
      </c>
      <c r="C38" s="99" t="s">
        <v>73</v>
      </c>
      <c r="D38" s="100">
        <v>140016</v>
      </c>
      <c r="E38" s="209">
        <v>1.3776195270601938E-2</v>
      </c>
      <c r="F38" s="209">
        <v>1.3373477604787798E-3</v>
      </c>
      <c r="G38" s="136">
        <v>1251.4407859816024</v>
      </c>
      <c r="H38" s="209">
        <v>0.99746293301201006</v>
      </c>
      <c r="I38" s="209">
        <v>5.211719156409611E-2</v>
      </c>
    </row>
    <row r="39" spans="1:255" s="102" customFormat="1" ht="18" customHeight="1">
      <c r="B39" s="95">
        <v>34</v>
      </c>
      <c r="C39" s="102" t="s">
        <v>74</v>
      </c>
      <c r="D39" s="104">
        <v>43625</v>
      </c>
      <c r="E39" s="210">
        <v>4.2922703025369208E-3</v>
      </c>
      <c r="F39" s="210">
        <v>1.0727028404615258E-2</v>
      </c>
      <c r="G39" s="137">
        <v>1285.785736160459</v>
      </c>
      <c r="H39" s="210">
        <v>1.0248376319376828</v>
      </c>
      <c r="I39" s="210">
        <v>5.1556251921324625E-2</v>
      </c>
    </row>
    <row r="40" spans="1:255" s="102" customFormat="1" ht="18" customHeight="1">
      <c r="B40" s="95">
        <v>37</v>
      </c>
      <c r="C40" s="102" t="s">
        <v>75</v>
      </c>
      <c r="D40" s="104">
        <v>81887</v>
      </c>
      <c r="E40" s="210">
        <v>8.0568742295436292E-3</v>
      </c>
      <c r="F40" s="210">
        <v>7.1458440951466251E-3</v>
      </c>
      <c r="G40" s="137">
        <v>1168.0103480405926</v>
      </c>
      <c r="H40" s="210">
        <v>0.93096456547970918</v>
      </c>
      <c r="I40" s="210">
        <v>5.3858317587605731E-2</v>
      </c>
    </row>
    <row r="41" spans="1:255" s="102" customFormat="1" ht="18" customHeight="1">
      <c r="B41" s="95">
        <v>40</v>
      </c>
      <c r="C41" s="99" t="s">
        <v>76</v>
      </c>
      <c r="D41" s="100">
        <v>35182</v>
      </c>
      <c r="E41" s="209">
        <v>3.4615622643863371E-3</v>
      </c>
      <c r="F41" s="209">
        <v>1.2635638833721874E-2</v>
      </c>
      <c r="G41" s="136">
        <v>1196.7551725314083</v>
      </c>
      <c r="H41" s="209">
        <v>0.9538756750317563</v>
      </c>
      <c r="I41" s="209">
        <v>5.116473290509882E-2</v>
      </c>
    </row>
    <row r="42" spans="1:255" s="102" customFormat="1" ht="18" customHeight="1">
      <c r="B42" s="95">
        <v>42</v>
      </c>
      <c r="C42" s="99" t="s">
        <v>77</v>
      </c>
      <c r="D42" s="100">
        <v>22730</v>
      </c>
      <c r="E42" s="209">
        <v>2.236408114078263E-3</v>
      </c>
      <c r="F42" s="209">
        <v>5.2629251249391995E-3</v>
      </c>
      <c r="G42" s="136">
        <v>1206.1545384953806</v>
      </c>
      <c r="H42" s="209">
        <v>0.9613674551046929</v>
      </c>
      <c r="I42" s="209">
        <v>5.5637335248855946E-2</v>
      </c>
    </row>
    <row r="43" spans="1:255" s="102" customFormat="1" ht="18" customHeight="1">
      <c r="B43" s="95">
        <v>47</v>
      </c>
      <c r="C43" s="99" t="s">
        <v>78</v>
      </c>
      <c r="D43" s="100">
        <v>121191</v>
      </c>
      <c r="E43" s="209">
        <v>1.1924000693060217E-2</v>
      </c>
      <c r="F43" s="209">
        <v>1.2210909637598188E-2</v>
      </c>
      <c r="G43" s="136">
        <v>1378.8816277611381</v>
      </c>
      <c r="H43" s="209">
        <v>1.0990398651776236</v>
      </c>
      <c r="I43" s="209">
        <v>4.674661035987504E-2</v>
      </c>
    </row>
    <row r="44" spans="1:255" s="102" customFormat="1" ht="18" customHeight="1">
      <c r="B44" s="95">
        <v>49</v>
      </c>
      <c r="C44" s="99" t="s">
        <v>79</v>
      </c>
      <c r="D44" s="100">
        <v>47615</v>
      </c>
      <c r="E44" s="209">
        <v>4.6848470018405848E-3</v>
      </c>
      <c r="F44" s="209">
        <v>-2.7019101876675222E-3</v>
      </c>
      <c r="G44" s="136">
        <v>1071.3333056809831</v>
      </c>
      <c r="H44" s="209">
        <v>0.85390797014803033</v>
      </c>
      <c r="I44" s="209">
        <v>5.8158972264588327E-2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392117</v>
      </c>
      <c r="E46" s="208">
        <v>3.8580450526529968E-2</v>
      </c>
      <c r="F46" s="208">
        <v>1.5584045584045692E-2</v>
      </c>
      <c r="G46" s="135">
        <v>1166.2942617892111</v>
      </c>
      <c r="H46" s="208">
        <v>0.92959675611567127</v>
      </c>
      <c r="I46" s="208">
        <v>5.3809050856301166E-2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74831</v>
      </c>
      <c r="E47" s="209">
        <v>7.3626333297224147E-3</v>
      </c>
      <c r="F47" s="209">
        <v>1.2241971701431265E-2</v>
      </c>
      <c r="G47" s="136">
        <v>1131.5099410672042</v>
      </c>
      <c r="H47" s="209">
        <v>0.90187185617724663</v>
      </c>
      <c r="I47" s="209">
        <v>5.594309415849974E-2</v>
      </c>
    </row>
    <row r="48" spans="1:255" s="102" customFormat="1" ht="18" customHeight="1">
      <c r="B48" s="95">
        <v>13</v>
      </c>
      <c r="C48" s="99" t="s">
        <v>82</v>
      </c>
      <c r="D48" s="100">
        <v>102655</v>
      </c>
      <c r="E48" s="209">
        <v>1.0100240868926708E-2</v>
      </c>
      <c r="F48" s="209">
        <v>1.2117208605288532E-2</v>
      </c>
      <c r="G48" s="136">
        <v>1170.7019651259077</v>
      </c>
      <c r="H48" s="209">
        <v>0.93310992329650566</v>
      </c>
      <c r="I48" s="209">
        <v>5.4971882276757533E-2</v>
      </c>
    </row>
    <row r="49" spans="1:255" s="105" customFormat="1" ht="18" customHeight="1">
      <c r="B49" s="95">
        <v>16</v>
      </c>
      <c r="C49" s="102" t="s">
        <v>83</v>
      </c>
      <c r="D49" s="100">
        <v>45283</v>
      </c>
      <c r="E49" s="209">
        <v>4.4554011715708742E-3</v>
      </c>
      <c r="F49" s="209">
        <v>9.5418570950842607E-3</v>
      </c>
      <c r="G49" s="136">
        <v>1071.5912845880357</v>
      </c>
      <c r="H49" s="209">
        <v>0.85411359265943199</v>
      </c>
      <c r="I49" s="209">
        <v>5.5968314012946552E-2</v>
      </c>
    </row>
    <row r="50" spans="1:255" s="102" customFormat="1" ht="18" customHeight="1">
      <c r="B50" s="95">
        <v>19</v>
      </c>
      <c r="C50" s="102" t="s">
        <v>84</v>
      </c>
      <c r="D50" s="104">
        <v>45176</v>
      </c>
      <c r="E50" s="210">
        <v>4.4448734254993226E-3</v>
      </c>
      <c r="F50" s="210">
        <v>1.8463827580765146E-2</v>
      </c>
      <c r="G50" s="137">
        <v>1329.1514945989022</v>
      </c>
      <c r="H50" s="210">
        <v>1.0594023808965167</v>
      </c>
      <c r="I50" s="210">
        <v>5.078927203286554E-2</v>
      </c>
    </row>
    <row r="51" spans="1:255" s="102" customFormat="1" ht="18" customHeight="1">
      <c r="B51" s="95">
        <v>45</v>
      </c>
      <c r="C51" s="99" t="s">
        <v>85</v>
      </c>
      <c r="D51" s="100">
        <v>124172</v>
      </c>
      <c r="E51" s="209">
        <v>1.221730173081065E-2</v>
      </c>
      <c r="F51" s="209">
        <v>2.1689046866772088E-2</v>
      </c>
      <c r="G51" s="136">
        <v>1158.8986273878168</v>
      </c>
      <c r="H51" s="209">
        <v>0.92370205357430168</v>
      </c>
      <c r="I51" s="209">
        <v>5.1747530354983251E-2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1779461</v>
      </c>
      <c r="E53" s="208">
        <v>0.17508143506756796</v>
      </c>
      <c r="F53" s="208">
        <v>6.7968053374130033E-3</v>
      </c>
      <c r="G53" s="135">
        <v>1304.6073840112258</v>
      </c>
      <c r="H53" s="208">
        <v>1.0398394572574636</v>
      </c>
      <c r="I53" s="208">
        <v>4.9624325031605077E-2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1330051</v>
      </c>
      <c r="E54" s="210">
        <v>0.13086391766554806</v>
      </c>
      <c r="F54" s="210">
        <v>4.2782121513003091E-3</v>
      </c>
      <c r="G54" s="137">
        <v>1344.4361780939225</v>
      </c>
      <c r="H54" s="210">
        <v>1.0715850629697599</v>
      </c>
      <c r="I54" s="210">
        <v>4.8577464021630989E-2</v>
      </c>
    </row>
    <row r="55" spans="1:255" s="102" customFormat="1" ht="18" customHeight="1">
      <c r="B55" s="95">
        <v>17</v>
      </c>
      <c r="C55" s="102" t="s">
        <v>209</v>
      </c>
      <c r="D55" s="104">
        <v>166969</v>
      </c>
      <c r="E55" s="210">
        <v>1.6428104988980795E-2</v>
      </c>
      <c r="F55" s="210">
        <v>1.5280682979033955E-2</v>
      </c>
      <c r="G55" s="137">
        <v>1177.0622150219499</v>
      </c>
      <c r="H55" s="210">
        <v>0.93817937091804815</v>
      </c>
      <c r="I55" s="210">
        <v>5.4544110870740514E-2</v>
      </c>
    </row>
    <row r="56" spans="1:255" s="105" customFormat="1" ht="18" customHeight="1">
      <c r="B56" s="95">
        <v>25</v>
      </c>
      <c r="C56" s="102" t="s">
        <v>206</v>
      </c>
      <c r="D56" s="100">
        <v>102365</v>
      </c>
      <c r="E56" s="209">
        <v>1.0071707725368296E-2</v>
      </c>
      <c r="F56" s="209">
        <v>1.0563206476134068E-2</v>
      </c>
      <c r="G56" s="136">
        <v>1128.4388101401848</v>
      </c>
      <c r="H56" s="209">
        <v>0.89942400622985508</v>
      </c>
      <c r="I56" s="209">
        <v>5.4795609572655835E-2</v>
      </c>
    </row>
    <row r="57" spans="1:255" s="102" customFormat="1" ht="18" customHeight="1">
      <c r="B57" s="95">
        <v>43</v>
      </c>
      <c r="C57" s="102" t="s">
        <v>88</v>
      </c>
      <c r="D57" s="104">
        <v>180076</v>
      </c>
      <c r="E57" s="210">
        <v>1.77177046876708E-2</v>
      </c>
      <c r="F57" s="210">
        <v>1.5588341454611188E-2</v>
      </c>
      <c r="G57" s="137">
        <v>1228.8352543925894</v>
      </c>
      <c r="H57" s="210">
        <v>0.97944515694649192</v>
      </c>
      <c r="I57" s="210">
        <v>5.3526011052595024E-2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1043714</v>
      </c>
      <c r="E59" s="208">
        <v>0.10269117722732424</v>
      </c>
      <c r="F59" s="208">
        <v>1.4273691821197865E-2</v>
      </c>
      <c r="G59" s="135">
        <v>1157.8065382183245</v>
      </c>
      <c r="H59" s="208">
        <v>0.92283160210882709</v>
      </c>
      <c r="I59" s="208">
        <v>5.1062681999360704E-2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201</v>
      </c>
      <c r="D60" s="104">
        <v>340532</v>
      </c>
      <c r="E60" s="210">
        <v>3.3504994628389753E-2</v>
      </c>
      <c r="F60" s="210">
        <v>1.8925396535679928E-2</v>
      </c>
      <c r="G60" s="137">
        <v>1086.8067609505126</v>
      </c>
      <c r="H60" s="210">
        <v>0.86624111307406082</v>
      </c>
      <c r="I60" s="210">
        <v>5.0720377114087833E-2</v>
      </c>
    </row>
    <row r="61" spans="1:255" s="102" customFormat="1" ht="18" customHeight="1">
      <c r="B61" s="95">
        <v>12</v>
      </c>
      <c r="C61" s="102" t="s">
        <v>208</v>
      </c>
      <c r="D61" s="104">
        <v>138235</v>
      </c>
      <c r="E61" s="210">
        <v>1.360096241309321E-2</v>
      </c>
      <c r="F61" s="210">
        <v>1.5000881109022535E-2</v>
      </c>
      <c r="G61" s="137">
        <v>1128.7073668029072</v>
      </c>
      <c r="H61" s="210">
        <v>0.89963805975877931</v>
      </c>
      <c r="I61" s="210">
        <v>5.3795832011502842E-2</v>
      </c>
    </row>
    <row r="62" spans="1:255" s="102" customFormat="1" ht="18" customHeight="1">
      <c r="B62" s="95">
        <v>46</v>
      </c>
      <c r="C62" s="102" t="s">
        <v>90</v>
      </c>
      <c r="D62" s="104">
        <v>564947</v>
      </c>
      <c r="E62" s="210">
        <v>5.5585220185841284E-2</v>
      </c>
      <c r="F62" s="210">
        <v>1.1313452446802597E-2</v>
      </c>
      <c r="G62" s="137">
        <v>1207.7231146638542</v>
      </c>
      <c r="H62" s="210">
        <v>0.96261769131497521</v>
      </c>
      <c r="I62" s="210">
        <v>5.0926673078401929E-2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238833</v>
      </c>
      <c r="E64" s="208">
        <v>2.34988147430556E-2</v>
      </c>
      <c r="F64" s="208">
        <v>1.6743295019157056E-2</v>
      </c>
      <c r="G64" s="135">
        <v>1054.4793952678231</v>
      </c>
      <c r="H64" s="208">
        <v>0.84047453318341525</v>
      </c>
      <c r="I64" s="208">
        <v>5.6545865484407543E-2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140430</v>
      </c>
      <c r="E65" s="210">
        <v>1.3816928792785326E-2</v>
      </c>
      <c r="F65" s="210">
        <v>1.9492540564085781E-2</v>
      </c>
      <c r="G65" s="137">
        <v>1060.5929082104963</v>
      </c>
      <c r="H65" s="210">
        <v>0.84534731871119595</v>
      </c>
      <c r="I65" s="210">
        <v>5.642080018137996E-2</v>
      </c>
    </row>
    <row r="66" spans="1:255" s="102" customFormat="1" ht="18" customHeight="1">
      <c r="B66" s="95">
        <v>10</v>
      </c>
      <c r="C66" s="99" t="s">
        <v>93</v>
      </c>
      <c r="D66" s="100">
        <v>98403</v>
      </c>
      <c r="E66" s="209">
        <v>9.6818859502702734E-3</v>
      </c>
      <c r="F66" s="209">
        <v>1.2845453141886676E-2</v>
      </c>
      <c r="G66" s="136">
        <v>1045.7548581852177</v>
      </c>
      <c r="H66" s="209">
        <v>0.83352062657826842</v>
      </c>
      <c r="I66" s="209">
        <v>5.6668261768892947E-2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776364</v>
      </c>
      <c r="E68" s="208">
        <v>7.6386570570974768E-2</v>
      </c>
      <c r="F68" s="208">
        <v>6.4050462586673351E-3</v>
      </c>
      <c r="G68" s="135">
        <v>1075.1957633275115</v>
      </c>
      <c r="H68" s="208">
        <v>0.85698654835636234</v>
      </c>
      <c r="I68" s="208">
        <v>5.2392206006385278E-2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200</v>
      </c>
      <c r="D69" s="104">
        <v>306276</v>
      </c>
      <c r="E69" s="210">
        <v>3.0134541643089926E-2</v>
      </c>
      <c r="F69" s="210">
        <v>6.6159868271857825E-3</v>
      </c>
      <c r="G69" s="137">
        <v>1126.6344742323922</v>
      </c>
      <c r="H69" s="210">
        <v>0.89798585733229142</v>
      </c>
      <c r="I69" s="210">
        <v>5.2257034015131376E-2</v>
      </c>
    </row>
    <row r="70" spans="1:255" s="102" customFormat="1" ht="18" customHeight="1">
      <c r="B70" s="95">
        <v>27</v>
      </c>
      <c r="C70" s="102" t="s">
        <v>95</v>
      </c>
      <c r="D70" s="104">
        <v>112836</v>
      </c>
      <c r="E70" s="210">
        <v>1.1101950988127359E-2</v>
      </c>
      <c r="F70" s="210">
        <v>-4.1304808303325169E-3</v>
      </c>
      <c r="G70" s="137">
        <v>974.35252614413832</v>
      </c>
      <c r="H70" s="210">
        <v>0.77660928060057743</v>
      </c>
      <c r="I70" s="210">
        <v>5.7659917462145716E-2</v>
      </c>
    </row>
    <row r="71" spans="1:255" s="102" customFormat="1" ht="18" customHeight="1">
      <c r="B71" s="95">
        <v>32</v>
      </c>
      <c r="C71" s="102" t="s">
        <v>207</v>
      </c>
      <c r="D71" s="104">
        <v>107733</v>
      </c>
      <c r="E71" s="210">
        <v>1.0599866051649516E-2</v>
      </c>
      <c r="F71" s="210">
        <v>8.8493089111136847E-3</v>
      </c>
      <c r="G71" s="137">
        <v>931.06495428513142</v>
      </c>
      <c r="H71" s="210">
        <v>0.74210685038324564</v>
      </c>
      <c r="I71" s="210">
        <v>4.9586987686795148E-2</v>
      </c>
    </row>
    <row r="72" spans="1:255" s="102" customFormat="1" ht="18" customHeight="1">
      <c r="B72" s="106">
        <v>36</v>
      </c>
      <c r="C72" s="107" t="s">
        <v>96</v>
      </c>
      <c r="D72" s="104">
        <v>249519</v>
      </c>
      <c r="E72" s="210">
        <v>2.4550211888107968E-2</v>
      </c>
      <c r="F72" s="210">
        <v>9.920345815726872E-3</v>
      </c>
      <c r="G72" s="137">
        <v>1119.8895515371576</v>
      </c>
      <c r="H72" s="210">
        <v>0.89260980562461845</v>
      </c>
      <c r="I72" s="210">
        <v>5.1008967246148673E-2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1245502</v>
      </c>
      <c r="E74" s="208">
        <v>0.12254512885616826</v>
      </c>
      <c r="F74" s="208">
        <v>1.741321777345739E-2</v>
      </c>
      <c r="G74" s="135">
        <v>1458.3559969072712</v>
      </c>
      <c r="H74" s="208">
        <v>1.1623850415821158</v>
      </c>
      <c r="I74" s="208">
        <v>4.6513805034220645E-2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261167</v>
      </c>
      <c r="E76" s="208">
        <v>2.5696260357654099E-2</v>
      </c>
      <c r="F76" s="208">
        <v>1.5246166106241077E-2</v>
      </c>
      <c r="G76" s="135">
        <v>1113.3722503225904</v>
      </c>
      <c r="H76" s="208">
        <v>0.88741517999180763</v>
      </c>
      <c r="I76" s="208">
        <v>5.2855585808834205E-2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144410</v>
      </c>
      <c r="E78" s="208">
        <v>1.4208521590586975E-2</v>
      </c>
      <c r="F78" s="208">
        <v>1.2352083450171136E-2</v>
      </c>
      <c r="G78" s="135">
        <v>1438.730119036077</v>
      </c>
      <c r="H78" s="208">
        <v>1.1467422034042136</v>
      </c>
      <c r="I78" s="208">
        <v>4.9383272963122948E-2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576706</v>
      </c>
      <c r="E80" s="208">
        <v>5.6742189962059777E-2</v>
      </c>
      <c r="F80" s="208">
        <v>7.1883895981417201E-3</v>
      </c>
      <c r="G80" s="135">
        <v>1551.3030065926141</v>
      </c>
      <c r="H80" s="208">
        <v>1.2364686082470118</v>
      </c>
      <c r="I80" s="208">
        <v>4.7984670020069453E-2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202</v>
      </c>
      <c r="D81" s="100">
        <v>82476</v>
      </c>
      <c r="E81" s="209">
        <v>8.1148260280122664E-3</v>
      </c>
      <c r="F81" s="210">
        <v>1.4265335235378096E-2</v>
      </c>
      <c r="G81" s="136">
        <v>1575.5046023085506</v>
      </c>
      <c r="H81" s="209">
        <v>1.255758529845223</v>
      </c>
      <c r="I81" s="210">
        <v>4.7713771013974338E-2</v>
      </c>
    </row>
    <row r="82" spans="1:255" s="102" customFormat="1" ht="18" customHeight="1">
      <c r="B82" s="95">
        <v>20</v>
      </c>
      <c r="C82" s="102" t="s">
        <v>204</v>
      </c>
      <c r="D82" s="100">
        <v>194108</v>
      </c>
      <c r="E82" s="209">
        <v>1.9098315275297116E-2</v>
      </c>
      <c r="F82" s="210">
        <v>3.4999560566817411E-3</v>
      </c>
      <c r="G82" s="136">
        <v>1521.0240948853216</v>
      </c>
      <c r="H82" s="209">
        <v>1.2123347519604935</v>
      </c>
      <c r="I82" s="210">
        <v>4.8067564756036463E-2</v>
      </c>
    </row>
    <row r="83" spans="1:255" s="102" customFormat="1" ht="18" customHeight="1">
      <c r="B83" s="95">
        <v>48</v>
      </c>
      <c r="C83" s="102" t="s">
        <v>203</v>
      </c>
      <c r="D83" s="100">
        <v>300122</v>
      </c>
      <c r="E83" s="209">
        <v>2.9529048658750393E-2</v>
      </c>
      <c r="F83" s="210">
        <v>7.6516822621313096E-3</v>
      </c>
      <c r="G83" s="136">
        <v>1564.2355079934164</v>
      </c>
      <c r="H83" s="209">
        <v>1.2467764797203775</v>
      </c>
      <c r="I83" s="210">
        <v>4.7923505756956697E-2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73450</v>
      </c>
      <c r="E85" s="208">
        <v>7.2267565322942547E-3</v>
      </c>
      <c r="F85" s="208">
        <v>1.3536822641405211E-2</v>
      </c>
      <c r="G85" s="135">
        <v>1242.175065350579</v>
      </c>
      <c r="H85" s="208">
        <v>0.99007767517111178</v>
      </c>
      <c r="I85" s="208">
        <v>5.2932843669622809E-2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9124</v>
      </c>
      <c r="E87" s="209">
        <v>8.9771173043775058E-4</v>
      </c>
      <c r="F87" s="210">
        <v>2.0924247510350158E-2</v>
      </c>
      <c r="G87" s="136">
        <v>1275.5977750986408</v>
      </c>
      <c r="H87" s="209">
        <v>1.0167173008473369</v>
      </c>
      <c r="I87" s="210">
        <v>5.4534012890844474E-2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8708</v>
      </c>
      <c r="E88" s="209">
        <v>8.5678142795396007E-4</v>
      </c>
      <c r="F88" s="210">
        <v>2.2785999530185563E-2</v>
      </c>
      <c r="G88" s="136">
        <v>1222.9548828663296</v>
      </c>
      <c r="H88" s="209">
        <v>0.97475819716742207</v>
      </c>
      <c r="I88" s="210">
        <v>5.5825436001243345E-2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10163619</v>
      </c>
      <c r="E90" s="240">
        <v>1</v>
      </c>
      <c r="F90" s="240">
        <v>1.2238848721388029E-2</v>
      </c>
      <c r="G90" s="239">
        <v>1254.6238507356486</v>
      </c>
      <c r="H90" s="240">
        <v>1</v>
      </c>
      <c r="I90" s="240">
        <v>5.002367829226162E-2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H81" sqref="H81"/>
    </sheetView>
  </sheetViews>
  <sheetFormatPr baseColWidth="10" defaultColWidth="10.28515625" defaultRowHeight="15.75"/>
  <cols>
    <col min="1" max="1" width="2.7109375" style="119" customWidth="1"/>
    <col min="2" max="2" width="7" style="132" customWidth="1"/>
    <col min="3" max="3" width="27.42578125" style="115" customWidth="1"/>
    <col min="4" max="4" width="20.7109375" style="116" customWidth="1"/>
    <col min="5" max="5" width="20.7109375" style="117" customWidth="1"/>
    <col min="6" max="7" width="20.7109375" style="118" customWidth="1"/>
    <col min="8" max="16384" width="10.28515625" style="119"/>
  </cols>
  <sheetData>
    <row r="1" spans="1:10">
      <c r="B1" s="114"/>
    </row>
    <row r="2" spans="1:10" s="115" customFormat="1" ht="22.7" customHeight="1">
      <c r="B2" s="120"/>
      <c r="C2" s="519" t="s">
        <v>152</v>
      </c>
      <c r="D2" s="520"/>
      <c r="E2" s="520"/>
      <c r="F2" s="520"/>
      <c r="G2" s="520"/>
    </row>
    <row r="3" spans="1:10" s="115" customFormat="1" ht="18.95" customHeight="1">
      <c r="A3" s="224"/>
      <c r="B3" s="225"/>
      <c r="C3" s="521" t="s">
        <v>142</v>
      </c>
      <c r="D3" s="522"/>
      <c r="E3" s="522"/>
      <c r="F3" s="522"/>
      <c r="G3" s="522"/>
    </row>
    <row r="4" spans="1:10" ht="19.7" customHeight="1">
      <c r="A4" s="224"/>
      <c r="B4" s="527" t="s">
        <v>157</v>
      </c>
      <c r="C4" s="523" t="str">
        <f>'Pensiones - mínimos'!$B$3</f>
        <v xml:space="preserve">  1 de Junio de 2024</v>
      </c>
      <c r="D4" s="525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" customHeight="1">
      <c r="A5" s="224"/>
      <c r="B5" s="528"/>
      <c r="C5" s="524"/>
      <c r="D5" s="526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35140</v>
      </c>
      <c r="E6" s="211">
        <v>0.37216086001769855</v>
      </c>
      <c r="F6" s="211">
        <v>0.22992970773214946</v>
      </c>
      <c r="G6" s="211">
        <v>0.30534749135399109</v>
      </c>
    </row>
    <row r="7" spans="1:10">
      <c r="B7" s="122">
        <v>11</v>
      </c>
      <c r="C7" s="123" t="s">
        <v>54</v>
      </c>
      <c r="D7" s="124">
        <v>65094</v>
      </c>
      <c r="E7" s="211">
        <v>0.35199453551912568</v>
      </c>
      <c r="F7" s="211">
        <v>0.21807611429513873</v>
      </c>
      <c r="G7" s="211">
        <v>0.28171171872971357</v>
      </c>
      <c r="H7" s="115"/>
    </row>
    <row r="8" spans="1:10">
      <c r="B8" s="122">
        <v>14</v>
      </c>
      <c r="C8" s="123" t="s">
        <v>55</v>
      </c>
      <c r="D8" s="124">
        <v>54168</v>
      </c>
      <c r="E8" s="211">
        <v>0.36351534039896388</v>
      </c>
      <c r="F8" s="211">
        <v>0.23124343856051174</v>
      </c>
      <c r="G8" s="211">
        <v>0.30292083056051089</v>
      </c>
      <c r="H8" s="115"/>
    </row>
    <row r="9" spans="1:10">
      <c r="B9" s="122">
        <v>18</v>
      </c>
      <c r="C9" s="123" t="s">
        <v>56</v>
      </c>
      <c r="D9" s="124">
        <v>59229</v>
      </c>
      <c r="E9" s="211">
        <v>0.35964635594478256</v>
      </c>
      <c r="F9" s="211">
        <v>0.2265274717975401</v>
      </c>
      <c r="G9" s="211">
        <v>0.2989521607898164</v>
      </c>
      <c r="H9" s="115"/>
    </row>
    <row r="10" spans="1:10">
      <c r="B10" s="122">
        <v>21</v>
      </c>
      <c r="C10" s="123" t="s">
        <v>57</v>
      </c>
      <c r="D10" s="124">
        <v>29051</v>
      </c>
      <c r="E10" s="211">
        <v>0.35438643343570569</v>
      </c>
      <c r="F10" s="211">
        <v>0.20441503688956553</v>
      </c>
      <c r="G10" s="211">
        <v>0.28026086033745912</v>
      </c>
      <c r="H10" s="115"/>
    </row>
    <row r="11" spans="1:10">
      <c r="B11" s="122">
        <v>23</v>
      </c>
      <c r="C11" s="123" t="s">
        <v>58</v>
      </c>
      <c r="D11" s="124">
        <v>51270</v>
      </c>
      <c r="E11" s="211">
        <v>0.42616199254755832</v>
      </c>
      <c r="F11" s="211">
        <v>0.26149968494013864</v>
      </c>
      <c r="G11" s="211">
        <v>0.34665314401622715</v>
      </c>
      <c r="H11" s="115"/>
    </row>
    <row r="12" spans="1:10">
      <c r="B12" s="122">
        <v>29</v>
      </c>
      <c r="C12" s="123" t="s">
        <v>59</v>
      </c>
      <c r="D12" s="124">
        <v>75853</v>
      </c>
      <c r="E12" s="211">
        <v>0.32932317812013157</v>
      </c>
      <c r="F12" s="211">
        <v>0.19170220339844971</v>
      </c>
      <c r="G12" s="211">
        <v>0.26351297363584886</v>
      </c>
      <c r="H12" s="115"/>
    </row>
    <row r="13" spans="1:10">
      <c r="B13" s="122">
        <v>41</v>
      </c>
      <c r="C13" s="123" t="s">
        <v>60</v>
      </c>
      <c r="D13" s="124">
        <v>107514</v>
      </c>
      <c r="E13" s="211">
        <v>0.3258072647885582</v>
      </c>
      <c r="F13" s="211">
        <v>0.20614188039607309</v>
      </c>
      <c r="G13" s="211">
        <v>0.26911803356653857</v>
      </c>
      <c r="H13" s="115"/>
    </row>
    <row r="14" spans="1:10" s="129" customFormat="1">
      <c r="B14" s="125"/>
      <c r="C14" s="126" t="s">
        <v>52</v>
      </c>
      <c r="D14" s="127">
        <v>477319</v>
      </c>
      <c r="E14" s="212">
        <v>0.35206250173436071</v>
      </c>
      <c r="F14" s="212">
        <v>0.21681532497835987</v>
      </c>
      <c r="G14" s="212">
        <v>0.28719485633006903</v>
      </c>
      <c r="H14" s="128"/>
      <c r="J14" s="441"/>
    </row>
    <row r="15" spans="1:10">
      <c r="B15" s="122">
        <v>22</v>
      </c>
      <c r="C15" s="123" t="s">
        <v>62</v>
      </c>
      <c r="D15" s="124">
        <v>12016</v>
      </c>
      <c r="E15" s="211">
        <v>0.30070771924704509</v>
      </c>
      <c r="F15" s="211">
        <v>0.13981841763942932</v>
      </c>
      <c r="G15" s="211">
        <v>0.22089453462507125</v>
      </c>
      <c r="H15" s="115"/>
    </row>
    <row r="16" spans="1:10">
      <c r="B16" s="122">
        <v>44</v>
      </c>
      <c r="C16" s="123" t="s">
        <v>63</v>
      </c>
      <c r="D16" s="124">
        <v>7875</v>
      </c>
      <c r="E16" s="211">
        <v>0.28463547581194643</v>
      </c>
      <c r="F16" s="211">
        <v>0.15599280536327464</v>
      </c>
      <c r="G16" s="211">
        <v>0.21899941600155734</v>
      </c>
      <c r="H16" s="115"/>
    </row>
    <row r="17" spans="2:9">
      <c r="B17" s="122">
        <v>50</v>
      </c>
      <c r="C17" s="123" t="s">
        <v>64</v>
      </c>
      <c r="D17" s="124">
        <v>37813</v>
      </c>
      <c r="E17" s="211">
        <v>0.23796304254404813</v>
      </c>
      <c r="F17" s="211">
        <v>9.6492314729228798E-2</v>
      </c>
      <c r="G17" s="211">
        <v>0.17087454980094086</v>
      </c>
      <c r="H17" s="115"/>
    </row>
    <row r="18" spans="2:9" s="129" customFormat="1">
      <c r="B18" s="122"/>
      <c r="C18" s="126" t="s">
        <v>61</v>
      </c>
      <c r="D18" s="127">
        <v>57704</v>
      </c>
      <c r="E18" s="212">
        <v>0.25371497267217769</v>
      </c>
      <c r="F18" s="212">
        <v>0.1115370026551676</v>
      </c>
      <c r="G18" s="212">
        <v>0.18515820784413134</v>
      </c>
      <c r="H18" s="128"/>
      <c r="I18" s="441"/>
    </row>
    <row r="19" spans="2:9" s="129" customFormat="1">
      <c r="B19" s="122">
        <v>33</v>
      </c>
      <c r="C19" s="126" t="s">
        <v>65</v>
      </c>
      <c r="D19" s="127">
        <v>43304</v>
      </c>
      <c r="E19" s="212">
        <v>0.20493312941329603</v>
      </c>
      <c r="F19" s="212">
        <v>8.0747379863404231E-2</v>
      </c>
      <c r="G19" s="212">
        <v>0.14437842992124933</v>
      </c>
      <c r="H19" s="128"/>
    </row>
    <row r="20" spans="2:9" s="129" customFormat="1">
      <c r="B20" s="122">
        <v>7</v>
      </c>
      <c r="C20" s="126" t="s">
        <v>205</v>
      </c>
      <c r="D20" s="127">
        <v>33443</v>
      </c>
      <c r="E20" s="212">
        <v>0.20777457437335237</v>
      </c>
      <c r="F20" s="212">
        <v>0.1048847828395455</v>
      </c>
      <c r="G20" s="212">
        <v>0.16110043306309041</v>
      </c>
      <c r="H20" s="128"/>
    </row>
    <row r="21" spans="2:9">
      <c r="B21" s="122">
        <v>35</v>
      </c>
      <c r="C21" s="123" t="s">
        <v>67</v>
      </c>
      <c r="D21" s="124">
        <v>47245</v>
      </c>
      <c r="E21" s="211">
        <v>0.30287635647546823</v>
      </c>
      <c r="F21" s="211">
        <v>0.19272016149381782</v>
      </c>
      <c r="G21" s="211">
        <v>0.24790114387658727</v>
      </c>
      <c r="H21" s="115"/>
    </row>
    <row r="22" spans="2:9">
      <c r="B22" s="122">
        <v>38</v>
      </c>
      <c r="C22" s="123" t="s">
        <v>68</v>
      </c>
      <c r="D22" s="124">
        <v>49483</v>
      </c>
      <c r="E22" s="211">
        <v>0.34051258737284762</v>
      </c>
      <c r="F22" s="211">
        <v>0.23382363510049589</v>
      </c>
      <c r="G22" s="211">
        <v>0.28857604404191911</v>
      </c>
      <c r="H22" s="115"/>
    </row>
    <row r="23" spans="2:9" s="129" customFormat="1">
      <c r="B23" s="122"/>
      <c r="C23" s="126" t="s">
        <v>66</v>
      </c>
      <c r="D23" s="127">
        <v>96728</v>
      </c>
      <c r="E23" s="212">
        <v>0.32092688590538176</v>
      </c>
      <c r="F23" s="212">
        <v>0.21193406421124536</v>
      </c>
      <c r="G23" s="212">
        <v>0.26716530452723775</v>
      </c>
      <c r="H23" s="128"/>
    </row>
    <row r="24" spans="2:9" s="129" customFormat="1">
      <c r="B24" s="122">
        <v>39</v>
      </c>
      <c r="C24" s="126" t="s">
        <v>69</v>
      </c>
      <c r="D24" s="127">
        <v>23766</v>
      </c>
      <c r="E24" s="212">
        <v>0.21832111485370848</v>
      </c>
      <c r="F24" s="212">
        <v>0.10280665871257315</v>
      </c>
      <c r="G24" s="212">
        <v>0.1626582711655602</v>
      </c>
      <c r="H24" s="128"/>
    </row>
    <row r="25" spans="2:9">
      <c r="B25" s="122">
        <v>5</v>
      </c>
      <c r="C25" s="123" t="s">
        <v>71</v>
      </c>
      <c r="D25" s="124">
        <v>13428</v>
      </c>
      <c r="E25" s="211">
        <v>0.42608555112595625</v>
      </c>
      <c r="F25" s="211">
        <v>0.26496711315953719</v>
      </c>
      <c r="G25" s="211">
        <v>0.3408900510268843</v>
      </c>
      <c r="H25" s="115"/>
    </row>
    <row r="26" spans="2:9">
      <c r="B26" s="122">
        <v>9</v>
      </c>
      <c r="C26" s="123" t="s">
        <v>72</v>
      </c>
      <c r="D26" s="124">
        <v>16253</v>
      </c>
      <c r="E26" s="211">
        <v>0.24263686578941757</v>
      </c>
      <c r="F26" s="211">
        <v>0.10554569461881466</v>
      </c>
      <c r="G26" s="211">
        <v>0.17460010527785835</v>
      </c>
      <c r="H26" s="115"/>
    </row>
    <row r="27" spans="2:9">
      <c r="B27" s="122">
        <v>24</v>
      </c>
      <c r="C27" s="123" t="s">
        <v>73</v>
      </c>
      <c r="D27" s="124">
        <v>27850</v>
      </c>
      <c r="E27" s="211">
        <v>0.2651887307385481</v>
      </c>
      <c r="F27" s="211">
        <v>0.12983300517756874</v>
      </c>
      <c r="G27" s="211">
        <v>0.19890583933264769</v>
      </c>
      <c r="H27" s="115"/>
    </row>
    <row r="28" spans="2:9">
      <c r="B28" s="122">
        <v>34</v>
      </c>
      <c r="C28" s="123" t="s">
        <v>74</v>
      </c>
      <c r="D28" s="124">
        <v>9885</v>
      </c>
      <c r="E28" s="211">
        <v>0.30761958782378523</v>
      </c>
      <c r="F28" s="211">
        <v>0.15029596332725087</v>
      </c>
      <c r="G28" s="211">
        <v>0.22659025787965617</v>
      </c>
      <c r="H28" s="115"/>
    </row>
    <row r="29" spans="2:9">
      <c r="B29" s="122">
        <v>37</v>
      </c>
      <c r="C29" s="123" t="s">
        <v>75</v>
      </c>
      <c r="D29" s="124">
        <v>25031</v>
      </c>
      <c r="E29" s="211">
        <v>0.36928490575323591</v>
      </c>
      <c r="F29" s="211">
        <v>0.24301195180489224</v>
      </c>
      <c r="G29" s="211">
        <v>0.30567733584085388</v>
      </c>
      <c r="H29" s="115"/>
    </row>
    <row r="30" spans="2:9">
      <c r="B30" s="122">
        <v>40</v>
      </c>
      <c r="C30" s="123" t="s">
        <v>76</v>
      </c>
      <c r="D30" s="124">
        <v>8712</v>
      </c>
      <c r="E30" s="211">
        <v>0.33488854328667705</v>
      </c>
      <c r="F30" s="211">
        <v>0.16261713708546097</v>
      </c>
      <c r="G30" s="211">
        <v>0.24762662725257234</v>
      </c>
      <c r="H30" s="115"/>
    </row>
    <row r="31" spans="2:9">
      <c r="B31" s="122">
        <v>42</v>
      </c>
      <c r="C31" s="123" t="s">
        <v>77</v>
      </c>
      <c r="D31" s="124">
        <v>4933</v>
      </c>
      <c r="E31" s="211">
        <v>0.29019334610695002</v>
      </c>
      <c r="F31" s="211">
        <v>0.14233641536273114</v>
      </c>
      <c r="G31" s="211">
        <v>0.21702595688517379</v>
      </c>
      <c r="H31" s="115"/>
    </row>
    <row r="32" spans="2:9">
      <c r="B32" s="122">
        <v>47</v>
      </c>
      <c r="C32" s="123" t="s">
        <v>78</v>
      </c>
      <c r="D32" s="124">
        <v>23159</v>
      </c>
      <c r="E32" s="211">
        <v>0.2676744226040001</v>
      </c>
      <c r="F32" s="211">
        <v>0.12045937628882332</v>
      </c>
      <c r="G32" s="211">
        <v>0.19109504831216839</v>
      </c>
      <c r="H32" s="115"/>
    </row>
    <row r="33" spans="2:8">
      <c r="B33" s="122">
        <v>49</v>
      </c>
      <c r="C33" s="123" t="s">
        <v>79</v>
      </c>
      <c r="D33" s="124">
        <v>17686</v>
      </c>
      <c r="E33" s="211">
        <v>0.43710976187400424</v>
      </c>
      <c r="F33" s="211">
        <v>0.30891275828140374</v>
      </c>
      <c r="G33" s="211">
        <v>0.37143757219363643</v>
      </c>
      <c r="H33" s="115"/>
    </row>
    <row r="34" spans="2:8" s="129" customFormat="1">
      <c r="B34" s="122"/>
      <c r="C34" s="126" t="s">
        <v>70</v>
      </c>
      <c r="D34" s="127">
        <v>146937</v>
      </c>
      <c r="E34" s="212">
        <v>0.30627268048078571</v>
      </c>
      <c r="F34" s="212">
        <v>0.16568665634410237</v>
      </c>
      <c r="G34" s="212">
        <v>0.23520306567380156</v>
      </c>
      <c r="H34" s="128"/>
    </row>
    <row r="35" spans="2:8">
      <c r="B35" s="122">
        <v>2</v>
      </c>
      <c r="C35" s="123" t="s">
        <v>81</v>
      </c>
      <c r="D35" s="124">
        <v>25954</v>
      </c>
      <c r="E35" s="211">
        <v>0.42655992732640663</v>
      </c>
      <c r="F35" s="211">
        <v>0.27592475697512941</v>
      </c>
      <c r="G35" s="211">
        <v>0.34683486790233992</v>
      </c>
      <c r="H35" s="115"/>
    </row>
    <row r="36" spans="2:8">
      <c r="B36" s="122">
        <v>13</v>
      </c>
      <c r="C36" s="123" t="s">
        <v>82</v>
      </c>
      <c r="D36" s="124">
        <v>35475</v>
      </c>
      <c r="E36" s="211">
        <v>0.44543228965339521</v>
      </c>
      <c r="F36" s="211">
        <v>0.26267182513505322</v>
      </c>
      <c r="G36" s="211">
        <v>0.3455749841702791</v>
      </c>
      <c r="H36" s="115"/>
    </row>
    <row r="37" spans="2:8">
      <c r="B37" s="122">
        <v>16</v>
      </c>
      <c r="C37" s="123" t="s">
        <v>83</v>
      </c>
      <c r="D37" s="124">
        <v>17484</v>
      </c>
      <c r="E37" s="211">
        <v>0.46429425551250775</v>
      </c>
      <c r="F37" s="211">
        <v>0.31904332129963897</v>
      </c>
      <c r="G37" s="211">
        <v>0.38610516087715036</v>
      </c>
      <c r="H37" s="115"/>
    </row>
    <row r="38" spans="2:8">
      <c r="B38" s="122">
        <v>19</v>
      </c>
      <c r="C38" s="123" t="s">
        <v>84</v>
      </c>
      <c r="D38" s="124">
        <v>8557</v>
      </c>
      <c r="E38" s="211">
        <v>0.27554497502684033</v>
      </c>
      <c r="F38" s="211">
        <v>0.11173325474676883</v>
      </c>
      <c r="G38" s="211">
        <v>0.18941473348680715</v>
      </c>
      <c r="H38" s="115"/>
    </row>
    <row r="39" spans="2:8">
      <c r="B39" s="122">
        <v>45</v>
      </c>
      <c r="C39" s="123" t="s">
        <v>85</v>
      </c>
      <c r="D39" s="124">
        <v>37741</v>
      </c>
      <c r="E39" s="211">
        <v>0.41048437084919864</v>
      </c>
      <c r="F39" s="211">
        <v>0.2150885432820831</v>
      </c>
      <c r="G39" s="211">
        <v>0.3039413072190188</v>
      </c>
      <c r="H39" s="115"/>
    </row>
    <row r="40" spans="2:8" s="131" customFormat="1">
      <c r="B40" s="122"/>
      <c r="C40" s="126" t="s">
        <v>80</v>
      </c>
      <c r="D40" s="127">
        <v>125211</v>
      </c>
      <c r="E40" s="212">
        <v>0.41285363841251033</v>
      </c>
      <c r="F40" s="212">
        <v>0.23946957878315134</v>
      </c>
      <c r="G40" s="212">
        <v>0.31932050892973268</v>
      </c>
      <c r="H40" s="130"/>
    </row>
    <row r="41" spans="2:8">
      <c r="B41" s="122">
        <v>8</v>
      </c>
      <c r="C41" s="123" t="s">
        <v>87</v>
      </c>
      <c r="D41" s="124">
        <v>174429</v>
      </c>
      <c r="E41" s="211">
        <v>0.17619938838408628</v>
      </c>
      <c r="F41" s="211">
        <v>7.257003228601222E-2</v>
      </c>
      <c r="G41" s="211">
        <v>0.13114459520725144</v>
      </c>
      <c r="H41" s="115"/>
    </row>
    <row r="42" spans="2:8">
      <c r="B42" s="122">
        <v>17</v>
      </c>
      <c r="C42" s="123" t="s">
        <v>209</v>
      </c>
      <c r="D42" s="124">
        <v>24831</v>
      </c>
      <c r="E42" s="211">
        <v>0.19312109337046993</v>
      </c>
      <c r="F42" s="211">
        <v>9.3384271839436095E-2</v>
      </c>
      <c r="G42" s="211">
        <v>0.1487162287610275</v>
      </c>
      <c r="H42" s="115"/>
    </row>
    <row r="43" spans="2:8">
      <c r="B43" s="122">
        <v>25</v>
      </c>
      <c r="C43" s="123" t="s">
        <v>206</v>
      </c>
      <c r="D43" s="124">
        <v>19701</v>
      </c>
      <c r="E43" s="211">
        <v>0.25401045340278156</v>
      </c>
      <c r="F43" s="211">
        <v>0.12015635622025833</v>
      </c>
      <c r="G43" s="211">
        <v>0.19245835979094417</v>
      </c>
      <c r="H43" s="115"/>
    </row>
    <row r="44" spans="2:8">
      <c r="B44" s="122">
        <v>43</v>
      </c>
      <c r="C44" s="123" t="s">
        <v>88</v>
      </c>
      <c r="D44" s="124">
        <v>30884</v>
      </c>
      <c r="E44" s="211">
        <v>0.23155013476240915</v>
      </c>
      <c r="F44" s="211">
        <v>0.10392814145086282</v>
      </c>
      <c r="G44" s="211">
        <v>0.17150536440169706</v>
      </c>
      <c r="H44" s="115"/>
    </row>
    <row r="45" spans="2:8" s="131" customFormat="1">
      <c r="B45" s="122"/>
      <c r="C45" s="126" t="s">
        <v>86</v>
      </c>
      <c r="D45" s="127">
        <v>249845</v>
      </c>
      <c r="E45" s="212">
        <v>0.18740251804923541</v>
      </c>
      <c r="F45" s="212">
        <v>8.0785210625687623E-2</v>
      </c>
      <c r="G45" s="212">
        <v>0.1404048754089019</v>
      </c>
      <c r="H45" s="130"/>
    </row>
    <row r="46" spans="2:8">
      <c r="B46" s="122">
        <v>3</v>
      </c>
      <c r="C46" s="123" t="s">
        <v>201</v>
      </c>
      <c r="D46" s="124">
        <v>89331</v>
      </c>
      <c r="E46" s="211">
        <v>0.31968430361582484</v>
      </c>
      <c r="F46" s="211">
        <v>0.19817219218733476</v>
      </c>
      <c r="G46" s="211">
        <v>0.26232776949009196</v>
      </c>
      <c r="H46" s="115"/>
    </row>
    <row r="47" spans="2:8">
      <c r="B47" s="122">
        <v>12</v>
      </c>
      <c r="C47" s="123" t="s">
        <v>208</v>
      </c>
      <c r="D47" s="124">
        <v>30098</v>
      </c>
      <c r="E47" s="211">
        <v>0.28774952034943052</v>
      </c>
      <c r="F47" s="211">
        <v>0.13825432865329071</v>
      </c>
      <c r="G47" s="211">
        <v>0.21773067602271495</v>
      </c>
      <c r="H47" s="115"/>
    </row>
    <row r="48" spans="2:8">
      <c r="B48" s="122">
        <v>46</v>
      </c>
      <c r="C48" s="123" t="s">
        <v>90</v>
      </c>
      <c r="D48" s="124">
        <v>126698</v>
      </c>
      <c r="E48" s="211">
        <v>0.29492925711609863</v>
      </c>
      <c r="F48" s="211">
        <v>0.1448304903129265</v>
      </c>
      <c r="G48" s="211">
        <v>0.22426528506213858</v>
      </c>
      <c r="H48" s="115"/>
    </row>
    <row r="49" spans="2:9" s="131" customFormat="1">
      <c r="B49" s="122"/>
      <c r="C49" s="126" t="s">
        <v>89</v>
      </c>
      <c r="D49" s="127">
        <v>246127</v>
      </c>
      <c r="E49" s="212">
        <v>0.30203312244003666</v>
      </c>
      <c r="F49" s="212">
        <v>0.16141050553967301</v>
      </c>
      <c r="G49" s="212">
        <v>0.23581843301900712</v>
      </c>
      <c r="H49" s="130"/>
    </row>
    <row r="50" spans="2:9">
      <c r="B50" s="122">
        <v>6</v>
      </c>
      <c r="C50" s="123" t="s">
        <v>92</v>
      </c>
      <c r="D50" s="124">
        <v>57268</v>
      </c>
      <c r="E50" s="211">
        <v>0.47432766521948866</v>
      </c>
      <c r="F50" s="211">
        <v>0.34824682160498827</v>
      </c>
      <c r="G50" s="211">
        <v>0.4078046001566617</v>
      </c>
      <c r="H50" s="115"/>
    </row>
    <row r="51" spans="2:9">
      <c r="B51" s="122">
        <v>10</v>
      </c>
      <c r="C51" s="123" t="s">
        <v>93</v>
      </c>
      <c r="D51" s="124">
        <v>35727</v>
      </c>
      <c r="E51" s="211">
        <v>0.4299370152095105</v>
      </c>
      <c r="F51" s="211">
        <v>0.29572063802880105</v>
      </c>
      <c r="G51" s="211">
        <v>0.36306819914027011</v>
      </c>
      <c r="H51" s="115"/>
    </row>
    <row r="52" spans="2:9" s="131" customFormat="1">
      <c r="B52" s="122"/>
      <c r="C52" s="126" t="s">
        <v>91</v>
      </c>
      <c r="D52" s="127">
        <v>92995</v>
      </c>
      <c r="E52" s="212">
        <v>0.45538530675032191</v>
      </c>
      <c r="F52" s="212">
        <v>0.32733105912930477</v>
      </c>
      <c r="G52" s="212">
        <v>0.38937249040124272</v>
      </c>
      <c r="H52" s="130"/>
    </row>
    <row r="53" spans="2:9">
      <c r="B53" s="122">
        <v>15</v>
      </c>
      <c r="C53" s="123" t="s">
        <v>200</v>
      </c>
      <c r="D53" s="124">
        <v>77265</v>
      </c>
      <c r="E53" s="211">
        <v>0.32841609739273547</v>
      </c>
      <c r="F53" s="211">
        <v>0.32841609739273547</v>
      </c>
      <c r="G53" s="211">
        <v>0.25227246013399679</v>
      </c>
      <c r="H53" s="115"/>
    </row>
    <row r="54" spans="2:9">
      <c r="B54" s="122">
        <v>27</v>
      </c>
      <c r="C54" s="123" t="s">
        <v>95</v>
      </c>
      <c r="D54" s="124">
        <v>32949</v>
      </c>
      <c r="E54" s="211">
        <v>0.33359468757500599</v>
      </c>
      <c r="F54" s="211">
        <v>0.24038060427881847</v>
      </c>
      <c r="G54" s="211">
        <v>0.29200786982877808</v>
      </c>
      <c r="H54" s="115"/>
    </row>
    <row r="55" spans="2:9">
      <c r="B55" s="122">
        <v>32</v>
      </c>
      <c r="C55" s="123" t="s">
        <v>207</v>
      </c>
      <c r="D55" s="124">
        <v>34560</v>
      </c>
      <c r="E55" s="211">
        <v>0.38454011741682975</v>
      </c>
      <c r="F55" s="211">
        <v>0.24281321584084858</v>
      </c>
      <c r="G55" s="211">
        <v>0.32079307176074184</v>
      </c>
      <c r="H55" s="115"/>
    </row>
    <row r="56" spans="2:9">
      <c r="B56" s="122">
        <v>36</v>
      </c>
      <c r="C56" s="123" t="s">
        <v>96</v>
      </c>
      <c r="D56" s="124">
        <v>59697</v>
      </c>
      <c r="E56" s="211">
        <v>0.31697477733702567</v>
      </c>
      <c r="F56" s="211">
        <v>0.14965188207990751</v>
      </c>
      <c r="G56" s="211">
        <v>0.23924831375566591</v>
      </c>
      <c r="H56" s="115"/>
    </row>
    <row r="57" spans="2:9" s="131" customFormat="1">
      <c r="B57" s="122"/>
      <c r="C57" s="126" t="s">
        <v>94</v>
      </c>
      <c r="D57" s="127">
        <v>204471</v>
      </c>
      <c r="E57" s="212">
        <v>0.33346012124093666</v>
      </c>
      <c r="F57" s="212">
        <v>0.18048589870456999</v>
      </c>
      <c r="G57" s="212">
        <v>0.26337001715690062</v>
      </c>
      <c r="H57" s="130"/>
      <c r="I57" s="442"/>
    </row>
    <row r="58" spans="2:9" s="131" customFormat="1">
      <c r="B58" s="122">
        <v>28</v>
      </c>
      <c r="C58" s="126" t="s">
        <v>97</v>
      </c>
      <c r="D58" s="127">
        <v>174847</v>
      </c>
      <c r="E58" s="212">
        <v>0.19478316711436033</v>
      </c>
      <c r="F58" s="212">
        <v>7.6489433207922689E-2</v>
      </c>
      <c r="G58" s="212">
        <v>0.14038275329947283</v>
      </c>
      <c r="H58" s="130"/>
    </row>
    <row r="59" spans="2:9" s="131" customFormat="1">
      <c r="B59" s="122">
        <v>30</v>
      </c>
      <c r="C59" s="126" t="s">
        <v>98</v>
      </c>
      <c r="D59" s="127">
        <v>69552</v>
      </c>
      <c r="E59" s="212">
        <v>0.34053679576284446</v>
      </c>
      <c r="F59" s="212">
        <v>0.18781022012826371</v>
      </c>
      <c r="G59" s="212">
        <v>0.26631235952474852</v>
      </c>
      <c r="H59" s="130"/>
    </row>
    <row r="60" spans="2:9" s="131" customFormat="1">
      <c r="B60" s="122">
        <v>31</v>
      </c>
      <c r="C60" s="126" t="s">
        <v>99</v>
      </c>
      <c r="D60" s="127">
        <v>20866</v>
      </c>
      <c r="E60" s="212">
        <v>0.21098457663610881</v>
      </c>
      <c r="F60" s="212">
        <v>7.4899732146653256E-2</v>
      </c>
      <c r="G60" s="212">
        <v>0.14449137871338549</v>
      </c>
      <c r="H60" s="130"/>
    </row>
    <row r="61" spans="2:9">
      <c r="B61" s="122">
        <v>1</v>
      </c>
      <c r="C61" s="123" t="s">
        <v>202</v>
      </c>
      <c r="D61" s="124">
        <v>8053</v>
      </c>
      <c r="E61" s="211">
        <v>0.14581601387140447</v>
      </c>
      <c r="F61" s="211">
        <v>4.7405572755417957E-2</v>
      </c>
      <c r="G61" s="211">
        <v>9.7640525728696831E-2</v>
      </c>
      <c r="H61" s="115"/>
    </row>
    <row r="62" spans="2:9">
      <c r="B62" s="122">
        <v>20</v>
      </c>
      <c r="C62" s="123" t="s">
        <v>204</v>
      </c>
      <c r="D62" s="124">
        <v>17930</v>
      </c>
      <c r="E62" s="211">
        <v>0.13526081682167407</v>
      </c>
      <c r="F62" s="211">
        <v>4.3006582300924183E-2</v>
      </c>
      <c r="G62" s="211">
        <v>9.2371257238238511E-2</v>
      </c>
      <c r="H62" s="115"/>
    </row>
    <row r="63" spans="2:9">
      <c r="B63" s="122">
        <v>48</v>
      </c>
      <c r="C63" s="123" t="s">
        <v>203</v>
      </c>
      <c r="D63" s="124">
        <v>32596</v>
      </c>
      <c r="E63" s="211">
        <v>0.15819982597123408</v>
      </c>
      <c r="F63" s="211">
        <v>5.4712324004867023E-2</v>
      </c>
      <c r="G63" s="211">
        <v>0.10860916560598689</v>
      </c>
      <c r="H63" s="115"/>
    </row>
    <row r="64" spans="2:9" s="131" customFormat="1">
      <c r="B64" s="122">
        <v>16</v>
      </c>
      <c r="C64" s="126" t="s">
        <v>155</v>
      </c>
      <c r="D64" s="127">
        <v>58579</v>
      </c>
      <c r="E64" s="212">
        <v>0.14859245094503792</v>
      </c>
      <c r="F64" s="212">
        <v>4.9788297709534253E-2</v>
      </c>
      <c r="G64" s="212">
        <v>0.10157515267744743</v>
      </c>
      <c r="H64" s="130"/>
    </row>
    <row r="65" spans="2:10" s="131" customFormat="1">
      <c r="B65" s="122">
        <v>26</v>
      </c>
      <c r="C65" s="126" t="s">
        <v>151</v>
      </c>
      <c r="D65" s="127">
        <v>14445</v>
      </c>
      <c r="E65" s="212">
        <v>0.26472064456478667</v>
      </c>
      <c r="F65" s="212">
        <v>0.12426251615440805</v>
      </c>
      <c r="G65" s="212">
        <v>0.1966643975493533</v>
      </c>
      <c r="H65" s="130"/>
    </row>
    <row r="66" spans="2:10">
      <c r="B66" s="122">
        <v>51</v>
      </c>
      <c r="C66" s="123" t="s">
        <v>102</v>
      </c>
      <c r="D66" s="124">
        <v>2067</v>
      </c>
      <c r="E66" s="211">
        <v>0.27790624343073367</v>
      </c>
      <c r="F66" s="211">
        <v>0.17059766430043508</v>
      </c>
      <c r="G66" s="211">
        <v>0.22654537483559842</v>
      </c>
      <c r="H66" s="115"/>
    </row>
    <row r="67" spans="2:10">
      <c r="B67" s="122">
        <v>52</v>
      </c>
      <c r="C67" s="123" t="s">
        <v>103</v>
      </c>
      <c r="D67" s="124">
        <v>2282</v>
      </c>
      <c r="E67" s="211">
        <v>0.30720720720720723</v>
      </c>
      <c r="F67" s="211">
        <v>0.21508903467666354</v>
      </c>
      <c r="G67" s="211">
        <v>0.26205787781350481</v>
      </c>
      <c r="H67" s="115"/>
    </row>
    <row r="68" spans="2:10" ht="18.600000000000001" customHeight="1">
      <c r="B68" s="290"/>
      <c r="C68" s="291" t="s">
        <v>45</v>
      </c>
      <c r="D68" s="292">
        <f>'Pensiones - mínimos'!$C$14</f>
        <v>2140488</v>
      </c>
      <c r="E68" s="293">
        <f>'Pensiones - mínimos'!E14</f>
        <v>0.26910152671057325</v>
      </c>
      <c r="F68" s="293">
        <f>'Pensiones - mínimos'!F14</f>
        <v>0.14543597722044502</v>
      </c>
      <c r="G68" s="293">
        <f>'Pensiones - mínimos'!G14</f>
        <v>0.21060293582433581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66" activePane="bottomLeft" state="frozen"/>
      <selection pane="bottomLeft" activeCell="N83" sqref="N83"/>
    </sheetView>
  </sheetViews>
  <sheetFormatPr baseColWidth="10" defaultColWidth="11.42578125" defaultRowHeight="15.75"/>
  <cols>
    <col min="1" max="1" width="2.7109375" style="85" customWidth="1"/>
    <col min="2" max="2" width="8" style="84" customWidth="1"/>
    <col min="3" max="3" width="24.7109375" style="85" customWidth="1"/>
    <col min="4" max="9" width="13.7109375" style="85" customWidth="1"/>
    <col min="10" max="10" width="1.85546875" style="85" customWidth="1"/>
    <col min="11" max="11" width="11.42578125" style="85"/>
    <col min="12" max="12" width="25.42578125" style="85" bestFit="1" customWidth="1"/>
    <col min="13" max="16384" width="11.42578125" style="85"/>
  </cols>
  <sheetData>
    <row r="1" spans="1:226" s="1" customFormat="1" ht="12.2" customHeight="1">
      <c r="B1" s="6"/>
    </row>
    <row r="2" spans="1:226" s="1" customFormat="1" ht="12.95" customHeight="1">
      <c r="B2" s="518" t="s">
        <v>181</v>
      </c>
      <c r="C2" s="518"/>
      <c r="D2" s="518"/>
      <c r="E2" s="518"/>
      <c r="F2" s="518"/>
      <c r="G2" s="518"/>
      <c r="H2" s="518"/>
      <c r="I2" s="518"/>
      <c r="K2" s="7" t="s">
        <v>168</v>
      </c>
    </row>
    <row r="3" spans="1:226" s="93" customFormat="1" ht="18.7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75">
      <c r="A5" s="227"/>
      <c r="B5" s="531" t="s">
        <v>225</v>
      </c>
      <c r="C5" s="532"/>
      <c r="D5" s="532"/>
      <c r="E5" s="532"/>
      <c r="F5" s="532"/>
      <c r="G5" s="532"/>
      <c r="H5" s="532"/>
      <c r="I5" s="533"/>
    </row>
    <row r="6" spans="1:226" ht="2.4500000000000002" customHeight="1">
      <c r="A6" s="228"/>
      <c r="B6" s="534"/>
      <c r="C6" s="535"/>
      <c r="D6" s="535"/>
      <c r="E6" s="535"/>
      <c r="F6" s="535"/>
      <c r="G6" s="535"/>
      <c r="H6" s="535"/>
      <c r="I6" s="536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11"/>
      <c r="C8" s="312"/>
      <c r="D8" s="312"/>
      <c r="E8" s="313"/>
      <c r="F8" s="312"/>
      <c r="G8" s="312"/>
      <c r="H8" s="312"/>
      <c r="I8" s="312"/>
    </row>
    <row r="9" spans="1:226" s="98" customFormat="1" ht="18" customHeight="1">
      <c r="A9" s="8"/>
      <c r="B9" s="95"/>
      <c r="C9" s="96" t="s">
        <v>52</v>
      </c>
      <c r="D9" s="97">
        <v>135628</v>
      </c>
      <c r="E9" s="97">
        <v>77.332733524821137</v>
      </c>
      <c r="F9" s="97">
        <v>25409</v>
      </c>
      <c r="G9" s="97">
        <v>58834</v>
      </c>
      <c r="H9" s="97">
        <v>31739</v>
      </c>
      <c r="I9" s="97">
        <v>19646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9907</v>
      </c>
      <c r="E10" s="100">
        <v>78.470166548904814</v>
      </c>
      <c r="F10" s="100">
        <v>1687</v>
      </c>
      <c r="G10" s="100">
        <v>4194</v>
      </c>
      <c r="H10" s="100">
        <v>2533</v>
      </c>
      <c r="I10" s="100">
        <v>1493</v>
      </c>
    </row>
    <row r="11" spans="1:226" s="102" customFormat="1" ht="18" customHeight="1">
      <c r="B11" s="95">
        <v>11</v>
      </c>
      <c r="C11" s="99" t="s">
        <v>54</v>
      </c>
      <c r="D11" s="100">
        <v>16666</v>
      </c>
      <c r="E11" s="100">
        <v>78.228202928117128</v>
      </c>
      <c r="F11" s="100">
        <v>3396</v>
      </c>
      <c r="G11" s="100">
        <v>6641</v>
      </c>
      <c r="H11" s="100">
        <v>3741</v>
      </c>
      <c r="I11" s="100">
        <v>2888</v>
      </c>
    </row>
    <row r="12" spans="1:226" s="102" customFormat="1" ht="18" customHeight="1">
      <c r="B12" s="95">
        <v>14</v>
      </c>
      <c r="C12" s="99" t="s">
        <v>55</v>
      </c>
      <c r="D12" s="100">
        <v>15871</v>
      </c>
      <c r="E12" s="100">
        <v>77.267356814315448</v>
      </c>
      <c r="F12" s="100">
        <v>2853</v>
      </c>
      <c r="G12" s="100">
        <v>7025</v>
      </c>
      <c r="H12" s="100">
        <v>3809</v>
      </c>
      <c r="I12" s="100">
        <v>2184</v>
      </c>
    </row>
    <row r="13" spans="1:226" s="102" customFormat="1" ht="18" customHeight="1">
      <c r="B13" s="95">
        <v>18</v>
      </c>
      <c r="C13" s="99" t="s">
        <v>56</v>
      </c>
      <c r="D13" s="100">
        <v>16790</v>
      </c>
      <c r="E13" s="100">
        <v>77.18064502680167</v>
      </c>
      <c r="F13" s="100">
        <v>3077</v>
      </c>
      <c r="G13" s="100">
        <v>7292</v>
      </c>
      <c r="H13" s="100">
        <v>3976</v>
      </c>
      <c r="I13" s="100">
        <v>2445</v>
      </c>
    </row>
    <row r="14" spans="1:226" s="102" customFormat="1" ht="18" customHeight="1">
      <c r="B14" s="95">
        <v>21</v>
      </c>
      <c r="C14" s="99" t="s">
        <v>57</v>
      </c>
      <c r="D14" s="100">
        <v>8800</v>
      </c>
      <c r="E14" s="100">
        <v>76.718338636363612</v>
      </c>
      <c r="F14" s="100">
        <v>1624</v>
      </c>
      <c r="G14" s="100">
        <v>3916</v>
      </c>
      <c r="H14" s="100">
        <v>2073</v>
      </c>
      <c r="I14" s="100">
        <v>1187</v>
      </c>
    </row>
    <row r="15" spans="1:226" s="102" customFormat="1" ht="18" customHeight="1">
      <c r="B15" s="95">
        <v>23</v>
      </c>
      <c r="C15" s="99" t="s">
        <v>58</v>
      </c>
      <c r="D15" s="100">
        <v>12841</v>
      </c>
      <c r="E15" s="100">
        <v>78.909572463203816</v>
      </c>
      <c r="F15" s="100">
        <v>2169</v>
      </c>
      <c r="G15" s="100">
        <v>5588</v>
      </c>
      <c r="H15" s="100">
        <v>3097</v>
      </c>
      <c r="I15" s="100">
        <v>1987</v>
      </c>
    </row>
    <row r="16" spans="1:226" s="102" customFormat="1" ht="18" customHeight="1">
      <c r="B16" s="95">
        <v>29</v>
      </c>
      <c r="C16" s="99" t="s">
        <v>59</v>
      </c>
      <c r="D16" s="100">
        <v>23067</v>
      </c>
      <c r="E16" s="100">
        <v>74.96721116746869</v>
      </c>
      <c r="F16" s="100">
        <v>4654</v>
      </c>
      <c r="G16" s="100">
        <v>10209</v>
      </c>
      <c r="H16" s="100">
        <v>5204</v>
      </c>
      <c r="I16" s="100">
        <v>3000</v>
      </c>
    </row>
    <row r="17" spans="1:428" s="102" customFormat="1" ht="18" customHeight="1">
      <c r="B17" s="95">
        <v>41</v>
      </c>
      <c r="C17" s="99" t="s">
        <v>60</v>
      </c>
      <c r="D17" s="100">
        <v>31686</v>
      </c>
      <c r="E17" s="100">
        <v>76.920374613393989</v>
      </c>
      <c r="F17" s="100">
        <v>5949</v>
      </c>
      <c r="G17" s="100">
        <v>13969</v>
      </c>
      <c r="H17" s="100">
        <v>7306</v>
      </c>
      <c r="I17" s="100">
        <v>4462</v>
      </c>
    </row>
    <row r="18" spans="1:428" s="103" customFormat="1" ht="18" customHeight="1">
      <c r="A18" s="8"/>
      <c r="B18" s="95"/>
      <c r="C18" s="96" t="s">
        <v>61</v>
      </c>
      <c r="D18" s="97">
        <v>23477</v>
      </c>
      <c r="E18" s="97">
        <v>67.873245550287734</v>
      </c>
      <c r="F18" s="97">
        <v>6097</v>
      </c>
      <c r="G18" s="97">
        <v>12062</v>
      </c>
      <c r="H18" s="97">
        <v>3721</v>
      </c>
      <c r="I18" s="97">
        <v>1597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4097</v>
      </c>
      <c r="E19" s="100">
        <v>67.409765682206512</v>
      </c>
      <c r="F19" s="100">
        <v>1034</v>
      </c>
      <c r="G19" s="100">
        <v>2104</v>
      </c>
      <c r="H19" s="100">
        <v>680</v>
      </c>
      <c r="I19" s="100">
        <v>279</v>
      </c>
    </row>
    <row r="20" spans="1:428" s="102" customFormat="1" ht="18" customHeight="1">
      <c r="B20" s="95">
        <v>40</v>
      </c>
      <c r="C20" s="99" t="s">
        <v>63</v>
      </c>
      <c r="D20" s="100">
        <v>2618</v>
      </c>
      <c r="E20" s="100">
        <v>69.666378915202444</v>
      </c>
      <c r="F20" s="100">
        <v>565</v>
      </c>
      <c r="G20" s="100">
        <v>1402</v>
      </c>
      <c r="H20" s="100">
        <v>452</v>
      </c>
      <c r="I20" s="100">
        <v>199</v>
      </c>
    </row>
    <row r="21" spans="1:428" s="102" customFormat="1" ht="18" customHeight="1">
      <c r="B21" s="95">
        <v>50</v>
      </c>
      <c r="C21" s="102" t="s">
        <v>64</v>
      </c>
      <c r="D21" s="104">
        <v>16762</v>
      </c>
      <c r="E21" s="104">
        <v>66.543592053454248</v>
      </c>
      <c r="F21" s="104">
        <v>4498</v>
      </c>
      <c r="G21" s="104">
        <v>8556</v>
      </c>
      <c r="H21" s="104">
        <v>2589</v>
      </c>
      <c r="I21" s="104">
        <v>1119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19998</v>
      </c>
      <c r="E22" s="97">
        <v>63.081963696369655</v>
      </c>
      <c r="F22" s="97">
        <v>7220</v>
      </c>
      <c r="G22" s="97">
        <v>8632</v>
      </c>
      <c r="H22" s="97">
        <v>2793</v>
      </c>
      <c r="I22" s="97">
        <v>1353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205</v>
      </c>
      <c r="D23" s="97">
        <v>15446</v>
      </c>
      <c r="E23" s="97">
        <v>69.383270749708686</v>
      </c>
      <c r="F23" s="97">
        <v>3757</v>
      </c>
      <c r="G23" s="97">
        <v>7564</v>
      </c>
      <c r="H23" s="97">
        <v>2846</v>
      </c>
      <c r="I23" s="97">
        <v>1279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28954</v>
      </c>
      <c r="E24" s="97">
        <v>74.049760208207005</v>
      </c>
      <c r="F24" s="97">
        <v>7134</v>
      </c>
      <c r="G24" s="97">
        <v>11736</v>
      </c>
      <c r="H24" s="97">
        <v>5876</v>
      </c>
      <c r="I24" s="97">
        <v>4208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14665</v>
      </c>
      <c r="E25" s="100">
        <v>74.991975451755863</v>
      </c>
      <c r="F25" s="100">
        <v>3652</v>
      </c>
      <c r="G25" s="100">
        <v>5711</v>
      </c>
      <c r="H25" s="100">
        <v>2985</v>
      </c>
      <c r="I25" s="100">
        <v>2317</v>
      </c>
    </row>
    <row r="26" spans="1:428" s="102" customFormat="1" ht="18" customHeight="1">
      <c r="B26" s="95">
        <v>38</v>
      </c>
      <c r="C26" s="99" t="s">
        <v>68</v>
      </c>
      <c r="D26" s="100">
        <v>14289</v>
      </c>
      <c r="E26" s="100">
        <v>73.107544964658132</v>
      </c>
      <c r="F26" s="100">
        <v>3482</v>
      </c>
      <c r="G26" s="100">
        <v>6025</v>
      </c>
      <c r="H26" s="100">
        <v>2891</v>
      </c>
      <c r="I26" s="100">
        <v>1891</v>
      </c>
    </row>
    <row r="27" spans="1:428" s="102" customFormat="1" ht="18" customHeight="1">
      <c r="B27" s="95">
        <v>39</v>
      </c>
      <c r="C27" s="96" t="s">
        <v>69</v>
      </c>
      <c r="D27" s="97">
        <v>11006</v>
      </c>
      <c r="E27" s="97">
        <v>68.500591495547894</v>
      </c>
      <c r="F27" s="97">
        <v>3202</v>
      </c>
      <c r="G27" s="97">
        <v>4821</v>
      </c>
      <c r="H27" s="97">
        <v>1908</v>
      </c>
      <c r="I27" s="97">
        <v>1075</v>
      </c>
    </row>
    <row r="28" spans="1:428" s="98" customFormat="1" ht="18" customHeight="1">
      <c r="A28" s="8"/>
      <c r="B28" s="95"/>
      <c r="C28" s="96" t="s">
        <v>70</v>
      </c>
      <c r="D28" s="97">
        <v>46201</v>
      </c>
      <c r="E28" s="97">
        <v>71.935594552425854</v>
      </c>
      <c r="F28" s="97">
        <v>11279</v>
      </c>
      <c r="G28" s="97">
        <v>21434</v>
      </c>
      <c r="H28" s="97">
        <v>8395</v>
      </c>
      <c r="I28" s="97">
        <v>5093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3013</v>
      </c>
      <c r="E29" s="100">
        <v>74.032784600066392</v>
      </c>
      <c r="F29" s="100">
        <v>629</v>
      </c>
      <c r="G29" s="100">
        <v>1389</v>
      </c>
      <c r="H29" s="100">
        <v>614</v>
      </c>
      <c r="I29" s="100">
        <v>381</v>
      </c>
    </row>
    <row r="30" spans="1:428" s="102" customFormat="1" ht="18" customHeight="1">
      <c r="B30" s="95">
        <v>9</v>
      </c>
      <c r="C30" s="99" t="s">
        <v>72</v>
      </c>
      <c r="D30" s="100">
        <v>6890</v>
      </c>
      <c r="E30" s="100">
        <v>72.10972278664731</v>
      </c>
      <c r="F30" s="100">
        <v>1491</v>
      </c>
      <c r="G30" s="100">
        <v>3379</v>
      </c>
      <c r="H30" s="100">
        <v>1247</v>
      </c>
      <c r="I30" s="100">
        <v>773</v>
      </c>
    </row>
    <row r="31" spans="1:428" s="102" customFormat="1" ht="18" customHeight="1">
      <c r="B31" s="95">
        <v>24</v>
      </c>
      <c r="C31" s="99" t="s">
        <v>73</v>
      </c>
      <c r="D31" s="100">
        <v>9519</v>
      </c>
      <c r="E31" s="100">
        <v>68.189341317365276</v>
      </c>
      <c r="F31" s="100">
        <v>2723</v>
      </c>
      <c r="G31" s="100">
        <v>4251</v>
      </c>
      <c r="H31" s="100">
        <v>1626</v>
      </c>
      <c r="I31" s="100">
        <v>919</v>
      </c>
    </row>
    <row r="32" spans="1:428" s="102" customFormat="1" ht="18" customHeight="1">
      <c r="B32" s="95">
        <v>34</v>
      </c>
      <c r="C32" s="102" t="s">
        <v>74</v>
      </c>
      <c r="D32" s="104">
        <v>3373</v>
      </c>
      <c r="E32" s="104">
        <v>71.667358434627943</v>
      </c>
      <c r="F32" s="104">
        <v>829</v>
      </c>
      <c r="G32" s="104">
        <v>1543</v>
      </c>
      <c r="H32" s="104">
        <v>606</v>
      </c>
      <c r="I32" s="104">
        <v>395</v>
      </c>
    </row>
    <row r="33" spans="1:226" s="102" customFormat="1" ht="18" customHeight="1">
      <c r="B33" s="95">
        <v>37</v>
      </c>
      <c r="C33" s="102" t="s">
        <v>75</v>
      </c>
      <c r="D33" s="104">
        <v>6287</v>
      </c>
      <c r="E33" s="104">
        <v>70.920189279465518</v>
      </c>
      <c r="F33" s="104">
        <v>1611</v>
      </c>
      <c r="G33" s="104">
        <v>2824</v>
      </c>
      <c r="H33" s="104">
        <v>1126</v>
      </c>
      <c r="I33" s="104">
        <v>726</v>
      </c>
    </row>
    <row r="34" spans="1:226" s="102" customFormat="1" ht="18" customHeight="1">
      <c r="B34" s="95">
        <v>40</v>
      </c>
      <c r="C34" s="99" t="s">
        <v>76</v>
      </c>
      <c r="D34" s="100">
        <v>2916</v>
      </c>
      <c r="E34" s="100">
        <v>75.036992455418385</v>
      </c>
      <c r="F34" s="100">
        <v>519</v>
      </c>
      <c r="G34" s="100">
        <v>1398</v>
      </c>
      <c r="H34" s="100">
        <v>644</v>
      </c>
      <c r="I34" s="100">
        <v>355</v>
      </c>
    </row>
    <row r="35" spans="1:226" s="102" customFormat="1" ht="18" customHeight="1">
      <c r="B35" s="95">
        <v>42</v>
      </c>
      <c r="C35" s="99" t="s">
        <v>77</v>
      </c>
      <c r="D35" s="100">
        <v>1671</v>
      </c>
      <c r="E35" s="100">
        <v>73.685380011968903</v>
      </c>
      <c r="F35" s="100">
        <v>305</v>
      </c>
      <c r="G35" s="100">
        <v>867</v>
      </c>
      <c r="H35" s="100">
        <v>307</v>
      </c>
      <c r="I35" s="100">
        <v>192</v>
      </c>
    </row>
    <row r="36" spans="1:226" s="102" customFormat="1" ht="18" customHeight="1">
      <c r="B36" s="95">
        <v>47</v>
      </c>
      <c r="C36" s="99" t="s">
        <v>78</v>
      </c>
      <c r="D36" s="100">
        <v>8970</v>
      </c>
      <c r="E36" s="100">
        <v>70.204561872909707</v>
      </c>
      <c r="F36" s="100">
        <v>2279</v>
      </c>
      <c r="G36" s="100">
        <v>4226</v>
      </c>
      <c r="H36" s="100">
        <v>1540</v>
      </c>
      <c r="I36" s="100">
        <v>925</v>
      </c>
    </row>
    <row r="37" spans="1:226" s="102" customFormat="1" ht="18" customHeight="1">
      <c r="B37" s="95">
        <v>49</v>
      </c>
      <c r="C37" s="99" t="s">
        <v>79</v>
      </c>
      <c r="D37" s="100">
        <v>3562</v>
      </c>
      <c r="E37" s="100">
        <v>71.574020213363298</v>
      </c>
      <c r="F37" s="100">
        <v>893</v>
      </c>
      <c r="G37" s="100">
        <v>1557</v>
      </c>
      <c r="H37" s="100">
        <v>685</v>
      </c>
      <c r="I37" s="100">
        <v>427</v>
      </c>
    </row>
    <row r="38" spans="1:226" s="98" customFormat="1" ht="18" customHeight="1">
      <c r="A38" s="8"/>
      <c r="B38" s="95"/>
      <c r="C38" s="96" t="s">
        <v>80</v>
      </c>
      <c r="D38" s="97">
        <v>30856</v>
      </c>
      <c r="E38" s="97">
        <v>75.053186080147128</v>
      </c>
      <c r="F38" s="97">
        <v>6097</v>
      </c>
      <c r="G38" s="97">
        <v>13876</v>
      </c>
      <c r="H38" s="97">
        <v>6911</v>
      </c>
      <c r="I38" s="97">
        <v>3972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6292</v>
      </c>
      <c r="E39" s="100">
        <v>76.619574062301325</v>
      </c>
      <c r="F39" s="100">
        <v>1209</v>
      </c>
      <c r="G39" s="100">
        <v>2740</v>
      </c>
      <c r="H39" s="100">
        <v>1425</v>
      </c>
      <c r="I39" s="100">
        <v>918</v>
      </c>
    </row>
    <row r="40" spans="1:226" s="102" customFormat="1" ht="18" customHeight="1">
      <c r="B40" s="95">
        <v>13</v>
      </c>
      <c r="C40" s="99" t="s">
        <v>82</v>
      </c>
      <c r="D40" s="100">
        <v>7978</v>
      </c>
      <c r="E40" s="100">
        <v>76.405926297317649</v>
      </c>
      <c r="F40" s="100">
        <v>1564</v>
      </c>
      <c r="G40" s="100">
        <v>3484</v>
      </c>
      <c r="H40" s="100">
        <v>1832</v>
      </c>
      <c r="I40" s="100">
        <v>1098</v>
      </c>
    </row>
    <row r="41" spans="1:226" s="105" customFormat="1" ht="18" customHeight="1">
      <c r="B41" s="95">
        <v>16</v>
      </c>
      <c r="C41" s="102" t="s">
        <v>83</v>
      </c>
      <c r="D41" s="100">
        <v>3438</v>
      </c>
      <c r="E41" s="100">
        <v>75.205061082024457</v>
      </c>
      <c r="F41" s="100">
        <v>643</v>
      </c>
      <c r="G41" s="100">
        <v>1617</v>
      </c>
      <c r="H41" s="100">
        <v>766</v>
      </c>
      <c r="I41" s="100">
        <v>412</v>
      </c>
    </row>
    <row r="42" spans="1:226" s="102" customFormat="1" ht="18" customHeight="1">
      <c r="B42" s="95">
        <v>19</v>
      </c>
      <c r="C42" s="102" t="s">
        <v>84</v>
      </c>
      <c r="D42" s="104">
        <v>3395</v>
      </c>
      <c r="E42" s="104">
        <v>72.030038291605308</v>
      </c>
      <c r="F42" s="104">
        <v>714</v>
      </c>
      <c r="G42" s="104">
        <v>1672</v>
      </c>
      <c r="H42" s="104">
        <v>663</v>
      </c>
      <c r="I42" s="104">
        <v>346</v>
      </c>
    </row>
    <row r="43" spans="1:226" s="102" customFormat="1" ht="18" customHeight="1">
      <c r="B43" s="95">
        <v>45</v>
      </c>
      <c r="C43" s="99" t="s">
        <v>85</v>
      </c>
      <c r="D43" s="100">
        <v>9753</v>
      </c>
      <c r="E43" s="100">
        <v>75.00533066748693</v>
      </c>
      <c r="F43" s="100">
        <v>1967</v>
      </c>
      <c r="G43" s="100">
        <v>4363</v>
      </c>
      <c r="H43" s="100">
        <v>2225</v>
      </c>
      <c r="I43" s="100">
        <v>1198</v>
      </c>
    </row>
    <row r="44" spans="1:226" s="98" customFormat="1" ht="18" customHeight="1">
      <c r="A44" s="8"/>
      <c r="B44" s="95"/>
      <c r="C44" s="96" t="s">
        <v>86</v>
      </c>
      <c r="D44" s="97">
        <v>124625</v>
      </c>
      <c r="E44" s="97">
        <v>67.685320699764745</v>
      </c>
      <c r="F44" s="97">
        <v>31136</v>
      </c>
      <c r="G44" s="97">
        <v>63959</v>
      </c>
      <c r="H44" s="97">
        <v>20785</v>
      </c>
      <c r="I44" s="97">
        <v>8745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90667</v>
      </c>
      <c r="E45" s="104">
        <v>67.915627516075304</v>
      </c>
      <c r="F45" s="104">
        <v>22507</v>
      </c>
      <c r="G45" s="104">
        <v>46860</v>
      </c>
      <c r="H45" s="104">
        <v>15001</v>
      </c>
      <c r="I45" s="104">
        <v>6299</v>
      </c>
    </row>
    <row r="46" spans="1:226" s="102" customFormat="1" ht="18" customHeight="1">
      <c r="B46" s="95">
        <v>17</v>
      </c>
      <c r="C46" s="102" t="s">
        <v>209</v>
      </c>
      <c r="D46" s="104">
        <v>12534</v>
      </c>
      <c r="E46" s="104">
        <v>66.842553055688498</v>
      </c>
      <c r="F46" s="104">
        <v>3360</v>
      </c>
      <c r="G46" s="104">
        <v>6238</v>
      </c>
      <c r="H46" s="104">
        <v>2034</v>
      </c>
      <c r="I46" s="104">
        <v>902</v>
      </c>
    </row>
    <row r="47" spans="1:226" s="105" customFormat="1" ht="18" customHeight="1">
      <c r="B47" s="95">
        <v>25</v>
      </c>
      <c r="C47" s="102" t="s">
        <v>206</v>
      </c>
      <c r="D47" s="100">
        <v>7529</v>
      </c>
      <c r="E47" s="100">
        <v>67.165068402178221</v>
      </c>
      <c r="F47" s="100">
        <v>1985</v>
      </c>
      <c r="G47" s="100">
        <v>3763</v>
      </c>
      <c r="H47" s="100">
        <v>1260</v>
      </c>
      <c r="I47" s="100">
        <v>521</v>
      </c>
      <c r="L47" s="295"/>
    </row>
    <row r="48" spans="1:226" s="102" customFormat="1" ht="18" customHeight="1">
      <c r="B48" s="95">
        <v>43</v>
      </c>
      <c r="C48" s="102" t="s">
        <v>88</v>
      </c>
      <c r="D48" s="104">
        <v>13895</v>
      </c>
      <c r="E48" s="104">
        <v>68.818033825116956</v>
      </c>
      <c r="F48" s="104">
        <v>3284</v>
      </c>
      <c r="G48" s="104">
        <v>7098</v>
      </c>
      <c r="H48" s="104">
        <v>2490</v>
      </c>
      <c r="I48" s="104">
        <v>1023</v>
      </c>
    </row>
    <row r="49" spans="1:226" s="98" customFormat="1" ht="18" customHeight="1">
      <c r="A49" s="8"/>
      <c r="B49" s="95"/>
      <c r="C49" s="96" t="s">
        <v>89</v>
      </c>
      <c r="D49" s="97">
        <v>82021</v>
      </c>
      <c r="E49" s="97">
        <v>69.158690268961792</v>
      </c>
      <c r="F49" s="97">
        <v>19123</v>
      </c>
      <c r="G49" s="97">
        <v>40700</v>
      </c>
      <c r="H49" s="97">
        <v>15073</v>
      </c>
      <c r="I49" s="97">
        <v>7125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201</v>
      </c>
      <c r="D50" s="104">
        <v>28721</v>
      </c>
      <c r="E50" s="104">
        <v>70.90179555029421</v>
      </c>
      <c r="F50" s="104">
        <v>6292</v>
      </c>
      <c r="G50" s="104">
        <v>13614</v>
      </c>
      <c r="H50" s="104">
        <v>5849</v>
      </c>
      <c r="I50" s="104">
        <v>2966</v>
      </c>
    </row>
    <row r="51" spans="1:226" s="102" customFormat="1" ht="18" customHeight="1">
      <c r="B51" s="95">
        <v>12</v>
      </c>
      <c r="C51" s="102" t="s">
        <v>208</v>
      </c>
      <c r="D51" s="104">
        <v>10366</v>
      </c>
      <c r="E51" s="104">
        <v>67.805696507814034</v>
      </c>
      <c r="F51" s="104">
        <v>2434</v>
      </c>
      <c r="G51" s="104">
        <v>5456</v>
      </c>
      <c r="H51" s="104">
        <v>1709</v>
      </c>
      <c r="I51" s="104">
        <v>767</v>
      </c>
    </row>
    <row r="52" spans="1:226" s="102" customFormat="1" ht="18" customHeight="1">
      <c r="B52" s="95">
        <v>46</v>
      </c>
      <c r="C52" s="102" t="s">
        <v>90</v>
      </c>
      <c r="D52" s="104">
        <v>42934</v>
      </c>
      <c r="E52" s="104">
        <v>68.768578748777159</v>
      </c>
      <c r="F52" s="104">
        <v>10397</v>
      </c>
      <c r="G52" s="104">
        <v>21630</v>
      </c>
      <c r="H52" s="104">
        <v>7515</v>
      </c>
      <c r="I52" s="104">
        <v>3392</v>
      </c>
    </row>
    <row r="53" spans="1:226" s="98" customFormat="1" ht="18" customHeight="1">
      <c r="A53" s="8"/>
      <c r="B53" s="95"/>
      <c r="C53" s="96" t="s">
        <v>91</v>
      </c>
      <c r="D53" s="97">
        <v>20326</v>
      </c>
      <c r="E53" s="97">
        <v>75.194832203015139</v>
      </c>
      <c r="F53" s="97">
        <v>4216</v>
      </c>
      <c r="G53" s="97">
        <v>8912</v>
      </c>
      <c r="H53" s="97">
        <v>4451</v>
      </c>
      <c r="I53" s="97">
        <v>2747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12094</v>
      </c>
      <c r="E54" s="104">
        <v>75.861756242764983</v>
      </c>
      <c r="F54" s="104">
        <v>2503</v>
      </c>
      <c r="G54" s="104">
        <v>5162</v>
      </c>
      <c r="H54" s="104">
        <v>2781</v>
      </c>
      <c r="I54" s="104">
        <v>1648</v>
      </c>
    </row>
    <row r="55" spans="1:226" s="102" customFormat="1" ht="18" customHeight="1">
      <c r="B55" s="95">
        <v>10</v>
      </c>
      <c r="C55" s="99" t="s">
        <v>93</v>
      </c>
      <c r="D55" s="100">
        <v>8232</v>
      </c>
      <c r="E55" s="100">
        <v>74.527908163265295</v>
      </c>
      <c r="F55" s="100">
        <v>1713</v>
      </c>
      <c r="G55" s="100">
        <v>3750</v>
      </c>
      <c r="H55" s="100">
        <v>1670</v>
      </c>
      <c r="I55" s="100">
        <v>1099</v>
      </c>
    </row>
    <row r="56" spans="1:226" s="98" customFormat="1" ht="18" customHeight="1">
      <c r="A56" s="8"/>
      <c r="B56" s="95"/>
      <c r="C56" s="96" t="s">
        <v>94</v>
      </c>
      <c r="D56" s="97">
        <v>60297</v>
      </c>
      <c r="E56" s="97">
        <v>63.716520099273644</v>
      </c>
      <c r="F56" s="97">
        <v>19032</v>
      </c>
      <c r="G56" s="97">
        <v>26920</v>
      </c>
      <c r="H56" s="97">
        <v>9604</v>
      </c>
      <c r="I56" s="97">
        <v>4741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200</v>
      </c>
      <c r="D57" s="104">
        <v>23700</v>
      </c>
      <c r="E57" s="104">
        <v>63.762161603375539</v>
      </c>
      <c r="F57" s="104">
        <v>7638</v>
      </c>
      <c r="G57" s="104">
        <v>10682</v>
      </c>
      <c r="H57" s="104">
        <v>3588</v>
      </c>
      <c r="I57" s="104">
        <v>1792</v>
      </c>
    </row>
    <row r="58" spans="1:226" s="102" customFormat="1" ht="18" customHeight="1">
      <c r="B58" s="95">
        <v>27</v>
      </c>
      <c r="C58" s="102" t="s">
        <v>95</v>
      </c>
      <c r="D58" s="104">
        <v>8274</v>
      </c>
      <c r="E58" s="104">
        <v>61.766435823060185</v>
      </c>
      <c r="F58" s="104">
        <v>3147</v>
      </c>
      <c r="G58" s="104">
        <v>3475</v>
      </c>
      <c r="H58" s="104">
        <v>1117</v>
      </c>
      <c r="I58" s="104">
        <v>535</v>
      </c>
    </row>
    <row r="59" spans="1:226" s="102" customFormat="1" ht="18" customHeight="1">
      <c r="B59" s="95">
        <v>32</v>
      </c>
      <c r="C59" s="102" t="s">
        <v>207</v>
      </c>
      <c r="D59" s="104">
        <v>7945</v>
      </c>
      <c r="E59" s="104">
        <v>61.242566393958441</v>
      </c>
      <c r="F59" s="104">
        <v>2736</v>
      </c>
      <c r="G59" s="104">
        <v>3569</v>
      </c>
      <c r="H59" s="104">
        <v>1137</v>
      </c>
      <c r="I59" s="104">
        <v>503</v>
      </c>
    </row>
    <row r="60" spans="1:226" s="102" customFormat="1" ht="18" customHeight="1">
      <c r="B60" s="95">
        <v>36</v>
      </c>
      <c r="C60" s="107" t="s">
        <v>96</v>
      </c>
      <c r="D60" s="104">
        <v>20378</v>
      </c>
      <c r="E60" s="104">
        <v>68.094916576700399</v>
      </c>
      <c r="F60" s="104">
        <v>5511</v>
      </c>
      <c r="G60" s="104">
        <v>9194</v>
      </c>
      <c r="H60" s="104">
        <v>3762</v>
      </c>
      <c r="I60" s="104">
        <v>1911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92631</v>
      </c>
      <c r="E61" s="97">
        <v>69.756931156956057</v>
      </c>
      <c r="F61" s="97">
        <v>22084</v>
      </c>
      <c r="G61" s="97">
        <v>45592</v>
      </c>
      <c r="H61" s="97">
        <v>16864</v>
      </c>
      <c r="I61" s="97">
        <v>8091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21429</v>
      </c>
      <c r="E62" s="97">
        <v>78.23950300993981</v>
      </c>
      <c r="F62" s="97">
        <v>3800</v>
      </c>
      <c r="G62" s="97">
        <v>9052</v>
      </c>
      <c r="H62" s="97">
        <v>5309</v>
      </c>
      <c r="I62" s="97">
        <v>3268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10499</v>
      </c>
      <c r="E63" s="97">
        <v>70.363026954948069</v>
      </c>
      <c r="F63" s="97">
        <v>2531</v>
      </c>
      <c r="G63" s="97">
        <v>5081</v>
      </c>
      <c r="H63" s="97">
        <v>1818</v>
      </c>
      <c r="I63" s="97">
        <v>1069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43142</v>
      </c>
      <c r="E64" s="97">
        <v>67.107869086714402</v>
      </c>
      <c r="F64" s="97">
        <v>12111</v>
      </c>
      <c r="G64" s="97">
        <v>21328</v>
      </c>
      <c r="H64" s="97">
        <v>6519</v>
      </c>
      <c r="I64" s="97">
        <v>3184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202</v>
      </c>
      <c r="D65" s="100">
        <v>5994</v>
      </c>
      <c r="E65" s="100">
        <v>67.421116116116124</v>
      </c>
      <c r="F65" s="100">
        <v>1629</v>
      </c>
      <c r="G65" s="100">
        <v>2972</v>
      </c>
      <c r="H65" s="100">
        <v>925</v>
      </c>
      <c r="I65" s="100">
        <v>468</v>
      </c>
    </row>
    <row r="66" spans="1:226" s="102" customFormat="1" ht="18" customHeight="1">
      <c r="B66" s="95">
        <v>20</v>
      </c>
      <c r="C66" s="102" t="s">
        <v>204</v>
      </c>
      <c r="D66" s="100">
        <v>13824</v>
      </c>
      <c r="E66" s="100">
        <v>68.538826678240738</v>
      </c>
      <c r="F66" s="100">
        <v>3339</v>
      </c>
      <c r="G66" s="100">
        <v>7143</v>
      </c>
      <c r="H66" s="100">
        <v>2249</v>
      </c>
      <c r="I66" s="100">
        <v>1093</v>
      </c>
    </row>
    <row r="67" spans="1:226" s="102" customFormat="1" ht="18" customHeight="1">
      <c r="B67" s="95">
        <v>48</v>
      </c>
      <c r="C67" s="102" t="s">
        <v>203</v>
      </c>
      <c r="D67" s="100">
        <v>23324</v>
      </c>
      <c r="E67" s="100">
        <v>65.363664465786329</v>
      </c>
      <c r="F67" s="100">
        <v>7143</v>
      </c>
      <c r="G67" s="100">
        <v>11213</v>
      </c>
      <c r="H67" s="100">
        <v>3345</v>
      </c>
      <c r="I67" s="100">
        <v>1623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5621</v>
      </c>
      <c r="E68" s="97">
        <v>67.795708948585656</v>
      </c>
      <c r="F68" s="97">
        <v>1469</v>
      </c>
      <c r="G68" s="97">
        <v>2769</v>
      </c>
      <c r="H68" s="97">
        <v>949</v>
      </c>
      <c r="I68" s="97">
        <v>434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913</v>
      </c>
      <c r="E69" s="100">
        <v>79.837239868565163</v>
      </c>
      <c r="F69" s="100">
        <v>185</v>
      </c>
      <c r="G69" s="100">
        <v>346</v>
      </c>
      <c r="H69" s="100">
        <v>208</v>
      </c>
      <c r="I69" s="100">
        <v>174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713</v>
      </c>
      <c r="E70" s="100">
        <v>80.801444600280504</v>
      </c>
      <c r="F70" s="100">
        <v>150</v>
      </c>
      <c r="G70" s="100">
        <v>246</v>
      </c>
      <c r="H70" s="100">
        <v>170</v>
      </c>
      <c r="I70" s="100">
        <v>147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8" t="s">
        <v>45</v>
      </c>
      <c r="D71" s="286">
        <v>773783</v>
      </c>
      <c r="E71" s="287">
        <v>70.710506666597738</v>
      </c>
      <c r="F71" s="286">
        <v>186032</v>
      </c>
      <c r="G71" s="286">
        <v>363864</v>
      </c>
      <c r="H71" s="286">
        <v>145939</v>
      </c>
      <c r="I71" s="286">
        <v>77948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29" t="s">
        <v>212</v>
      </c>
      <c r="D74" s="314" t="s">
        <v>4</v>
      </c>
      <c r="E74" s="314" t="s">
        <v>3</v>
      </c>
      <c r="F74" s="314" t="s">
        <v>182</v>
      </c>
      <c r="G74" s="228"/>
      <c r="I74" s="109"/>
    </row>
    <row r="75" spans="1:226" ht="18" customHeight="1">
      <c r="B75" s="229"/>
      <c r="C75" s="529"/>
      <c r="D75" s="289">
        <v>693727</v>
      </c>
      <c r="E75" s="289">
        <v>80056</v>
      </c>
      <c r="F75" s="289">
        <f>D75+E75</f>
        <v>773783</v>
      </c>
      <c r="G75" s="228"/>
    </row>
    <row r="76" spans="1:226" ht="18" customHeight="1">
      <c r="B76" s="229"/>
      <c r="C76" s="317"/>
      <c r="D76" s="318"/>
      <c r="E76" s="317"/>
      <c r="F76" s="317"/>
      <c r="G76" s="228"/>
    </row>
    <row r="77" spans="1:226" ht="18" customHeight="1">
      <c r="B77" s="316"/>
      <c r="D77" s="219"/>
      <c r="E77" s="319"/>
      <c r="F77" s="376"/>
      <c r="G77" s="376"/>
      <c r="H77" s="376"/>
      <c r="I77" s="376"/>
    </row>
    <row r="78" spans="1:226">
      <c r="C78" s="530"/>
      <c r="D78" s="530"/>
      <c r="E78" s="530"/>
      <c r="F78" s="220"/>
      <c r="G78" s="220"/>
      <c r="H78" s="220"/>
    </row>
    <row r="79" spans="1:226">
      <c r="B79" s="431"/>
      <c r="C79" s="377"/>
      <c r="D79" s="377"/>
      <c r="E79" s="377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Normal="100" workbookViewId="0">
      <selection activeCell="X27" sqref="X27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2.5703125" style="27" customWidth="1"/>
    <col min="4" max="4" width="12.7109375" style="27" customWidth="1"/>
    <col min="5" max="5" width="11.570312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1.5703125" style="27" customWidth="1"/>
    <col min="10" max="10" width="3.28515625" style="27" customWidth="1"/>
    <col min="11" max="11" width="8.85546875" style="27" customWidth="1"/>
    <col min="12" max="16" width="11.28515625" style="27" customWidth="1"/>
    <col min="17" max="19" width="11.5703125" style="27"/>
    <col min="20" max="20" width="11.5703125" style="352"/>
    <col min="21" max="16384" width="11.5703125" style="27"/>
  </cols>
  <sheetData>
    <row r="1" spans="2:21" ht="51.75" customHeight="1">
      <c r="B1" s="375" t="s">
        <v>226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P1" s="330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2"/>
      <c r="T2" s="362"/>
      <c r="U2" s="362"/>
    </row>
    <row r="3" spans="2:21" ht="27.95" customHeight="1">
      <c r="B3" s="345" t="s">
        <v>191</v>
      </c>
      <c r="C3" s="345"/>
      <c r="D3" s="346"/>
      <c r="E3" s="347" t="s">
        <v>192</v>
      </c>
      <c r="F3" s="366"/>
      <c r="G3" s="347" t="s">
        <v>184</v>
      </c>
      <c r="H3" s="366"/>
      <c r="I3" s="347" t="s">
        <v>185</v>
      </c>
      <c r="K3" s="370"/>
      <c r="S3" s="362"/>
      <c r="T3" s="362"/>
      <c r="U3" s="362"/>
    </row>
    <row r="4" spans="2:21" ht="18.95" customHeight="1">
      <c r="B4" s="315" t="s">
        <v>186</v>
      </c>
      <c r="C4" s="29"/>
      <c r="D4" s="31"/>
      <c r="E4" s="328">
        <v>9198059</v>
      </c>
      <c r="F4" s="369"/>
      <c r="G4" s="328">
        <v>4556618</v>
      </c>
      <c r="H4" s="369"/>
      <c r="I4" s="328">
        <v>4641406</v>
      </c>
      <c r="J4" s="32"/>
      <c r="K4" s="371"/>
      <c r="L4" s="359">
        <f>H4/E4</f>
        <v>0</v>
      </c>
      <c r="M4" s="353"/>
      <c r="N4" s="353"/>
      <c r="O4" s="353"/>
      <c r="P4" s="360"/>
      <c r="Q4" s="353"/>
      <c r="R4" s="353"/>
      <c r="S4" s="363"/>
      <c r="T4" s="363"/>
      <c r="U4" s="364"/>
    </row>
    <row r="5" spans="2:21" ht="18.95" customHeight="1">
      <c r="B5" s="27" t="s">
        <v>153</v>
      </c>
      <c r="C5" s="29"/>
      <c r="D5" s="31"/>
      <c r="E5" s="31">
        <v>10163619</v>
      </c>
      <c r="F5" s="367"/>
      <c r="G5" s="31">
        <v>5355763</v>
      </c>
      <c r="H5" s="367"/>
      <c r="I5" s="31">
        <v>4807820</v>
      </c>
      <c r="J5" s="32"/>
      <c r="K5" s="372"/>
      <c r="L5" s="199"/>
      <c r="M5" s="199"/>
      <c r="N5" s="199"/>
      <c r="O5" s="199"/>
      <c r="P5" s="200"/>
      <c r="Q5" s="199"/>
      <c r="R5" s="199"/>
      <c r="S5" s="363"/>
      <c r="T5" s="363"/>
      <c r="U5" s="364"/>
    </row>
    <row r="6" spans="2:21" ht="18.95" customHeight="1">
      <c r="B6" s="27" t="s">
        <v>187</v>
      </c>
      <c r="C6" s="29"/>
      <c r="D6" s="31"/>
      <c r="E6" s="329">
        <v>1.104974321212769</v>
      </c>
      <c r="F6" s="367"/>
      <c r="G6" s="329">
        <v>1.1753811708596156</v>
      </c>
      <c r="H6" s="368"/>
      <c r="I6" s="329">
        <v>1.0358542217595272</v>
      </c>
      <c r="J6" s="32"/>
      <c r="K6" s="372"/>
      <c r="L6" s="199"/>
      <c r="M6" s="199"/>
      <c r="N6" s="199"/>
      <c r="O6" s="199"/>
      <c r="P6" s="200"/>
      <c r="Q6" s="199"/>
      <c r="R6" s="199"/>
      <c r="S6" s="363"/>
      <c r="T6" s="363"/>
      <c r="U6" s="363"/>
    </row>
    <row r="7" spans="2:21" ht="7.5" customHeight="1">
      <c r="B7" s="477"/>
      <c r="C7" s="477"/>
      <c r="F7" s="30"/>
      <c r="H7" s="30"/>
      <c r="K7" s="370"/>
      <c r="S7" s="362"/>
      <c r="T7" s="362"/>
      <c r="U7" s="362"/>
    </row>
    <row r="8" spans="2:21" ht="7.5" customHeight="1">
      <c r="B8" s="30"/>
      <c r="C8" s="30"/>
      <c r="F8" s="30"/>
      <c r="H8" s="30"/>
      <c r="K8" s="370"/>
      <c r="S8" s="362"/>
      <c r="T8" s="362"/>
      <c r="U8" s="362"/>
    </row>
    <row r="9" spans="2:21" ht="7.5" customHeight="1">
      <c r="B9" s="30"/>
      <c r="C9" s="30"/>
      <c r="F9" s="30"/>
      <c r="H9" s="30"/>
      <c r="S9" s="362"/>
      <c r="T9" s="362"/>
      <c r="U9" s="362"/>
    </row>
    <row r="10" spans="2:21" ht="7.5" customHeight="1">
      <c r="B10" s="30"/>
      <c r="C10" s="30"/>
      <c r="F10" s="30"/>
      <c r="H10" s="30"/>
      <c r="S10" s="362"/>
      <c r="T10" s="362"/>
      <c r="U10" s="362"/>
    </row>
    <row r="11" spans="2:21" ht="7.5" customHeight="1">
      <c r="B11" s="30"/>
      <c r="C11" s="30"/>
      <c r="F11" s="30"/>
      <c r="H11" s="30"/>
      <c r="S11" s="362"/>
      <c r="T11" s="362"/>
      <c r="U11" s="362"/>
    </row>
    <row r="12" spans="2:21" ht="7.5" customHeight="1">
      <c r="B12" s="30"/>
      <c r="C12" s="30"/>
      <c r="F12" s="30"/>
      <c r="H12" s="30"/>
      <c r="S12" s="362"/>
      <c r="T12" s="362"/>
      <c r="U12" s="362"/>
    </row>
    <row r="13" spans="2:21" ht="7.5" customHeight="1">
      <c r="B13" s="30"/>
      <c r="C13" s="30"/>
      <c r="F13" s="30"/>
      <c r="H13" s="30"/>
      <c r="S13" s="362"/>
      <c r="T13" s="362"/>
      <c r="U13" s="362"/>
    </row>
    <row r="14" spans="2:21" ht="7.5" customHeight="1">
      <c r="B14" s="30"/>
      <c r="C14" s="30"/>
      <c r="F14" s="30"/>
      <c r="H14" s="30"/>
      <c r="S14" s="362"/>
      <c r="T14" s="362"/>
      <c r="U14" s="362"/>
    </row>
    <row r="15" spans="2:21" ht="7.5" customHeight="1">
      <c r="B15" s="30"/>
      <c r="C15" s="30"/>
      <c r="F15" s="30"/>
      <c r="H15" s="30"/>
      <c r="S15" s="362"/>
      <c r="T15" s="362"/>
      <c r="U15" s="362"/>
    </row>
    <row r="16" spans="2:21" ht="7.5" customHeight="1">
      <c r="B16" s="30"/>
      <c r="C16" s="30"/>
      <c r="F16" s="30"/>
      <c r="H16" s="30"/>
      <c r="S16" s="362"/>
      <c r="T16" s="362"/>
      <c r="U16" s="362"/>
    </row>
    <row r="17" spans="1:21" s="331" customFormat="1" ht="18.75" customHeight="1">
      <c r="B17" s="349" t="s">
        <v>193</v>
      </c>
      <c r="C17" s="345"/>
      <c r="D17" s="346"/>
      <c r="E17" s="347" t="s">
        <v>192</v>
      </c>
      <c r="F17" s="348"/>
      <c r="G17" s="347" t="s">
        <v>184</v>
      </c>
      <c r="H17" s="348"/>
      <c r="I17" s="347" t="s">
        <v>185</v>
      </c>
      <c r="L17" s="337"/>
      <c r="M17" s="337"/>
      <c r="N17" s="337"/>
      <c r="O17" s="337"/>
      <c r="P17" s="338"/>
      <c r="Q17" s="337"/>
      <c r="R17" s="337"/>
      <c r="S17" s="365"/>
      <c r="T17" s="365"/>
      <c r="U17" s="365"/>
    </row>
    <row r="18" spans="1:21" ht="6.75" customHeight="1">
      <c r="B18" s="24"/>
      <c r="C18" s="25"/>
      <c r="D18" s="324"/>
      <c r="E18" s="324"/>
      <c r="F18" s="324"/>
      <c r="G18" s="324"/>
      <c r="H18" s="324"/>
      <c r="I18" s="324"/>
      <c r="S18" s="362"/>
      <c r="T18" s="362"/>
      <c r="U18" s="362"/>
    </row>
    <row r="19" spans="1:21" ht="20.100000000000001" customHeight="1">
      <c r="B19" s="27" t="s">
        <v>49</v>
      </c>
      <c r="C19" s="29"/>
      <c r="D19" s="31"/>
      <c r="E19" s="31">
        <v>6350657</v>
      </c>
      <c r="F19" s="30"/>
      <c r="G19" s="31">
        <v>2553106</v>
      </c>
      <c r="H19" s="30"/>
      <c r="I19" s="31">
        <v>3797529</v>
      </c>
      <c r="K19" s="35"/>
      <c r="S19" s="362"/>
      <c r="T19" s="362"/>
      <c r="U19" s="362"/>
    </row>
    <row r="20" spans="1:21" ht="20.100000000000001" customHeight="1">
      <c r="B20" s="27" t="s">
        <v>50</v>
      </c>
      <c r="C20" s="29"/>
      <c r="D20" s="31"/>
      <c r="E20" s="31">
        <v>1521945</v>
      </c>
      <c r="F20" s="30"/>
      <c r="G20" s="31">
        <v>1458766</v>
      </c>
      <c r="H20" s="30"/>
      <c r="I20" s="31">
        <v>63171</v>
      </c>
      <c r="K20" s="35"/>
      <c r="S20" s="362"/>
      <c r="T20" s="362"/>
      <c r="U20" s="362"/>
    </row>
    <row r="21" spans="1:21" ht="20.100000000000001" customHeight="1">
      <c r="B21" s="27" t="s">
        <v>48</v>
      </c>
      <c r="E21" s="31">
        <v>956679</v>
      </c>
      <c r="F21" s="31"/>
      <c r="G21" s="31">
        <v>361265</v>
      </c>
      <c r="I21" s="31">
        <v>595414</v>
      </c>
      <c r="K21" s="35"/>
    </row>
    <row r="22" spans="1:21" ht="20.100000000000001" customHeight="1">
      <c r="B22" s="27" t="s">
        <v>104</v>
      </c>
      <c r="C22" s="29"/>
      <c r="D22" s="31"/>
      <c r="E22" s="31">
        <v>323278</v>
      </c>
      <c r="F22" s="30"/>
      <c r="G22" s="31">
        <v>153900</v>
      </c>
      <c r="H22" s="30"/>
      <c r="I22" s="31">
        <v>169373</v>
      </c>
      <c r="K22" s="35"/>
    </row>
    <row r="23" spans="1:21" ht="20.100000000000001" customHeight="1">
      <c r="B23" s="27" t="s">
        <v>105</v>
      </c>
      <c r="C23" s="29"/>
      <c r="D23" s="31"/>
      <c r="E23" s="31">
        <v>45500</v>
      </c>
      <c r="F23" s="30"/>
      <c r="G23" s="31">
        <v>29581</v>
      </c>
      <c r="H23" s="30"/>
      <c r="I23" s="31">
        <v>15919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1" customFormat="1" ht="24" hidden="1" customHeight="1">
      <c r="B25" s="332" t="s">
        <v>45</v>
      </c>
      <c r="C25" s="333"/>
      <c r="D25" s="333"/>
      <c r="E25" s="333">
        <f>SUM(E19:E24)</f>
        <v>9198059</v>
      </c>
      <c r="F25" s="336"/>
      <c r="G25" s="333">
        <f>SUM(G19:G24)</f>
        <v>4556618</v>
      </c>
      <c r="H25" s="333">
        <f>SUM(H19:H24)</f>
        <v>0</v>
      </c>
      <c r="I25" s="333">
        <f>SUM(I19:I24)</f>
        <v>4641406</v>
      </c>
      <c r="K25" s="334"/>
      <c r="T25" s="355"/>
    </row>
    <row r="26" spans="1:21" ht="9.9499999999999993" customHeight="1">
      <c r="B26" s="477"/>
      <c r="C26" s="477"/>
      <c r="F26" s="30"/>
      <c r="H26" s="30"/>
    </row>
    <row r="27" spans="1:21" ht="50.1" customHeight="1">
      <c r="B27" s="477"/>
      <c r="C27" s="477"/>
      <c r="D27" s="27" t="s">
        <v>124</v>
      </c>
      <c r="E27" s="31"/>
      <c r="F27" s="31"/>
      <c r="G27" s="31"/>
      <c r="H27" s="31"/>
      <c r="I27" s="31"/>
    </row>
    <row r="28" spans="1:21" s="331" customFormat="1" ht="18.75" customHeight="1">
      <c r="C28" s="336"/>
      <c r="D28" s="336"/>
      <c r="E28" s="336"/>
      <c r="F28" s="335"/>
      <c r="G28" s="336"/>
      <c r="H28" s="335"/>
      <c r="I28" s="336"/>
      <c r="L28" s="337"/>
      <c r="M28" s="337"/>
      <c r="N28" s="337"/>
      <c r="O28" s="337"/>
      <c r="P28" s="338"/>
      <c r="Q28" s="337"/>
      <c r="R28" s="337"/>
      <c r="S28" s="337"/>
      <c r="T28" s="354"/>
      <c r="U28" s="337"/>
    </row>
    <row r="29" spans="1:21">
      <c r="D29" s="32"/>
    </row>
    <row r="30" spans="1:21" s="119" customFormat="1" ht="34.5" customHeight="1">
      <c r="A30" s="224"/>
      <c r="B30" s="349" t="s">
        <v>188</v>
      </c>
      <c r="C30" s="345"/>
      <c r="D30" s="350"/>
      <c r="E30" s="347" t="s">
        <v>192</v>
      </c>
      <c r="F30" s="348"/>
      <c r="G30" s="347" t="s">
        <v>184</v>
      </c>
      <c r="H30" s="348"/>
      <c r="I30" s="347" t="s">
        <v>185</v>
      </c>
      <c r="T30" s="356"/>
    </row>
    <row r="31" spans="1:21" s="129" customFormat="1" ht="24.95" customHeight="1">
      <c r="C31" s="343" t="s">
        <v>52</v>
      </c>
      <c r="D31"/>
      <c r="E31" s="339">
        <v>1511641</v>
      </c>
      <c r="F31" s="339"/>
      <c r="G31" s="339">
        <v>742865</v>
      </c>
      <c r="H31" s="339"/>
      <c r="I31" s="339">
        <v>768774</v>
      </c>
      <c r="K31" s="351"/>
      <c r="L31" s="441"/>
      <c r="T31" s="356"/>
    </row>
    <row r="32" spans="1:21" s="129" customFormat="1" ht="24.95" customHeight="1">
      <c r="C32" s="342" t="s">
        <v>61</v>
      </c>
      <c r="D32"/>
      <c r="E32" s="339">
        <v>283703</v>
      </c>
      <c r="F32" s="339"/>
      <c r="G32" s="339">
        <v>138304</v>
      </c>
      <c r="H32" s="339"/>
      <c r="I32" s="339">
        <v>145399</v>
      </c>
      <c r="L32" s="441"/>
      <c r="T32" s="356"/>
    </row>
    <row r="33" spans="3:20" s="129" customFormat="1" ht="24.95" customHeight="1">
      <c r="C33" s="342" t="s">
        <v>65</v>
      </c>
      <c r="D33"/>
      <c r="E33" s="339">
        <v>270992</v>
      </c>
      <c r="F33" s="339"/>
      <c r="G33" s="339">
        <v>129913</v>
      </c>
      <c r="H33" s="339"/>
      <c r="I33" s="339">
        <v>141071</v>
      </c>
      <c r="L33" s="442"/>
      <c r="T33" s="357">
        <v>1467756</v>
      </c>
    </row>
    <row r="34" spans="3:20" s="129" customFormat="1" ht="24.95" customHeight="1">
      <c r="C34" s="342" t="s">
        <v>205</v>
      </c>
      <c r="D34"/>
      <c r="E34" s="339">
        <v>184774</v>
      </c>
      <c r="F34" s="339"/>
      <c r="G34" s="339">
        <v>94443</v>
      </c>
      <c r="H34" s="339"/>
      <c r="I34" s="339">
        <v>90331</v>
      </c>
      <c r="L34" s="441"/>
      <c r="T34" s="357">
        <v>280326</v>
      </c>
    </row>
    <row r="35" spans="3:20" s="129" customFormat="1" ht="24.95" customHeight="1">
      <c r="C35" s="342" t="s">
        <v>66</v>
      </c>
      <c r="D35"/>
      <c r="E35" s="339">
        <v>337034</v>
      </c>
      <c r="F35" s="339"/>
      <c r="G35" s="339">
        <v>163100</v>
      </c>
      <c r="H35" s="339"/>
      <c r="I35" s="339">
        <v>173932</v>
      </c>
      <c r="L35" s="442"/>
      <c r="T35" s="357">
        <v>270289</v>
      </c>
    </row>
    <row r="36" spans="3:20" s="129" customFormat="1" ht="24.95" customHeight="1">
      <c r="C36" s="342" t="s">
        <v>69</v>
      </c>
      <c r="D36"/>
      <c r="E36" s="339">
        <v>131953</v>
      </c>
      <c r="F36" s="339"/>
      <c r="G36" s="339">
        <v>63832</v>
      </c>
      <c r="H36" s="339"/>
      <c r="I36" s="339">
        <v>68120</v>
      </c>
      <c r="K36" s="131"/>
      <c r="L36" s="442"/>
      <c r="T36" s="357">
        <v>178292</v>
      </c>
    </row>
    <row r="37" spans="3:20" s="129" customFormat="1" ht="24.95" customHeight="1">
      <c r="C37" s="342" t="s">
        <v>70</v>
      </c>
      <c r="D37"/>
      <c r="E37" s="339">
        <v>573024</v>
      </c>
      <c r="F37" s="339"/>
      <c r="G37" s="339">
        <v>267093</v>
      </c>
      <c r="H37" s="339"/>
      <c r="I37" s="339">
        <v>305931</v>
      </c>
      <c r="K37" s="131"/>
      <c r="L37" s="442"/>
      <c r="T37" s="357">
        <v>322017</v>
      </c>
    </row>
    <row r="38" spans="3:20" s="131" customFormat="1" ht="24.95" customHeight="1">
      <c r="C38" s="342" t="s">
        <v>80</v>
      </c>
      <c r="D38"/>
      <c r="E38" s="339">
        <v>370794</v>
      </c>
      <c r="F38" s="339"/>
      <c r="G38" s="339">
        <v>163579</v>
      </c>
      <c r="H38" s="339"/>
      <c r="I38" s="339">
        <v>207215</v>
      </c>
      <c r="L38" s="442"/>
      <c r="T38" s="357">
        <v>129473</v>
      </c>
    </row>
    <row r="39" spans="3:20" s="131" customFormat="1" ht="24.95" customHeight="1">
      <c r="C39" s="342" t="s">
        <v>86</v>
      </c>
      <c r="D39"/>
      <c r="E39" s="339">
        <v>1566317</v>
      </c>
      <c r="F39" s="339"/>
      <c r="G39" s="339">
        <v>815197</v>
      </c>
      <c r="H39" s="339"/>
      <c r="I39" s="339">
        <v>751116</v>
      </c>
      <c r="L39" s="442"/>
      <c r="T39" s="357">
        <v>565026</v>
      </c>
    </row>
    <row r="40" spans="3:20" s="131" customFormat="1" ht="24.95" customHeight="1">
      <c r="C40" s="342" t="s">
        <v>89</v>
      </c>
      <c r="D40"/>
      <c r="E40" s="339">
        <v>941065</v>
      </c>
      <c r="F40" s="339"/>
      <c r="G40" s="339">
        <v>466567</v>
      </c>
      <c r="H40" s="339"/>
      <c r="I40" s="339">
        <v>474494</v>
      </c>
      <c r="L40" s="442"/>
      <c r="T40" s="357">
        <v>360756</v>
      </c>
    </row>
    <row r="41" spans="3:20" s="131" customFormat="1" ht="24.95" customHeight="1">
      <c r="C41" s="342" t="s">
        <v>91</v>
      </c>
      <c r="D41"/>
      <c r="E41" s="339">
        <v>222406</v>
      </c>
      <c r="F41" s="339"/>
      <c r="G41" s="339">
        <v>102731</v>
      </c>
      <c r="H41" s="339"/>
      <c r="I41" s="339">
        <v>119675</v>
      </c>
      <c r="L41" s="442"/>
      <c r="T41" s="357">
        <v>1542221</v>
      </c>
    </row>
    <row r="42" spans="3:20" s="131" customFormat="1" ht="24.95" customHeight="1">
      <c r="C42" s="342" t="s">
        <v>94</v>
      </c>
      <c r="D42"/>
      <c r="E42" s="339">
        <v>687743</v>
      </c>
      <c r="F42" s="339"/>
      <c r="G42" s="339">
        <v>348626</v>
      </c>
      <c r="H42" s="339"/>
      <c r="I42" s="339">
        <v>339115</v>
      </c>
      <c r="L42" s="441"/>
      <c r="T42" s="357">
        <v>917315</v>
      </c>
    </row>
    <row r="43" spans="3:20" s="131" customFormat="1" ht="24.95" customHeight="1">
      <c r="C43" s="342" t="s">
        <v>97</v>
      </c>
      <c r="D43"/>
      <c r="E43" s="339">
        <v>1142915</v>
      </c>
      <c r="F43" s="339"/>
      <c r="G43" s="339">
        <v>586094</v>
      </c>
      <c r="H43" s="339"/>
      <c r="I43" s="339">
        <v>556811</v>
      </c>
      <c r="L43" s="441"/>
      <c r="T43" s="357">
        <v>217095</v>
      </c>
    </row>
    <row r="44" spans="3:20" s="131" customFormat="1" ht="24.95" customHeight="1">
      <c r="C44" s="342" t="s">
        <v>98</v>
      </c>
      <c r="D44"/>
      <c r="E44" s="339">
        <v>236952</v>
      </c>
      <c r="F44" s="339"/>
      <c r="G44" s="339">
        <v>114312</v>
      </c>
      <c r="H44" s="339"/>
      <c r="I44" s="339">
        <v>122640</v>
      </c>
      <c r="L44" s="442"/>
      <c r="T44" s="357">
        <v>679402</v>
      </c>
    </row>
    <row r="45" spans="3:20" s="131" customFormat="1" ht="24.95" customHeight="1">
      <c r="C45" s="342" t="s">
        <v>99</v>
      </c>
      <c r="D45"/>
      <c r="E45" s="339">
        <v>132006</v>
      </c>
      <c r="F45" s="339"/>
      <c r="G45" s="339">
        <v>63705</v>
      </c>
      <c r="H45" s="339"/>
      <c r="I45" s="339">
        <v>68301</v>
      </c>
      <c r="L45" s="441"/>
      <c r="T45" s="357">
        <v>1105001</v>
      </c>
    </row>
    <row r="46" spans="3:20" s="131" customFormat="1" ht="24.95" customHeight="1">
      <c r="C46" s="342" t="s">
        <v>155</v>
      </c>
      <c r="D46"/>
      <c r="E46" s="339">
        <v>521135</v>
      </c>
      <c r="F46" s="339"/>
      <c r="G46" s="339">
        <v>255567</v>
      </c>
      <c r="H46" s="339"/>
      <c r="I46" s="339">
        <v>265567</v>
      </c>
      <c r="L46" s="441"/>
      <c r="T46" s="357">
        <v>230177</v>
      </c>
    </row>
    <row r="47" spans="3:20" s="131" customFormat="1" ht="24.95" customHeight="1">
      <c r="C47" s="342" t="s">
        <v>151</v>
      </c>
      <c r="D47"/>
      <c r="E47" s="339">
        <v>66655</v>
      </c>
      <c r="F47" s="339"/>
      <c r="G47" s="339">
        <v>32214</v>
      </c>
      <c r="H47" s="339"/>
      <c r="I47" s="339">
        <v>34440</v>
      </c>
      <c r="L47" s="442"/>
      <c r="T47" s="357">
        <v>129080</v>
      </c>
    </row>
    <row r="48" spans="3:20" s="131" customFormat="1" ht="24.95" customHeight="1">
      <c r="C48" s="342" t="s">
        <v>189</v>
      </c>
      <c r="D48"/>
      <c r="E48" s="339">
        <v>8660</v>
      </c>
      <c r="F48" s="339"/>
      <c r="G48" s="339">
        <v>4384</v>
      </c>
      <c r="H48" s="339"/>
      <c r="I48" s="339">
        <v>4276</v>
      </c>
      <c r="L48" s="442"/>
      <c r="T48" s="357">
        <v>514162</v>
      </c>
    </row>
    <row r="49" spans="2:20" s="131" customFormat="1" ht="24.95" customHeight="1">
      <c r="C49" s="342" t="s">
        <v>190</v>
      </c>
      <c r="D49"/>
      <c r="E49" s="339">
        <v>8290</v>
      </c>
      <c r="F49" s="339"/>
      <c r="G49" s="339">
        <v>4092</v>
      </c>
      <c r="H49" s="339"/>
      <c r="I49" s="339">
        <v>4198</v>
      </c>
      <c r="K49" s="119"/>
      <c r="L49" s="442"/>
      <c r="T49" s="357">
        <v>65074</v>
      </c>
    </row>
    <row r="50" spans="2:20" s="131" customFormat="1" ht="17.25" customHeight="1">
      <c r="B50" s="340"/>
      <c r="C50" s="340"/>
      <c r="D50"/>
      <c r="E50" s="339"/>
      <c r="F50" s="339"/>
      <c r="G50" s="339"/>
      <c r="H50" s="339"/>
      <c r="I50" s="339"/>
      <c r="T50" s="357">
        <v>8388</v>
      </c>
    </row>
    <row r="51" spans="2:20" s="119" customFormat="1" ht="18.600000000000001" customHeight="1">
      <c r="C51" s="344" t="s">
        <v>45</v>
      </c>
      <c r="E51" s="341">
        <f>$E$4</f>
        <v>9198059</v>
      </c>
      <c r="F51" s="373">
        <v>0.4922996311893304</v>
      </c>
      <c r="G51" s="341">
        <f>$G$4</f>
        <v>4556618</v>
      </c>
      <c r="H51" s="373">
        <v>0.50770502733165346</v>
      </c>
      <c r="I51" s="341">
        <f>$I$4</f>
        <v>4641406</v>
      </c>
      <c r="T51" s="357">
        <v>7802</v>
      </c>
    </row>
    <row r="52" spans="2:20">
      <c r="E52" s="31"/>
      <c r="F52" s="31"/>
      <c r="G52" s="31"/>
      <c r="H52" s="31"/>
      <c r="I52" s="31"/>
      <c r="T52" s="352">
        <f>SUM(T33:T51)</f>
        <v>8989652</v>
      </c>
    </row>
    <row r="53" spans="2:20">
      <c r="E53" s="31"/>
      <c r="F53" s="31"/>
      <c r="G53" s="31"/>
      <c r="H53" s="31"/>
      <c r="I53" s="31"/>
    </row>
    <row r="54" spans="2:20">
      <c r="E54" s="31"/>
      <c r="F54" s="31"/>
      <c r="G54" s="31"/>
      <c r="H54" s="31"/>
      <c r="I54" s="31"/>
    </row>
    <row r="55" spans="2:20" ht="18">
      <c r="B55" s="358" t="s">
        <v>194</v>
      </c>
    </row>
    <row r="56" spans="2:20" ht="18">
      <c r="B56" s="358" t="s">
        <v>195</v>
      </c>
    </row>
    <row r="61" spans="2:20">
      <c r="E61" s="31"/>
      <c r="F61" s="31"/>
      <c r="G61" s="31"/>
      <c r="H61" s="31"/>
      <c r="I61" s="31"/>
    </row>
    <row r="79" spans="3:4">
      <c r="C79" s="343"/>
      <c r="D79"/>
    </row>
    <row r="80" spans="3:4">
      <c r="C80" s="342"/>
      <c r="D80"/>
    </row>
    <row r="81" spans="3:4">
      <c r="C81" s="342"/>
      <c r="D81"/>
    </row>
    <row r="82" spans="3:4">
      <c r="C82" s="342"/>
      <c r="D82"/>
    </row>
    <row r="83" spans="3:4">
      <c r="C83" s="342"/>
      <c r="D83"/>
    </row>
    <row r="84" spans="3:4">
      <c r="C84" s="342"/>
      <c r="D84"/>
    </row>
    <row r="85" spans="3:4">
      <c r="C85" s="342"/>
      <c r="D85"/>
    </row>
    <row r="86" spans="3:4">
      <c r="C86" s="342"/>
      <c r="D86"/>
    </row>
    <row r="87" spans="3:4">
      <c r="C87" s="342"/>
      <c r="D87"/>
    </row>
    <row r="88" spans="3:4">
      <c r="C88" s="342"/>
      <c r="D88"/>
    </row>
    <row r="89" spans="3:4">
      <c r="C89" s="342"/>
      <c r="D89"/>
    </row>
    <row r="90" spans="3:4">
      <c r="C90" s="342"/>
      <c r="D90"/>
    </row>
    <row r="91" spans="3:4">
      <c r="C91" s="342"/>
      <c r="D91"/>
    </row>
    <row r="92" spans="3:4">
      <c r="C92" s="342"/>
      <c r="D92"/>
    </row>
    <row r="93" spans="3:4">
      <c r="C93" s="342"/>
      <c r="D93"/>
    </row>
    <row r="94" spans="3:4">
      <c r="C94" s="342"/>
      <c r="D94"/>
    </row>
    <row r="95" spans="3:4">
      <c r="C95" s="342"/>
      <c r="D95"/>
    </row>
    <row r="96" spans="3:4">
      <c r="C96" s="342"/>
      <c r="D96"/>
    </row>
    <row r="97" spans="3:4">
      <c r="C97" s="34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L21" sqref="L21"/>
    </sheetView>
  </sheetViews>
  <sheetFormatPr baseColWidth="10" defaultColWidth="11.42578125" defaultRowHeight="12.75"/>
  <cols>
    <col min="1" max="1" width="3.28515625" style="16" customWidth="1"/>
    <col min="2" max="3" width="11.42578125" style="16"/>
    <col min="4" max="4" width="11.42578125" style="16" customWidth="1"/>
    <col min="5" max="16384" width="11.42578125" style="16"/>
  </cols>
  <sheetData>
    <row r="3" spans="1:10">
      <c r="C3" s="17"/>
    </row>
    <row r="6" spans="1:10" ht="35.25" customHeight="1">
      <c r="J6" s="7"/>
    </row>
    <row r="7" spans="1:10" ht="18.75">
      <c r="B7" s="469" t="s">
        <v>156</v>
      </c>
      <c r="C7" s="469"/>
      <c r="D7" s="469"/>
      <c r="E7" s="469"/>
      <c r="F7" s="469"/>
      <c r="G7" s="469"/>
      <c r="H7" s="469"/>
      <c r="I7" s="469"/>
    </row>
    <row r="8" spans="1:10" ht="24.9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14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3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Y18" sqref="Y18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6" style="27" customWidth="1"/>
    <col min="4" max="4" width="2" style="27" customWidth="1"/>
    <col min="5" max="5" width="12.710937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0.42578125" style="27" customWidth="1"/>
    <col min="10" max="10" width="1.140625" style="27" customWidth="1"/>
    <col min="11" max="11" width="12.7109375" style="27" customWidth="1"/>
    <col min="12" max="12" width="1.140625" style="27" customWidth="1"/>
    <col min="13" max="13" width="11.5703125" style="27" customWidth="1"/>
    <col min="14" max="14" width="1.140625" style="27" customWidth="1"/>
    <col min="15" max="15" width="10.42578125" style="27" customWidth="1"/>
    <col min="16" max="16" width="1.140625" style="27" customWidth="1"/>
    <col min="17" max="17" width="12.7109375" style="27" customWidth="1"/>
    <col min="18" max="18" width="1.140625" style="27" customWidth="1"/>
    <col min="19" max="19" width="11.5703125" style="27" customWidth="1"/>
    <col min="20" max="20" width="1.140625" style="27" customWidth="1"/>
    <col min="21" max="21" width="10.42578125" style="27" customWidth="1"/>
    <col min="22" max="22" width="3.28515625" style="27" customWidth="1"/>
    <col min="23" max="23" width="8.85546875" style="27" customWidth="1"/>
    <col min="24" max="28" width="11.28515625" style="27" customWidth="1"/>
    <col min="29" max="16384" width="11.5703125" style="27"/>
  </cols>
  <sheetData>
    <row r="1" spans="2:40" ht="65.849999999999994" customHeight="1">
      <c r="B1" s="24" t="s">
        <v>218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39.950000000000003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5"/>
      <c r="M3" s="28"/>
      <c r="N3" s="305"/>
      <c r="O3" s="28"/>
      <c r="P3" s="28"/>
      <c r="Q3" s="28"/>
      <c r="R3" s="305"/>
      <c r="S3" s="28"/>
      <c r="T3" s="305"/>
      <c r="U3" s="28"/>
    </row>
    <row r="4" spans="2:40" ht="27.95" customHeight="1">
      <c r="B4" s="471" t="s">
        <v>130</v>
      </c>
      <c r="C4" s="471"/>
      <c r="D4" s="296"/>
      <c r="E4" s="472" t="s">
        <v>131</v>
      </c>
      <c r="F4" s="472"/>
      <c r="G4" s="472"/>
      <c r="H4" s="472"/>
      <c r="I4" s="472"/>
      <c r="J4" s="296"/>
      <c r="K4" s="472" t="s">
        <v>49</v>
      </c>
      <c r="L4" s="472"/>
      <c r="M4" s="472"/>
      <c r="N4" s="472"/>
      <c r="O4" s="472"/>
      <c r="P4" s="296"/>
      <c r="Q4" s="472" t="s">
        <v>50</v>
      </c>
      <c r="R4" s="472"/>
      <c r="S4" s="472"/>
      <c r="T4" s="472"/>
      <c r="U4" s="472"/>
    </row>
    <row r="5" spans="2:40" ht="4.5" customHeight="1">
      <c r="B5" s="216"/>
      <c r="C5" s="216"/>
      <c r="D5" s="215"/>
      <c r="E5" s="216"/>
      <c r="F5" s="297"/>
      <c r="G5" s="297"/>
      <c r="H5" s="297"/>
      <c r="I5" s="297"/>
      <c r="J5" s="216"/>
      <c r="K5" s="216"/>
      <c r="L5" s="297"/>
      <c r="M5" s="297"/>
      <c r="N5" s="297"/>
      <c r="O5" s="297"/>
      <c r="P5" s="216"/>
      <c r="Q5" s="216"/>
      <c r="R5" s="297"/>
      <c r="S5" s="297"/>
      <c r="T5" s="297"/>
      <c r="U5" s="297"/>
    </row>
    <row r="6" spans="2:40" ht="27.95" customHeight="1">
      <c r="B6" s="298" t="s">
        <v>132</v>
      </c>
      <c r="C6" s="299"/>
      <c r="D6" s="181"/>
      <c r="E6" s="300" t="s">
        <v>7</v>
      </c>
      <c r="F6" s="301"/>
      <c r="G6" s="300" t="s">
        <v>133</v>
      </c>
      <c r="H6" s="301"/>
      <c r="I6" s="300" t="s">
        <v>134</v>
      </c>
      <c r="J6" s="302"/>
      <c r="K6" s="300" t="s">
        <v>7</v>
      </c>
      <c r="L6" s="301"/>
      <c r="M6" s="300" t="s">
        <v>133</v>
      </c>
      <c r="N6" s="301"/>
      <c r="O6" s="300" t="s">
        <v>134</v>
      </c>
      <c r="P6" s="302"/>
      <c r="Q6" s="300" t="s">
        <v>7</v>
      </c>
      <c r="R6" s="301"/>
      <c r="S6" s="300" t="s">
        <v>133</v>
      </c>
      <c r="T6" s="301"/>
      <c r="U6" s="300" t="s">
        <v>134</v>
      </c>
    </row>
    <row r="7" spans="2:40" ht="9.9499999999999993" customHeight="1">
      <c r="L7" s="303"/>
      <c r="N7" s="303"/>
      <c r="R7" s="303"/>
      <c r="T7" s="303"/>
    </row>
    <row r="8" spans="2:40" ht="18.95" customHeight="1">
      <c r="B8" s="27" t="s">
        <v>135</v>
      </c>
      <c r="C8" s="29"/>
      <c r="D8" s="30"/>
      <c r="E8" s="31">
        <v>739113</v>
      </c>
      <c r="F8" s="31"/>
      <c r="G8" s="31">
        <v>874631.38846999977</v>
      </c>
      <c r="H8" s="31"/>
      <c r="I8" s="32">
        <v>1183.3527328974051</v>
      </c>
      <c r="J8" s="30"/>
      <c r="K8" s="31">
        <v>4772314</v>
      </c>
      <c r="L8" s="33"/>
      <c r="M8" s="31">
        <v>7639763.2376999985</v>
      </c>
      <c r="N8" s="33"/>
      <c r="O8" s="32">
        <v>1600.8509158659717</v>
      </c>
      <c r="P8" s="30"/>
      <c r="Q8" s="31">
        <v>1748350</v>
      </c>
      <c r="R8" s="33"/>
      <c r="S8" s="31">
        <v>1666841.7066399995</v>
      </c>
      <c r="T8" s="33"/>
      <c r="U8" s="32">
        <v>953.37987624903462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7.95" customHeight="1">
      <c r="B9" s="27" t="s">
        <v>136</v>
      </c>
      <c r="C9" s="29"/>
      <c r="D9" s="30"/>
      <c r="E9" s="31">
        <v>112960</v>
      </c>
      <c r="F9" s="31"/>
      <c r="G9" s="31">
        <v>99995.990549999973</v>
      </c>
      <c r="H9" s="31"/>
      <c r="I9" s="32">
        <v>885.23362739022639</v>
      </c>
      <c r="J9" s="30"/>
      <c r="K9" s="31">
        <v>1337197</v>
      </c>
      <c r="L9" s="33"/>
      <c r="M9" s="31">
        <v>1287421.4752400008</v>
      </c>
      <c r="N9" s="33"/>
      <c r="O9" s="32">
        <v>962.77622163376134</v>
      </c>
      <c r="P9" s="30"/>
      <c r="Q9" s="31">
        <v>465702</v>
      </c>
      <c r="R9" s="33"/>
      <c r="S9" s="31">
        <v>302098.65588999994</v>
      </c>
      <c r="T9" s="33"/>
      <c r="U9" s="32">
        <v>648.69520828770317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7.95" customHeight="1">
      <c r="B10" s="27" t="s">
        <v>137</v>
      </c>
      <c r="C10" s="29"/>
      <c r="D10" s="30"/>
      <c r="E10" s="31">
        <v>6536</v>
      </c>
      <c r="F10" s="31"/>
      <c r="G10" s="31">
        <v>7754.2952800000003</v>
      </c>
      <c r="H10" s="31"/>
      <c r="I10" s="32">
        <v>1186.3976866585067</v>
      </c>
      <c r="J10" s="30"/>
      <c r="K10" s="31">
        <v>64562</v>
      </c>
      <c r="L10" s="33"/>
      <c r="M10" s="31">
        <v>103167.15162999998</v>
      </c>
      <c r="N10" s="33"/>
      <c r="O10" s="32">
        <v>1597.9547044701214</v>
      </c>
      <c r="P10" s="30"/>
      <c r="Q10" s="31">
        <v>39735</v>
      </c>
      <c r="R10" s="33"/>
      <c r="S10" s="31">
        <v>35249.610439999989</v>
      </c>
      <c r="T10" s="33"/>
      <c r="U10" s="32">
        <v>887.11741386686776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7.95" customHeight="1">
      <c r="B11" s="27" t="s">
        <v>138</v>
      </c>
      <c r="C11" s="29"/>
      <c r="D11" s="30"/>
      <c r="E11" s="31">
        <v>1729</v>
      </c>
      <c r="F11" s="31"/>
      <c r="G11" s="31">
        <v>3365.1909700000001</v>
      </c>
      <c r="H11" s="31"/>
      <c r="I11" s="32">
        <v>1946.3221341816079</v>
      </c>
      <c r="J11" s="30"/>
      <c r="K11" s="31">
        <v>34491</v>
      </c>
      <c r="L11" s="33"/>
      <c r="M11" s="31">
        <v>96696.0098</v>
      </c>
      <c r="N11" s="33"/>
      <c r="O11" s="32">
        <v>2803.5142442956135</v>
      </c>
      <c r="P11" s="30"/>
      <c r="Q11" s="31">
        <v>19657</v>
      </c>
      <c r="R11" s="33"/>
      <c r="S11" s="31">
        <v>26355.438799999996</v>
      </c>
      <c r="T11" s="33"/>
      <c r="U11" s="32">
        <v>1340.7660782418475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7.95" customHeight="1">
      <c r="B12" s="27" t="s">
        <v>139</v>
      </c>
      <c r="C12" s="29"/>
      <c r="D12" s="30"/>
      <c r="E12" s="31">
        <v>86415</v>
      </c>
      <c r="F12" s="31"/>
      <c r="G12" s="31">
        <v>115351.10558</v>
      </c>
      <c r="H12" s="31"/>
      <c r="I12" s="32">
        <v>1334.8504956315455</v>
      </c>
      <c r="J12" s="30"/>
      <c r="K12" s="31">
        <v>55885</v>
      </c>
      <c r="L12" s="33"/>
      <c r="M12" s="31">
        <v>84641.715939999951</v>
      </c>
      <c r="N12" s="33"/>
      <c r="O12" s="32">
        <v>1514.569489845217</v>
      </c>
      <c r="P12" s="30"/>
      <c r="Q12" s="31">
        <v>50034</v>
      </c>
      <c r="R12" s="33"/>
      <c r="S12" s="31">
        <v>54407.212679999997</v>
      </c>
      <c r="T12" s="33"/>
      <c r="U12" s="32">
        <v>1087.40481832354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7.95" customHeight="1">
      <c r="B13" s="27" t="s">
        <v>140</v>
      </c>
      <c r="C13" s="29"/>
      <c r="D13" s="30"/>
      <c r="E13" s="31">
        <v>11667</v>
      </c>
      <c r="F13" s="31"/>
      <c r="G13" s="31">
        <v>14904.968140000004</v>
      </c>
      <c r="H13" s="31"/>
      <c r="I13" s="32">
        <v>1277.5321967943776</v>
      </c>
      <c r="J13" s="30"/>
      <c r="K13" s="31">
        <v>10393</v>
      </c>
      <c r="L13" s="33"/>
      <c r="M13" s="31">
        <v>19907.162179999992</v>
      </c>
      <c r="N13" s="33"/>
      <c r="O13" s="32">
        <v>1915.4394477051853</v>
      </c>
      <c r="P13" s="30"/>
      <c r="Q13" s="31">
        <v>8833</v>
      </c>
      <c r="R13" s="33"/>
      <c r="S13" s="31">
        <v>12788.387660000002</v>
      </c>
      <c r="T13" s="33"/>
      <c r="U13" s="32">
        <v>1447.7966330804938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7.95" customHeight="1">
      <c r="B14" s="27" t="s">
        <v>141</v>
      </c>
      <c r="C14" s="29"/>
      <c r="D14" s="30"/>
      <c r="E14" s="31">
        <v>2747</v>
      </c>
      <c r="F14" s="31"/>
      <c r="G14" s="31">
        <v>1358.2433499999997</v>
      </c>
      <c r="H14" s="31"/>
      <c r="I14" s="32">
        <v>494.44606843829621</v>
      </c>
      <c r="J14" s="30"/>
      <c r="K14" s="31">
        <v>190896</v>
      </c>
      <c r="L14" s="33"/>
      <c r="M14" s="31">
        <v>90700.798909999969</v>
      </c>
      <c r="N14" s="33"/>
      <c r="O14" s="32">
        <v>475.13200334213377</v>
      </c>
      <c r="P14" s="30"/>
      <c r="Q14" s="31">
        <v>17053</v>
      </c>
      <c r="R14" s="33"/>
      <c r="S14" s="31">
        <v>8501.2157599999973</v>
      </c>
      <c r="T14" s="33"/>
      <c r="U14" s="32">
        <v>498.51731425555607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961167</v>
      </c>
      <c r="F16" s="241"/>
      <c r="G16" s="241">
        <v>1117361.1823400008</v>
      </c>
      <c r="H16" s="241"/>
      <c r="I16" s="243">
        <v>1162.5047284602997</v>
      </c>
      <c r="J16" s="242"/>
      <c r="K16" s="241">
        <v>6465738</v>
      </c>
      <c r="L16" s="244"/>
      <c r="M16" s="241">
        <v>9322297.5514000095</v>
      </c>
      <c r="N16" s="244"/>
      <c r="O16" s="243">
        <v>1441.7994591491349</v>
      </c>
      <c r="P16" s="242"/>
      <c r="Q16" s="241">
        <v>2349364</v>
      </c>
      <c r="R16" s="244"/>
      <c r="S16" s="241">
        <v>2106242.2278699968</v>
      </c>
      <c r="T16" s="244"/>
      <c r="U16" s="243">
        <v>896.51591999792151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4"/>
      <c r="F17" s="324"/>
      <c r="G17" s="324"/>
      <c r="H17" s="324"/>
      <c r="I17" s="324"/>
      <c r="J17" s="324"/>
      <c r="K17" s="324"/>
      <c r="L17" s="325"/>
      <c r="M17" s="324"/>
      <c r="N17" s="325"/>
      <c r="O17" s="324"/>
      <c r="P17" s="324"/>
      <c r="Q17" s="324"/>
      <c r="R17" s="325"/>
      <c r="S17" s="324"/>
      <c r="T17" s="325"/>
      <c r="U17" s="324"/>
    </row>
    <row r="18" spans="2:23" ht="50.25" customHeight="1">
      <c r="B18" s="470"/>
      <c r="C18" s="470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9.9499999999999993" customHeight="1">
      <c r="B19" s="470"/>
      <c r="C19" s="470"/>
      <c r="D19" s="28"/>
    </row>
    <row r="20" spans="2:23" ht="27.95" customHeight="1">
      <c r="B20" s="471" t="s">
        <v>130</v>
      </c>
      <c r="C20" s="471"/>
      <c r="D20" s="296"/>
      <c r="E20" s="472" t="s">
        <v>104</v>
      </c>
      <c r="F20" s="472"/>
      <c r="G20" s="472"/>
      <c r="H20" s="472"/>
      <c r="I20" s="472"/>
      <c r="J20" s="326"/>
      <c r="K20" s="472" t="s">
        <v>105</v>
      </c>
      <c r="L20" s="472"/>
      <c r="M20" s="472"/>
      <c r="N20" s="472"/>
      <c r="O20" s="472"/>
      <c r="P20" s="326"/>
      <c r="Q20" s="472" t="s">
        <v>143</v>
      </c>
      <c r="R20" s="472"/>
      <c r="S20" s="472"/>
      <c r="T20" s="472"/>
      <c r="U20" s="472"/>
    </row>
    <row r="21" spans="2:23" ht="4.5" customHeight="1">
      <c r="B21" s="216"/>
      <c r="C21" s="216"/>
      <c r="D21" s="215"/>
      <c r="E21" s="216"/>
      <c r="F21" s="297"/>
      <c r="G21" s="297"/>
      <c r="H21" s="297"/>
      <c r="I21" s="297"/>
      <c r="J21" s="216"/>
      <c r="K21" s="216"/>
      <c r="L21" s="297"/>
      <c r="M21" s="297"/>
      <c r="N21" s="297"/>
      <c r="O21" s="297"/>
      <c r="P21" s="216"/>
      <c r="Q21" s="216"/>
      <c r="R21" s="297"/>
      <c r="S21" s="297"/>
      <c r="T21" s="297"/>
      <c r="U21" s="297"/>
    </row>
    <row r="22" spans="2:23" ht="27.95" customHeight="1">
      <c r="B22" s="298" t="s">
        <v>132</v>
      </c>
      <c r="C22" s="299"/>
      <c r="D22" s="181"/>
      <c r="E22" s="300" t="s">
        <v>7</v>
      </c>
      <c r="F22" s="301"/>
      <c r="G22" s="300" t="s">
        <v>133</v>
      </c>
      <c r="H22" s="301"/>
      <c r="I22" s="300" t="s">
        <v>134</v>
      </c>
      <c r="J22" s="302"/>
      <c r="K22" s="300" t="s">
        <v>7</v>
      </c>
      <c r="L22" s="301"/>
      <c r="M22" s="300" t="s">
        <v>133</v>
      </c>
      <c r="N22" s="301"/>
      <c r="O22" s="300" t="s">
        <v>134</v>
      </c>
      <c r="P22" s="302"/>
      <c r="Q22" s="300" t="s">
        <v>7</v>
      </c>
      <c r="R22" s="301"/>
      <c r="S22" s="300" t="s">
        <v>133</v>
      </c>
      <c r="T22" s="301"/>
      <c r="U22" s="300" t="s">
        <v>134</v>
      </c>
    </row>
    <row r="23" spans="2:23" ht="9.9499999999999993" customHeight="1">
      <c r="B23" s="476"/>
      <c r="C23" s="476"/>
      <c r="L23" s="303"/>
      <c r="N23" s="303"/>
      <c r="R23" s="304"/>
      <c r="T23" s="304"/>
    </row>
    <row r="24" spans="2:23" ht="19.5" customHeight="1">
      <c r="B24" s="27" t="s">
        <v>135</v>
      </c>
      <c r="C24" s="29"/>
      <c r="D24" s="30"/>
      <c r="E24" s="31">
        <v>260947</v>
      </c>
      <c r="F24" s="31"/>
      <c r="G24" s="31">
        <v>134807.74178999994</v>
      </c>
      <c r="H24" s="31"/>
      <c r="I24" s="32">
        <v>516.60966322663194</v>
      </c>
      <c r="J24" s="30"/>
      <c r="K24" s="31">
        <v>33576</v>
      </c>
      <c r="L24" s="33"/>
      <c r="M24" s="31">
        <v>25906.718080000002</v>
      </c>
      <c r="N24" s="33"/>
      <c r="O24" s="32">
        <v>771.58440791041221</v>
      </c>
      <c r="P24" s="30"/>
      <c r="Q24" s="31">
        <v>7554300</v>
      </c>
      <c r="R24" s="33"/>
      <c r="S24" s="31">
        <v>10341950.792680008</v>
      </c>
      <c r="T24" s="33"/>
      <c r="U24" s="32">
        <v>1369.015103011531</v>
      </c>
      <c r="W24" s="35"/>
    </row>
    <row r="25" spans="2:23" ht="27.95" customHeight="1">
      <c r="B25" s="27" t="s">
        <v>136</v>
      </c>
      <c r="C25" s="29"/>
      <c r="D25" s="30"/>
      <c r="E25" s="31">
        <v>62534</v>
      </c>
      <c r="F25" s="31"/>
      <c r="G25" s="31">
        <v>25841.490200000018</v>
      </c>
      <c r="H25" s="31"/>
      <c r="I25" s="32">
        <v>413.23904116160838</v>
      </c>
      <c r="J25" s="30"/>
      <c r="K25" s="31">
        <v>9927</v>
      </c>
      <c r="L25" s="33"/>
      <c r="M25" s="31">
        <v>5629.8184699999965</v>
      </c>
      <c r="N25" s="33"/>
      <c r="O25" s="32">
        <v>567.12183640576177</v>
      </c>
      <c r="P25" s="30"/>
      <c r="Q25" s="31">
        <v>1988320</v>
      </c>
      <c r="R25" s="33"/>
      <c r="S25" s="31">
        <v>1720987.4303500003</v>
      </c>
      <c r="T25" s="33"/>
      <c r="U25" s="32">
        <v>865.54851852317552</v>
      </c>
      <c r="W25" s="35"/>
    </row>
    <row r="26" spans="2:23" ht="27.95" customHeight="1">
      <c r="B26" s="27" t="s">
        <v>137</v>
      </c>
      <c r="C26" s="29"/>
      <c r="D26" s="30"/>
      <c r="E26" s="31">
        <v>4745</v>
      </c>
      <c r="F26" s="31"/>
      <c r="G26" s="31">
        <v>2943.9285999999993</v>
      </c>
      <c r="H26" s="31"/>
      <c r="I26" s="32">
        <v>620.42752370916742</v>
      </c>
      <c r="J26" s="30"/>
      <c r="K26" s="31">
        <v>1279</v>
      </c>
      <c r="L26" s="33"/>
      <c r="M26" s="31">
        <v>1015.8909799999997</v>
      </c>
      <c r="N26" s="33"/>
      <c r="O26" s="32">
        <v>794.28536356528514</v>
      </c>
      <c r="P26" s="30"/>
      <c r="Q26" s="31">
        <v>116857</v>
      </c>
      <c r="R26" s="33"/>
      <c r="S26" s="31">
        <v>150130.87692999994</v>
      </c>
      <c r="T26" s="33"/>
      <c r="U26" s="32">
        <v>1284.7401262226476</v>
      </c>
      <c r="W26" s="35"/>
    </row>
    <row r="27" spans="2:23" ht="27.95" customHeight="1">
      <c r="B27" s="27" t="s">
        <v>138</v>
      </c>
      <c r="C27" s="29"/>
      <c r="D27" s="30"/>
      <c r="E27" s="31">
        <v>1845</v>
      </c>
      <c r="F27" s="31"/>
      <c r="G27" s="31">
        <v>1716.3713699999998</v>
      </c>
      <c r="H27" s="31"/>
      <c r="I27" s="32">
        <v>930.28258536585361</v>
      </c>
      <c r="J27" s="30"/>
      <c r="K27" s="31">
        <v>661</v>
      </c>
      <c r="L27" s="33"/>
      <c r="M27" s="31">
        <v>809.01949999999999</v>
      </c>
      <c r="N27" s="33"/>
      <c r="O27" s="32">
        <v>1223.9326777609683</v>
      </c>
      <c r="P27" s="30"/>
      <c r="Q27" s="31">
        <v>58383</v>
      </c>
      <c r="R27" s="33"/>
      <c r="S27" s="31">
        <v>128942.03043999994</v>
      </c>
      <c r="T27" s="33"/>
      <c r="U27" s="32">
        <v>2208.5543812411138</v>
      </c>
      <c r="W27" s="35"/>
    </row>
    <row r="28" spans="2:23" ht="27.95" customHeight="1">
      <c r="B28" s="27" t="s">
        <v>139</v>
      </c>
      <c r="C28" s="29"/>
      <c r="D28" s="30"/>
      <c r="E28" s="31">
        <v>10180</v>
      </c>
      <c r="F28" s="31"/>
      <c r="G28" s="31">
        <v>5188.1347599999999</v>
      </c>
      <c r="H28" s="31"/>
      <c r="I28" s="32">
        <v>509.63995677799608</v>
      </c>
      <c r="J28" s="30"/>
      <c r="K28" s="31">
        <v>449</v>
      </c>
      <c r="L28" s="33"/>
      <c r="M28" s="31">
        <v>495.9689600000001</v>
      </c>
      <c r="N28" s="33"/>
      <c r="O28" s="32">
        <v>1104.6079287305124</v>
      </c>
      <c r="P28" s="30"/>
      <c r="Q28" s="31">
        <v>202963</v>
      </c>
      <c r="R28" s="33"/>
      <c r="S28" s="31">
        <v>260084.13792000007</v>
      </c>
      <c r="T28" s="33"/>
      <c r="U28" s="32">
        <v>1281.43621211748</v>
      </c>
      <c r="W28" s="35"/>
    </row>
    <row r="29" spans="2:23" ht="27.95" customHeight="1">
      <c r="B29" s="27" t="s">
        <v>140</v>
      </c>
      <c r="C29" s="29"/>
      <c r="D29" s="30"/>
      <c r="E29" s="31">
        <v>1011</v>
      </c>
      <c r="F29" s="31"/>
      <c r="G29" s="31">
        <v>972.23813000000007</v>
      </c>
      <c r="H29" s="31"/>
      <c r="I29" s="32">
        <v>961.65987141444123</v>
      </c>
      <c r="J29" s="30"/>
      <c r="K29" s="31">
        <v>196</v>
      </c>
      <c r="L29" s="33"/>
      <c r="M29" s="31">
        <v>290.52474000000001</v>
      </c>
      <c r="N29" s="33"/>
      <c r="O29" s="32">
        <v>1482.2690816326531</v>
      </c>
      <c r="P29" s="30"/>
      <c r="Q29" s="31">
        <v>32100</v>
      </c>
      <c r="R29" s="33"/>
      <c r="S29" s="31">
        <v>48863.280849999988</v>
      </c>
      <c r="T29" s="33"/>
      <c r="U29" s="32">
        <v>1522.2205872274139</v>
      </c>
      <c r="W29" s="35"/>
    </row>
    <row r="30" spans="2:23" ht="27.95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210696</v>
      </c>
      <c r="R30" s="33"/>
      <c r="S30" s="31">
        <v>100560.25801999996</v>
      </c>
      <c r="T30" s="33"/>
      <c r="U30" s="32">
        <v>477.27654070319306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341262</v>
      </c>
      <c r="F32" s="241"/>
      <c r="G32" s="241">
        <v>171469.9048499999</v>
      </c>
      <c r="H32" s="241"/>
      <c r="I32" s="243">
        <v>502.45824278706652</v>
      </c>
      <c r="J32" s="242"/>
      <c r="K32" s="241">
        <v>46088</v>
      </c>
      <c r="L32" s="244"/>
      <c r="M32" s="241">
        <v>34147.940729999988</v>
      </c>
      <c r="N32" s="244"/>
      <c r="O32" s="243">
        <v>740.92910801076175</v>
      </c>
      <c r="P32" s="242"/>
      <c r="Q32" s="241">
        <v>10163619</v>
      </c>
      <c r="R32" s="244"/>
      <c r="S32" s="241">
        <v>12751518.807190007</v>
      </c>
      <c r="T32" s="244"/>
      <c r="U32" s="243">
        <v>1254.6238507356491</v>
      </c>
      <c r="W32" s="35"/>
    </row>
    <row r="33" spans="2:40" ht="9.9499999999999993" customHeight="1">
      <c r="B33" s="477"/>
      <c r="C33" s="477"/>
      <c r="D33" s="30"/>
      <c r="J33" s="30"/>
      <c r="P33" s="30"/>
    </row>
    <row r="34" spans="2:40" ht="50.1" customHeight="1">
      <c r="B34" s="477"/>
      <c r="C34" s="477"/>
      <c r="D34" s="30"/>
      <c r="E34" s="27" t="s">
        <v>124</v>
      </c>
      <c r="G34" s="27" t="s">
        <v>124</v>
      </c>
      <c r="I34" s="27" t="s">
        <v>124</v>
      </c>
      <c r="J34" s="29"/>
      <c r="K34" s="27" t="s">
        <v>124</v>
      </c>
      <c r="M34" s="27" t="s">
        <v>124</v>
      </c>
      <c r="O34" s="27" t="s">
        <v>124</v>
      </c>
      <c r="Q34" s="27" t="s">
        <v>124</v>
      </c>
      <c r="S34" s="27" t="s">
        <v>124</v>
      </c>
      <c r="U34" s="27" t="s">
        <v>124</v>
      </c>
    </row>
    <row r="35" spans="2:40" ht="68.099999999999994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7.95" customHeight="1">
      <c r="B36" s="37" t="s">
        <v>219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4.95" customHeight="1">
      <c r="B37" s="478"/>
      <c r="C37" s="478"/>
      <c r="D37" s="28"/>
      <c r="E37" s="28"/>
      <c r="F37" s="28"/>
      <c r="G37" s="28"/>
      <c r="H37" s="28"/>
      <c r="I37" s="28"/>
      <c r="J37" s="28"/>
      <c r="K37" s="28"/>
      <c r="L37" s="305"/>
      <c r="M37" s="28"/>
      <c r="N37" s="305"/>
      <c r="O37" s="28"/>
      <c r="P37" s="28"/>
      <c r="Q37" s="28"/>
      <c r="R37" s="305"/>
      <c r="S37" s="28"/>
      <c r="T37" s="305"/>
      <c r="U37" s="28"/>
    </row>
    <row r="38" spans="2:40" ht="27.95" customHeight="1">
      <c r="B38" s="472" t="s">
        <v>146</v>
      </c>
      <c r="C38" s="479"/>
      <c r="D38" s="306"/>
      <c r="E38" s="472" t="s">
        <v>145</v>
      </c>
      <c r="F38" s="473"/>
      <c r="G38" s="473"/>
      <c r="H38" s="473"/>
      <c r="I38" s="473"/>
      <c r="J38" s="306"/>
      <c r="K38" s="472" t="s">
        <v>142</v>
      </c>
      <c r="L38" s="473"/>
      <c r="M38" s="473"/>
      <c r="N38" s="473"/>
      <c r="O38" s="473"/>
      <c r="P38" s="306"/>
      <c r="Q38" s="474" t="s">
        <v>169</v>
      </c>
      <c r="R38" s="475"/>
      <c r="S38" s="475"/>
      <c r="T38" s="475"/>
      <c r="U38" s="475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72"/>
      <c r="C39" s="479"/>
      <c r="D39" s="308"/>
      <c r="E39" s="297"/>
      <c r="F39" s="309"/>
      <c r="G39" s="309"/>
      <c r="H39" s="309"/>
      <c r="I39" s="309"/>
      <c r="J39" s="308"/>
      <c r="K39" s="297"/>
      <c r="L39" s="309"/>
      <c r="M39" s="309"/>
      <c r="N39" s="309"/>
      <c r="O39" s="309"/>
      <c r="P39" s="308"/>
      <c r="Q39" s="297"/>
      <c r="R39" s="309"/>
      <c r="S39" s="309"/>
      <c r="T39" s="309"/>
      <c r="U39" s="309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7.95" customHeight="1">
      <c r="B40" s="479" t="s">
        <v>146</v>
      </c>
      <c r="C40" s="479"/>
      <c r="D40" s="181"/>
      <c r="E40" s="300" t="s">
        <v>7</v>
      </c>
      <c r="F40" s="307"/>
      <c r="G40" s="300"/>
      <c r="H40" s="307"/>
      <c r="I40" s="300" t="s">
        <v>134</v>
      </c>
      <c r="J40" s="302"/>
      <c r="K40" s="300" t="s">
        <v>7</v>
      </c>
      <c r="L40" s="301"/>
      <c r="M40" s="300"/>
      <c r="N40" s="301"/>
      <c r="O40" s="300" t="s">
        <v>134</v>
      </c>
      <c r="P40" s="302"/>
      <c r="Q40" s="300" t="s">
        <v>7</v>
      </c>
      <c r="R40" s="301"/>
      <c r="S40" s="300"/>
      <c r="T40" s="301"/>
      <c r="U40" s="300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9.9499999999999993" customHeight="1">
      <c r="B41" s="476"/>
      <c r="C41" s="476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7475</v>
      </c>
      <c r="F42" s="432"/>
      <c r="G42" s="31"/>
      <c r="I42" s="32">
        <v>1096.7212561872909</v>
      </c>
      <c r="K42" s="31">
        <v>9489</v>
      </c>
      <c r="L42" s="31"/>
      <c r="M42" s="31"/>
      <c r="O42" s="32">
        <v>1070.5801896933292</v>
      </c>
      <c r="Q42" s="32">
        <v>78.775424175360939</v>
      </c>
      <c r="R42" s="32"/>
      <c r="S42" s="32"/>
      <c r="T42" s="32"/>
      <c r="U42" s="32">
        <v>102.44176631938706</v>
      </c>
    </row>
    <row r="43" spans="2:40" ht="9.9499999999999993" customHeight="1">
      <c r="E43" s="31"/>
      <c r="F43" s="432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23019</v>
      </c>
      <c r="F44" s="432"/>
      <c r="G44" s="31"/>
      <c r="I44" s="32">
        <v>1630.9846726617136</v>
      </c>
      <c r="K44" s="31">
        <v>27717</v>
      </c>
      <c r="L44" s="31"/>
      <c r="M44" s="31"/>
      <c r="O44" s="32">
        <v>1531.9388263520575</v>
      </c>
      <c r="Q44" s="32">
        <v>83.05011364866327</v>
      </c>
      <c r="R44" s="32"/>
      <c r="S44" s="32"/>
      <c r="T44" s="32"/>
      <c r="U44" s="32">
        <v>106.46539173796579</v>
      </c>
    </row>
    <row r="45" spans="2:40" ht="9.9499999999999993" customHeight="1">
      <c r="B45" s="477"/>
      <c r="C45" s="477"/>
      <c r="D45" s="310"/>
      <c r="E45" s="433"/>
      <c r="F45" s="433"/>
      <c r="G45" s="433"/>
      <c r="H45" s="433"/>
      <c r="I45" s="433"/>
      <c r="J45" s="310"/>
      <c r="K45" s="29"/>
      <c r="L45" s="315"/>
      <c r="M45" s="29"/>
      <c r="N45" s="315"/>
      <c r="O45" s="29"/>
      <c r="P45" s="310"/>
      <c r="R45" s="434"/>
      <c r="T45" s="434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5"/>
  <sheetViews>
    <sheetView showGridLines="0" showRowColHeaders="0" showZeros="0" topLeftCell="A24" zoomScaleNormal="100" workbookViewId="0">
      <selection activeCell="V73" sqref="V73"/>
    </sheetView>
  </sheetViews>
  <sheetFormatPr baseColWidth="10" defaultColWidth="10.140625" defaultRowHeight="12.75"/>
  <cols>
    <col min="1" max="1" width="2" style="39" customWidth="1"/>
    <col min="2" max="2" width="8.28515625" style="39" customWidth="1"/>
    <col min="3" max="6" width="10.7109375" style="39" customWidth="1"/>
    <col min="7" max="8" width="10.7109375" style="39" hidden="1" customWidth="1"/>
    <col min="9" max="14" width="10.7109375" style="39" customWidth="1"/>
    <col min="15" max="16" width="10.7109375" style="39" hidden="1" customWidth="1"/>
    <col min="17" max="18" width="10.7109375" style="39" customWidth="1"/>
    <col min="19" max="19" width="6.28515625" style="39" customWidth="1"/>
    <col min="20" max="22" width="7.7109375" style="39" customWidth="1"/>
    <col min="23" max="16384" width="10.140625" style="39"/>
  </cols>
  <sheetData>
    <row r="1" spans="1:37" ht="18.95" customHeight="1">
      <c r="B1" s="482" t="s">
        <v>170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</row>
    <row r="2" spans="1:37" ht="18.95" customHeight="1">
      <c r="B2" s="484" t="s">
        <v>220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T2" s="7" t="s">
        <v>168</v>
      </c>
      <c r="V2" s="197"/>
    </row>
    <row r="3" spans="1:37" ht="18.95" customHeight="1">
      <c r="B3" s="484" t="s">
        <v>173</v>
      </c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</row>
    <row r="4" spans="1:37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</row>
    <row r="5" spans="1:37" ht="14.25" customHeight="1">
      <c r="A5" s="246"/>
      <c r="B5" s="480" t="s">
        <v>0</v>
      </c>
      <c r="C5" s="481" t="s">
        <v>28</v>
      </c>
      <c r="D5" s="481"/>
      <c r="E5" s="481"/>
      <c r="F5" s="481"/>
      <c r="G5" s="481"/>
      <c r="H5" s="481"/>
      <c r="I5" s="481"/>
      <c r="J5" s="481"/>
      <c r="K5" s="481" t="s">
        <v>29</v>
      </c>
      <c r="L5" s="481"/>
      <c r="M5" s="481"/>
      <c r="N5" s="481"/>
      <c r="O5" s="481"/>
      <c r="P5" s="481"/>
      <c r="Q5" s="481"/>
      <c r="R5" s="481"/>
    </row>
    <row r="6" spans="1:37" ht="14.25" customHeight="1">
      <c r="A6" s="246"/>
      <c r="B6" s="480"/>
      <c r="C6" s="539" t="s">
        <v>3</v>
      </c>
      <c r="D6" s="539"/>
      <c r="E6" s="540" t="s">
        <v>4</v>
      </c>
      <c r="F6" s="540"/>
      <c r="G6" s="481" t="s">
        <v>5</v>
      </c>
      <c r="H6" s="481"/>
      <c r="I6" s="481" t="s">
        <v>6</v>
      </c>
      <c r="J6" s="481"/>
      <c r="K6" s="539" t="s">
        <v>3</v>
      </c>
      <c r="L6" s="539"/>
      <c r="M6" s="540" t="s">
        <v>4</v>
      </c>
      <c r="N6" s="540"/>
      <c r="O6" s="481" t="s">
        <v>5</v>
      </c>
      <c r="P6" s="481"/>
      <c r="Q6" s="481" t="s">
        <v>6</v>
      </c>
      <c r="R6" s="481"/>
    </row>
    <row r="7" spans="1:37" ht="14.25" customHeight="1">
      <c r="A7" s="246"/>
      <c r="B7" s="480"/>
      <c r="C7" s="248" t="s">
        <v>7</v>
      </c>
      <c r="D7" s="249" t="s">
        <v>8</v>
      </c>
      <c r="E7" s="250" t="s">
        <v>7</v>
      </c>
      <c r="F7" s="250" t="s">
        <v>8</v>
      </c>
      <c r="G7" s="248" t="s">
        <v>7</v>
      </c>
      <c r="H7" s="250" t="s">
        <v>8</v>
      </c>
      <c r="I7" s="248" t="s">
        <v>7</v>
      </c>
      <c r="J7" s="250" t="s">
        <v>8</v>
      </c>
      <c r="K7" s="248" t="s">
        <v>7</v>
      </c>
      <c r="L7" s="249" t="s">
        <v>8</v>
      </c>
      <c r="M7" s="250" t="s">
        <v>7</v>
      </c>
      <c r="N7" s="250" t="s">
        <v>8</v>
      </c>
      <c r="O7" s="248" t="s">
        <v>7</v>
      </c>
      <c r="P7" s="250" t="s">
        <v>8</v>
      </c>
      <c r="Q7" s="248" t="s">
        <v>7</v>
      </c>
      <c r="R7" s="250" t="s">
        <v>8</v>
      </c>
    </row>
    <row r="8" spans="1:37" ht="14.25" customHeight="1">
      <c r="A8" s="246"/>
      <c r="B8" s="251" t="s">
        <v>9</v>
      </c>
      <c r="C8" s="541">
        <v>0</v>
      </c>
      <c r="D8" s="542">
        <v>0</v>
      </c>
      <c r="E8" s="543">
        <v>0</v>
      </c>
      <c r="F8" s="544">
        <v>0</v>
      </c>
      <c r="G8" s="252">
        <v>0</v>
      </c>
      <c r="H8" s="253">
        <v>0</v>
      </c>
      <c r="I8" s="252">
        <v>0</v>
      </c>
      <c r="J8" s="253">
        <v>0</v>
      </c>
      <c r="K8" s="541">
        <v>0</v>
      </c>
      <c r="L8" s="542">
        <v>0</v>
      </c>
      <c r="M8" s="543">
        <v>0</v>
      </c>
      <c r="N8" s="544">
        <v>0</v>
      </c>
      <c r="O8" s="252">
        <v>0</v>
      </c>
      <c r="P8" s="253">
        <v>0</v>
      </c>
      <c r="Q8" s="252">
        <v>0</v>
      </c>
      <c r="R8" s="253">
        <v>0</v>
      </c>
      <c r="V8" s="205"/>
      <c r="W8" s="198"/>
      <c r="X8" s="205"/>
      <c r="Y8" s="198"/>
      <c r="Z8" s="205"/>
      <c r="AA8" s="198"/>
      <c r="AB8" s="205"/>
      <c r="AC8" s="198"/>
      <c r="AD8" s="205"/>
      <c r="AE8" s="198"/>
      <c r="AF8" s="205"/>
      <c r="AG8" s="198"/>
      <c r="AH8" s="205"/>
      <c r="AI8" s="198"/>
      <c r="AJ8" s="205"/>
      <c r="AK8" s="198"/>
    </row>
    <row r="9" spans="1:37" ht="14.25" customHeight="1">
      <c r="A9" s="246"/>
      <c r="B9" s="254" t="s">
        <v>10</v>
      </c>
      <c r="C9" s="541">
        <v>0</v>
      </c>
      <c r="D9" s="542">
        <v>0</v>
      </c>
      <c r="E9" s="543">
        <v>0</v>
      </c>
      <c r="F9" s="544">
        <v>0</v>
      </c>
      <c r="G9" s="252">
        <v>0</v>
      </c>
      <c r="H9" s="253">
        <v>0</v>
      </c>
      <c r="I9" s="252">
        <v>0</v>
      </c>
      <c r="J9" s="253">
        <v>0</v>
      </c>
      <c r="K9" s="541">
        <v>0</v>
      </c>
      <c r="L9" s="542">
        <v>0</v>
      </c>
      <c r="M9" s="543">
        <v>0</v>
      </c>
      <c r="N9" s="544">
        <v>0</v>
      </c>
      <c r="O9" s="252">
        <v>0</v>
      </c>
      <c r="P9" s="253">
        <v>0</v>
      </c>
      <c r="Q9" s="252">
        <v>0</v>
      </c>
      <c r="R9" s="253">
        <v>0</v>
      </c>
      <c r="V9" s="205"/>
      <c r="W9" s="198"/>
      <c r="X9" s="205"/>
      <c r="Y9" s="198"/>
      <c r="Z9" s="205"/>
      <c r="AA9" s="198"/>
      <c r="AB9" s="205"/>
      <c r="AC9" s="198"/>
      <c r="AD9" s="205"/>
      <c r="AE9" s="198"/>
      <c r="AF9" s="205"/>
      <c r="AG9" s="198"/>
      <c r="AH9" s="205"/>
      <c r="AI9" s="198"/>
      <c r="AJ9" s="205"/>
      <c r="AK9" s="198"/>
    </row>
    <row r="10" spans="1:37" ht="14.25" customHeight="1">
      <c r="A10" s="246"/>
      <c r="B10" s="251" t="s">
        <v>11</v>
      </c>
      <c r="C10" s="541">
        <v>0</v>
      </c>
      <c r="D10" s="542">
        <v>0</v>
      </c>
      <c r="E10" s="543">
        <v>0</v>
      </c>
      <c r="F10" s="544">
        <v>0</v>
      </c>
      <c r="G10" s="252">
        <v>0</v>
      </c>
      <c r="H10" s="253">
        <v>0</v>
      </c>
      <c r="I10" s="252">
        <v>0</v>
      </c>
      <c r="J10" s="253">
        <v>0</v>
      </c>
      <c r="K10" s="541">
        <v>0</v>
      </c>
      <c r="L10" s="542">
        <v>0</v>
      </c>
      <c r="M10" s="543">
        <v>0</v>
      </c>
      <c r="N10" s="544">
        <v>0</v>
      </c>
      <c r="O10" s="252">
        <v>0</v>
      </c>
      <c r="P10" s="253">
        <v>0</v>
      </c>
      <c r="Q10" s="252">
        <v>0</v>
      </c>
      <c r="R10" s="253">
        <v>0</v>
      </c>
      <c r="V10" s="205"/>
      <c r="W10" s="198"/>
      <c r="X10" s="205"/>
      <c r="Y10" s="198"/>
      <c r="Z10" s="205"/>
      <c r="AA10" s="198"/>
      <c r="AB10" s="205"/>
      <c r="AC10" s="198"/>
      <c r="AD10" s="205"/>
      <c r="AE10" s="198"/>
      <c r="AF10" s="205"/>
      <c r="AG10" s="198"/>
      <c r="AH10" s="205"/>
      <c r="AI10" s="198"/>
      <c r="AJ10" s="205"/>
      <c r="AK10" s="198"/>
    </row>
    <row r="11" spans="1:37" ht="14.25" customHeight="1">
      <c r="A11" s="246"/>
      <c r="B11" s="251" t="s">
        <v>12</v>
      </c>
      <c r="C11" s="541">
        <v>1</v>
      </c>
      <c r="D11" s="542">
        <v>44.34</v>
      </c>
      <c r="E11" s="543">
        <v>0</v>
      </c>
      <c r="F11" s="544">
        <v>0</v>
      </c>
      <c r="G11" s="252">
        <v>0</v>
      </c>
      <c r="H11" s="253">
        <v>0</v>
      </c>
      <c r="I11" s="252">
        <v>1</v>
      </c>
      <c r="J11" s="253">
        <v>44.34</v>
      </c>
      <c r="K11" s="541">
        <v>0</v>
      </c>
      <c r="L11" s="542">
        <v>0</v>
      </c>
      <c r="M11" s="543">
        <v>0</v>
      </c>
      <c r="N11" s="544">
        <v>0</v>
      </c>
      <c r="O11" s="252">
        <v>0</v>
      </c>
      <c r="P11" s="253">
        <v>0</v>
      </c>
      <c r="Q11" s="252">
        <v>0</v>
      </c>
      <c r="R11" s="253">
        <v>0</v>
      </c>
      <c r="V11" s="205"/>
      <c r="W11" s="198"/>
      <c r="X11" s="205"/>
      <c r="Y11" s="198"/>
      <c r="Z11" s="205"/>
      <c r="AA11" s="198"/>
      <c r="AB11" s="205"/>
      <c r="AC11" s="198"/>
      <c r="AD11" s="205"/>
      <c r="AE11" s="198"/>
      <c r="AF11" s="205"/>
      <c r="AG11" s="198"/>
      <c r="AH11" s="205"/>
      <c r="AI11" s="198"/>
      <c r="AJ11" s="205"/>
      <c r="AK11" s="198"/>
    </row>
    <row r="12" spans="1:37" ht="14.25" customHeight="1">
      <c r="A12" s="246"/>
      <c r="B12" s="251" t="s">
        <v>13</v>
      </c>
      <c r="C12" s="541">
        <v>343</v>
      </c>
      <c r="D12" s="542">
        <v>900.30259475218634</v>
      </c>
      <c r="E12" s="543">
        <v>136</v>
      </c>
      <c r="F12" s="544">
        <v>875.63352941176481</v>
      </c>
      <c r="G12" s="252">
        <v>0</v>
      </c>
      <c r="H12" s="253">
        <v>0</v>
      </c>
      <c r="I12" s="252">
        <v>479</v>
      </c>
      <c r="J12" s="253">
        <v>893.29843423799571</v>
      </c>
      <c r="K12" s="541">
        <v>0</v>
      </c>
      <c r="L12" s="542">
        <v>0</v>
      </c>
      <c r="M12" s="543">
        <v>0</v>
      </c>
      <c r="N12" s="544">
        <v>0</v>
      </c>
      <c r="O12" s="252">
        <v>0</v>
      </c>
      <c r="P12" s="253">
        <v>0</v>
      </c>
      <c r="Q12" s="252">
        <v>0</v>
      </c>
      <c r="R12" s="253">
        <v>0</v>
      </c>
      <c r="V12" s="205"/>
      <c r="W12" s="198"/>
      <c r="X12" s="205"/>
      <c r="Y12" s="198"/>
      <c r="Z12" s="205"/>
      <c r="AA12" s="198"/>
      <c r="AB12" s="205"/>
      <c r="AC12" s="198"/>
      <c r="AD12" s="205"/>
      <c r="AE12" s="198"/>
      <c r="AF12" s="205"/>
      <c r="AG12" s="198"/>
      <c r="AH12" s="205"/>
      <c r="AI12" s="198"/>
      <c r="AJ12" s="205"/>
      <c r="AK12" s="198"/>
    </row>
    <row r="13" spans="1:37" ht="14.25" customHeight="1">
      <c r="A13" s="246"/>
      <c r="B13" s="251" t="s">
        <v>14</v>
      </c>
      <c r="C13" s="541">
        <v>1634</v>
      </c>
      <c r="D13" s="542">
        <v>953.72135250917972</v>
      </c>
      <c r="E13" s="543">
        <v>897</v>
      </c>
      <c r="F13" s="544">
        <v>877.09020066889559</v>
      </c>
      <c r="G13" s="252">
        <v>0</v>
      </c>
      <c r="H13" s="253">
        <v>0</v>
      </c>
      <c r="I13" s="252">
        <v>2531</v>
      </c>
      <c r="J13" s="253">
        <v>926.56286052943472</v>
      </c>
      <c r="K13" s="541">
        <v>0</v>
      </c>
      <c r="L13" s="542">
        <v>0</v>
      </c>
      <c r="M13" s="543">
        <v>0</v>
      </c>
      <c r="N13" s="544">
        <v>0</v>
      </c>
      <c r="O13" s="252">
        <v>0</v>
      </c>
      <c r="P13" s="253">
        <v>0</v>
      </c>
      <c r="Q13" s="252">
        <v>0</v>
      </c>
      <c r="R13" s="253">
        <v>0</v>
      </c>
      <c r="V13" s="205"/>
      <c r="W13" s="198"/>
      <c r="X13" s="205"/>
      <c r="Y13" s="198"/>
      <c r="Z13" s="205"/>
      <c r="AA13" s="198"/>
      <c r="AB13" s="205"/>
      <c r="AC13" s="198"/>
      <c r="AD13" s="205"/>
      <c r="AE13" s="198"/>
      <c r="AF13" s="205"/>
      <c r="AG13" s="198"/>
      <c r="AH13" s="205"/>
      <c r="AI13" s="198"/>
      <c r="AJ13" s="205"/>
      <c r="AK13" s="198"/>
    </row>
    <row r="14" spans="1:37" ht="14.25" customHeight="1">
      <c r="A14" s="246"/>
      <c r="B14" s="251" t="s">
        <v>15</v>
      </c>
      <c r="C14" s="541">
        <v>5999</v>
      </c>
      <c r="D14" s="542">
        <v>962.19248708118039</v>
      </c>
      <c r="E14" s="543">
        <v>3162</v>
      </c>
      <c r="F14" s="544">
        <v>886.94993358633803</v>
      </c>
      <c r="G14" s="252">
        <v>0</v>
      </c>
      <c r="H14" s="253">
        <v>0</v>
      </c>
      <c r="I14" s="252">
        <v>9161</v>
      </c>
      <c r="J14" s="253">
        <v>936.22185569261012</v>
      </c>
      <c r="K14" s="541">
        <v>0</v>
      </c>
      <c r="L14" s="542">
        <v>0</v>
      </c>
      <c r="M14" s="543">
        <v>0</v>
      </c>
      <c r="N14" s="544">
        <v>0</v>
      </c>
      <c r="O14" s="252">
        <v>0</v>
      </c>
      <c r="P14" s="253">
        <v>0</v>
      </c>
      <c r="Q14" s="252">
        <v>0</v>
      </c>
      <c r="R14" s="253">
        <v>0</v>
      </c>
      <c r="V14" s="205"/>
      <c r="W14" s="198"/>
      <c r="X14" s="205"/>
      <c r="Y14" s="198"/>
      <c r="Z14" s="205"/>
      <c r="AA14" s="198"/>
      <c r="AB14" s="205"/>
      <c r="AC14" s="198"/>
      <c r="AD14" s="205"/>
      <c r="AE14" s="198"/>
      <c r="AF14" s="205"/>
      <c r="AG14" s="198"/>
      <c r="AH14" s="205"/>
      <c r="AI14" s="198"/>
      <c r="AJ14" s="205"/>
      <c r="AK14" s="198"/>
    </row>
    <row r="15" spans="1:37" ht="14.25" customHeight="1">
      <c r="A15" s="246"/>
      <c r="B15" s="251" t="s">
        <v>16</v>
      </c>
      <c r="C15" s="541">
        <v>17100</v>
      </c>
      <c r="D15" s="542">
        <v>1004.4858795321633</v>
      </c>
      <c r="E15" s="543">
        <v>9678</v>
      </c>
      <c r="F15" s="544">
        <v>941.29760384376971</v>
      </c>
      <c r="G15" s="252">
        <v>0</v>
      </c>
      <c r="H15" s="253">
        <v>0</v>
      </c>
      <c r="I15" s="252">
        <v>26778</v>
      </c>
      <c r="J15" s="253">
        <v>981.64862013593222</v>
      </c>
      <c r="K15" s="541">
        <v>0</v>
      </c>
      <c r="L15" s="542">
        <v>0</v>
      </c>
      <c r="M15" s="543">
        <v>0</v>
      </c>
      <c r="N15" s="544">
        <v>0</v>
      </c>
      <c r="O15" s="252">
        <v>0</v>
      </c>
      <c r="P15" s="253">
        <v>0</v>
      </c>
      <c r="Q15" s="252">
        <v>0</v>
      </c>
      <c r="R15" s="253">
        <v>0</v>
      </c>
      <c r="V15" s="205"/>
      <c r="W15" s="198"/>
      <c r="X15" s="205"/>
      <c r="Y15" s="198"/>
      <c r="Z15" s="205"/>
      <c r="AA15" s="198"/>
      <c r="AB15" s="205"/>
      <c r="AC15" s="198"/>
      <c r="AD15" s="205"/>
      <c r="AE15" s="198"/>
      <c r="AF15" s="205"/>
      <c r="AG15" s="198"/>
      <c r="AH15" s="205"/>
      <c r="AI15" s="198"/>
      <c r="AJ15" s="205"/>
      <c r="AK15" s="198"/>
    </row>
    <row r="16" spans="1:37" ht="14.25" customHeight="1">
      <c r="A16" s="246"/>
      <c r="B16" s="251" t="s">
        <v>17</v>
      </c>
      <c r="C16" s="541">
        <v>38499</v>
      </c>
      <c r="D16" s="542">
        <v>1062.884489986754</v>
      </c>
      <c r="E16" s="543">
        <v>23712</v>
      </c>
      <c r="F16" s="544">
        <v>990.71700151821813</v>
      </c>
      <c r="G16" s="252">
        <v>0</v>
      </c>
      <c r="H16" s="253">
        <v>0</v>
      </c>
      <c r="I16" s="252">
        <v>62211</v>
      </c>
      <c r="J16" s="253">
        <v>1035.3775300188074</v>
      </c>
      <c r="K16" s="541">
        <v>0</v>
      </c>
      <c r="L16" s="542">
        <v>0</v>
      </c>
      <c r="M16" s="543">
        <v>0</v>
      </c>
      <c r="N16" s="544">
        <v>0</v>
      </c>
      <c r="O16" s="252">
        <v>0</v>
      </c>
      <c r="P16" s="253">
        <v>0</v>
      </c>
      <c r="Q16" s="252">
        <v>0</v>
      </c>
      <c r="R16" s="253">
        <v>0</v>
      </c>
      <c r="V16" s="205"/>
      <c r="W16" s="198"/>
      <c r="X16" s="205"/>
      <c r="Y16" s="198"/>
      <c r="Z16" s="205"/>
      <c r="AA16" s="198"/>
      <c r="AB16" s="205"/>
      <c r="AC16" s="198"/>
      <c r="AD16" s="205"/>
      <c r="AE16" s="198"/>
      <c r="AF16" s="205"/>
      <c r="AG16" s="198"/>
      <c r="AH16" s="205"/>
      <c r="AI16" s="198"/>
      <c r="AJ16" s="205"/>
      <c r="AK16" s="198"/>
    </row>
    <row r="17" spans="1:37" ht="14.25" customHeight="1">
      <c r="A17" s="246"/>
      <c r="B17" s="251" t="s">
        <v>18</v>
      </c>
      <c r="C17" s="541">
        <v>70295</v>
      </c>
      <c r="D17" s="542">
        <v>1104.0920128031867</v>
      </c>
      <c r="E17" s="543">
        <v>43508</v>
      </c>
      <c r="F17" s="544">
        <v>1019.7407752597201</v>
      </c>
      <c r="G17" s="252">
        <v>0</v>
      </c>
      <c r="H17" s="253">
        <v>0</v>
      </c>
      <c r="I17" s="252">
        <v>113803</v>
      </c>
      <c r="J17" s="253">
        <v>1071.8437096561595</v>
      </c>
      <c r="K17" s="541">
        <v>43</v>
      </c>
      <c r="L17" s="542">
        <v>2522.6665116279069</v>
      </c>
      <c r="M17" s="543">
        <v>6</v>
      </c>
      <c r="N17" s="544">
        <v>2220.585</v>
      </c>
      <c r="O17" s="252">
        <v>0</v>
      </c>
      <c r="P17" s="253">
        <v>0</v>
      </c>
      <c r="Q17" s="252">
        <v>49</v>
      </c>
      <c r="R17" s="253">
        <v>2485.6769387755098</v>
      </c>
      <c r="V17" s="205"/>
      <c r="W17" s="198"/>
      <c r="X17" s="205"/>
      <c r="Y17" s="198"/>
      <c r="Z17" s="205"/>
      <c r="AA17" s="198"/>
      <c r="AB17" s="205"/>
      <c r="AC17" s="198"/>
      <c r="AD17" s="205"/>
      <c r="AE17" s="198"/>
      <c r="AF17" s="205"/>
      <c r="AG17" s="198"/>
      <c r="AH17" s="205"/>
      <c r="AI17" s="198"/>
      <c r="AJ17" s="205"/>
      <c r="AK17" s="198"/>
    </row>
    <row r="18" spans="1:37" ht="14.25" customHeight="1">
      <c r="A18" s="246"/>
      <c r="B18" s="251" t="s">
        <v>19</v>
      </c>
      <c r="C18" s="541">
        <v>101784</v>
      </c>
      <c r="D18" s="542">
        <v>1111.3807052188938</v>
      </c>
      <c r="E18" s="543">
        <v>63004</v>
      </c>
      <c r="F18" s="544">
        <v>1011.1952660148571</v>
      </c>
      <c r="G18" s="252">
        <v>0</v>
      </c>
      <c r="H18" s="253">
        <v>0</v>
      </c>
      <c r="I18" s="252">
        <v>164788</v>
      </c>
      <c r="J18" s="253">
        <v>1073.0764390610964</v>
      </c>
      <c r="K18" s="541">
        <v>318</v>
      </c>
      <c r="L18" s="542">
        <v>2623.2703773584913</v>
      </c>
      <c r="M18" s="543">
        <v>114</v>
      </c>
      <c r="N18" s="544">
        <v>2379.067280701754</v>
      </c>
      <c r="O18" s="252">
        <v>0</v>
      </c>
      <c r="P18" s="253">
        <v>0</v>
      </c>
      <c r="Q18" s="252">
        <v>432</v>
      </c>
      <c r="R18" s="253">
        <v>2558.827893518519</v>
      </c>
      <c r="V18" s="205"/>
      <c r="W18" s="198"/>
      <c r="X18" s="205"/>
      <c r="Y18" s="198"/>
      <c r="Z18" s="205"/>
      <c r="AA18" s="198"/>
      <c r="AB18" s="205"/>
      <c r="AC18" s="198"/>
      <c r="AD18" s="205"/>
      <c r="AE18" s="198"/>
      <c r="AF18" s="205"/>
      <c r="AG18" s="198"/>
      <c r="AH18" s="205"/>
      <c r="AI18" s="198"/>
      <c r="AJ18" s="205"/>
      <c r="AK18" s="198"/>
    </row>
    <row r="19" spans="1:37" ht="14.25" customHeight="1">
      <c r="A19" s="246"/>
      <c r="B19" s="251" t="s">
        <v>20</v>
      </c>
      <c r="C19" s="541">
        <v>150260</v>
      </c>
      <c r="D19" s="542">
        <v>1258.6901770930358</v>
      </c>
      <c r="E19" s="543">
        <v>88644</v>
      </c>
      <c r="F19" s="544">
        <v>1086.233025585487</v>
      </c>
      <c r="G19" s="252">
        <v>0</v>
      </c>
      <c r="H19" s="253">
        <v>0</v>
      </c>
      <c r="I19" s="252">
        <v>238904</v>
      </c>
      <c r="J19" s="253">
        <v>1194.7009105330987</v>
      </c>
      <c r="K19" s="541">
        <v>8633</v>
      </c>
      <c r="L19" s="542">
        <v>2727.5323908258988</v>
      </c>
      <c r="M19" s="543">
        <v>857</v>
      </c>
      <c r="N19" s="544">
        <v>2306.9682730455088</v>
      </c>
      <c r="O19" s="252">
        <v>0</v>
      </c>
      <c r="P19" s="253">
        <v>0</v>
      </c>
      <c r="Q19" s="252">
        <v>9490</v>
      </c>
      <c r="R19" s="253">
        <v>2689.5531022128544</v>
      </c>
      <c r="V19" s="205"/>
      <c r="W19" s="198"/>
      <c r="X19" s="205"/>
      <c r="Y19" s="198"/>
      <c r="Z19" s="205"/>
      <c r="AA19" s="198"/>
      <c r="AB19" s="205"/>
      <c r="AC19" s="198"/>
      <c r="AD19" s="205"/>
      <c r="AE19" s="198"/>
      <c r="AF19" s="205"/>
      <c r="AG19" s="198"/>
      <c r="AH19" s="205"/>
      <c r="AI19" s="198"/>
      <c r="AJ19" s="205"/>
      <c r="AK19" s="198"/>
    </row>
    <row r="20" spans="1:37" ht="14.25" customHeight="1">
      <c r="A20" s="246"/>
      <c r="B20" s="251" t="s">
        <v>21</v>
      </c>
      <c r="C20" s="541">
        <v>202904</v>
      </c>
      <c r="D20" s="542">
        <v>1343.0232890430934</v>
      </c>
      <c r="E20" s="543">
        <v>122924</v>
      </c>
      <c r="F20" s="544">
        <v>1132.6907169470535</v>
      </c>
      <c r="G20" s="252">
        <v>0</v>
      </c>
      <c r="H20" s="253">
        <v>0</v>
      </c>
      <c r="I20" s="252">
        <v>325828</v>
      </c>
      <c r="J20" s="253">
        <v>1263.6718487361411</v>
      </c>
      <c r="K20" s="541">
        <v>153306</v>
      </c>
      <c r="L20" s="542">
        <v>2079.3497831787413</v>
      </c>
      <c r="M20" s="543">
        <v>59124</v>
      </c>
      <c r="N20" s="544">
        <v>1711.0388835329156</v>
      </c>
      <c r="O20" s="252">
        <v>0</v>
      </c>
      <c r="P20" s="253">
        <v>0</v>
      </c>
      <c r="Q20" s="252">
        <v>212430</v>
      </c>
      <c r="R20" s="253">
        <v>1976.8406572047274</v>
      </c>
      <c r="V20" s="205"/>
      <c r="W20" s="198"/>
      <c r="X20" s="205"/>
      <c r="Y20" s="198"/>
      <c r="Z20" s="205"/>
      <c r="AA20" s="198"/>
      <c r="AB20" s="205"/>
      <c r="AC20" s="198"/>
      <c r="AD20" s="205"/>
      <c r="AE20" s="198"/>
      <c r="AF20" s="205"/>
      <c r="AG20" s="198"/>
      <c r="AH20" s="205"/>
      <c r="AI20" s="198"/>
      <c r="AJ20" s="205"/>
      <c r="AK20" s="198"/>
    </row>
    <row r="21" spans="1:37" ht="14.25" customHeight="1">
      <c r="A21" s="246"/>
      <c r="B21" s="251" t="s">
        <v>22</v>
      </c>
      <c r="C21" s="541">
        <v>8336</v>
      </c>
      <c r="D21" s="542">
        <v>1399.3626535508638</v>
      </c>
      <c r="E21" s="543">
        <v>5573</v>
      </c>
      <c r="F21" s="544">
        <v>1129.7009940785936</v>
      </c>
      <c r="G21" s="252">
        <v>0</v>
      </c>
      <c r="H21" s="253">
        <v>0</v>
      </c>
      <c r="I21" s="252">
        <v>13909</v>
      </c>
      <c r="J21" s="253">
        <v>1291.315746638867</v>
      </c>
      <c r="K21" s="541">
        <v>960426</v>
      </c>
      <c r="L21" s="542">
        <v>1723.0813638322966</v>
      </c>
      <c r="M21" s="543">
        <v>690706</v>
      </c>
      <c r="N21" s="544">
        <v>1408.727804985042</v>
      </c>
      <c r="O21" s="252">
        <v>0</v>
      </c>
      <c r="P21" s="253">
        <v>0</v>
      </c>
      <c r="Q21" s="252">
        <v>1651132</v>
      </c>
      <c r="R21" s="253">
        <v>1591.580133635588</v>
      </c>
      <c r="V21" s="205"/>
      <c r="W21" s="198"/>
      <c r="X21" s="205"/>
      <c r="Y21" s="198"/>
      <c r="Z21" s="205"/>
      <c r="AA21" s="198"/>
      <c r="AB21" s="205"/>
      <c r="AC21" s="198"/>
      <c r="AD21" s="205"/>
      <c r="AE21" s="198"/>
      <c r="AF21" s="205"/>
      <c r="AG21" s="198"/>
      <c r="AH21" s="205"/>
      <c r="AI21" s="198"/>
      <c r="AJ21" s="205"/>
      <c r="AK21" s="198"/>
    </row>
    <row r="22" spans="1:37" ht="14.25" customHeight="1">
      <c r="A22" s="246"/>
      <c r="B22" s="251" t="s">
        <v>23</v>
      </c>
      <c r="C22" s="541">
        <v>10</v>
      </c>
      <c r="D22" s="542">
        <v>1003.5840000000001</v>
      </c>
      <c r="E22" s="543">
        <v>6</v>
      </c>
      <c r="F22" s="544">
        <v>816</v>
      </c>
      <c r="G22" s="252">
        <v>0</v>
      </c>
      <c r="H22" s="253">
        <v>0</v>
      </c>
      <c r="I22" s="252">
        <v>16</v>
      </c>
      <c r="J22" s="253">
        <v>933.24</v>
      </c>
      <c r="K22" s="541">
        <v>894473</v>
      </c>
      <c r="L22" s="542">
        <v>1728.8379014346999</v>
      </c>
      <c r="M22" s="543">
        <v>636754</v>
      </c>
      <c r="N22" s="544">
        <v>1267.7955277391225</v>
      </c>
      <c r="O22" s="252">
        <v>0</v>
      </c>
      <c r="P22" s="253">
        <v>0</v>
      </c>
      <c r="Q22" s="252">
        <v>1531227</v>
      </c>
      <c r="R22" s="253">
        <v>1537.1154620967352</v>
      </c>
      <c r="V22" s="205"/>
      <c r="W22" s="198"/>
      <c r="X22" s="205"/>
      <c r="Y22" s="198"/>
      <c r="Z22" s="205"/>
      <c r="AA22" s="198"/>
      <c r="AB22" s="205"/>
      <c r="AC22" s="198"/>
      <c r="AD22" s="205"/>
      <c r="AE22" s="198"/>
      <c r="AF22" s="205"/>
      <c r="AG22" s="198"/>
      <c r="AH22" s="205"/>
      <c r="AI22" s="198"/>
      <c r="AJ22" s="205"/>
      <c r="AK22" s="198"/>
    </row>
    <row r="23" spans="1:37" ht="14.25" customHeight="1">
      <c r="A23" s="246"/>
      <c r="B23" s="251" t="s">
        <v>24</v>
      </c>
      <c r="C23" s="541">
        <v>17</v>
      </c>
      <c r="D23" s="542">
        <v>543.31058823529418</v>
      </c>
      <c r="E23" s="543">
        <v>57</v>
      </c>
      <c r="F23" s="544">
        <v>557.91</v>
      </c>
      <c r="G23" s="252">
        <v>0</v>
      </c>
      <c r="H23" s="253">
        <v>0</v>
      </c>
      <c r="I23" s="252">
        <v>74</v>
      </c>
      <c r="J23" s="253">
        <v>554.55608108108106</v>
      </c>
      <c r="K23" s="541">
        <v>772453</v>
      </c>
      <c r="L23" s="542">
        <v>1680.934598001433</v>
      </c>
      <c r="M23" s="543">
        <v>508458</v>
      </c>
      <c r="N23" s="544">
        <v>1050.0855822506469</v>
      </c>
      <c r="O23" s="252">
        <v>2</v>
      </c>
      <c r="P23" s="253">
        <v>1303.53</v>
      </c>
      <c r="Q23" s="252">
        <v>1280913</v>
      </c>
      <c r="R23" s="253">
        <v>1430.5186964844609</v>
      </c>
      <c r="V23" s="205"/>
      <c r="W23" s="198"/>
      <c r="X23" s="205"/>
      <c r="Y23" s="198"/>
      <c r="Z23" s="205"/>
      <c r="AA23" s="198"/>
      <c r="AB23" s="205"/>
      <c r="AC23" s="198"/>
      <c r="AD23" s="205"/>
      <c r="AE23" s="198"/>
      <c r="AF23" s="205"/>
      <c r="AG23" s="198"/>
      <c r="AH23" s="205"/>
      <c r="AI23" s="198"/>
      <c r="AJ23" s="205"/>
      <c r="AK23" s="198"/>
    </row>
    <row r="24" spans="1:37" ht="14.25" customHeight="1">
      <c r="A24" s="246"/>
      <c r="B24" s="251" t="s">
        <v>25</v>
      </c>
      <c r="C24" s="541">
        <v>29</v>
      </c>
      <c r="D24" s="542">
        <v>472.9327586206897</v>
      </c>
      <c r="E24" s="543">
        <v>141</v>
      </c>
      <c r="F24" s="544">
        <v>480.05418439716311</v>
      </c>
      <c r="G24" s="252">
        <v>0</v>
      </c>
      <c r="H24" s="253">
        <v>0</v>
      </c>
      <c r="I24" s="252">
        <v>170</v>
      </c>
      <c r="J24" s="253">
        <v>478.83935294117646</v>
      </c>
      <c r="K24" s="541">
        <v>521957</v>
      </c>
      <c r="L24" s="542">
        <v>1526.2262781991624</v>
      </c>
      <c r="M24" s="543">
        <v>353538</v>
      </c>
      <c r="N24" s="544">
        <v>859.33301008660897</v>
      </c>
      <c r="O24" s="252">
        <v>3</v>
      </c>
      <c r="P24" s="253">
        <v>1208.6133333333335</v>
      </c>
      <c r="Q24" s="252">
        <v>875498</v>
      </c>
      <c r="R24" s="253">
        <v>1256.924617817516</v>
      </c>
      <c r="V24" s="205"/>
      <c r="W24" s="198"/>
      <c r="X24" s="205"/>
      <c r="Y24" s="198"/>
      <c r="Z24" s="205"/>
      <c r="AA24" s="198"/>
      <c r="AB24" s="205"/>
      <c r="AC24" s="198"/>
      <c r="AD24" s="205"/>
      <c r="AE24" s="198"/>
      <c r="AF24" s="205"/>
      <c r="AG24" s="198"/>
      <c r="AH24" s="205"/>
      <c r="AI24" s="198"/>
      <c r="AJ24" s="205"/>
      <c r="AK24" s="198"/>
    </row>
    <row r="25" spans="1:37" ht="14.25" customHeight="1">
      <c r="A25" s="246"/>
      <c r="B25" s="251" t="s">
        <v>26</v>
      </c>
      <c r="C25" s="541">
        <v>82</v>
      </c>
      <c r="D25" s="542">
        <v>514.07109756097555</v>
      </c>
      <c r="E25" s="543">
        <v>2429</v>
      </c>
      <c r="F25" s="544">
        <v>494.58504322766566</v>
      </c>
      <c r="G25" s="252">
        <v>0</v>
      </c>
      <c r="H25" s="253">
        <v>0</v>
      </c>
      <c r="I25" s="252">
        <v>2511</v>
      </c>
      <c r="J25" s="253">
        <v>495.22138590203105</v>
      </c>
      <c r="K25" s="541">
        <v>497605</v>
      </c>
      <c r="L25" s="542">
        <v>1322.0761147496553</v>
      </c>
      <c r="M25" s="543">
        <v>406867</v>
      </c>
      <c r="N25" s="544">
        <v>745.12129860617631</v>
      </c>
      <c r="O25" s="252">
        <v>17</v>
      </c>
      <c r="P25" s="253">
        <v>915.32058823529439</v>
      </c>
      <c r="Q25" s="252">
        <v>904489</v>
      </c>
      <c r="R25" s="253">
        <v>1062.536429884721</v>
      </c>
      <c r="V25" s="205"/>
      <c r="W25" s="198"/>
      <c r="X25" s="205"/>
      <c r="Y25" s="198"/>
      <c r="Z25" s="205"/>
      <c r="AA25" s="198"/>
      <c r="AB25" s="205"/>
      <c r="AC25" s="198"/>
      <c r="AD25" s="205"/>
      <c r="AE25" s="198"/>
      <c r="AF25" s="205"/>
      <c r="AG25" s="198"/>
      <c r="AH25" s="205"/>
      <c r="AI25" s="198"/>
      <c r="AJ25" s="205"/>
      <c r="AK25" s="198"/>
    </row>
    <row r="26" spans="1:37" ht="14.25" customHeight="1">
      <c r="A26" s="246"/>
      <c r="B26" s="251" t="s">
        <v>5</v>
      </c>
      <c r="C26" s="541">
        <v>3</v>
      </c>
      <c r="D26" s="542">
        <v>1166.69</v>
      </c>
      <c r="E26" s="543">
        <v>0</v>
      </c>
      <c r="F26" s="544">
        <v>0</v>
      </c>
      <c r="G26" s="252">
        <v>0</v>
      </c>
      <c r="H26" s="253">
        <v>0</v>
      </c>
      <c r="I26" s="252">
        <v>3</v>
      </c>
      <c r="J26" s="253">
        <v>1166.69</v>
      </c>
      <c r="K26" s="541">
        <v>58</v>
      </c>
      <c r="L26" s="542">
        <v>2368.8937931034479</v>
      </c>
      <c r="M26" s="543">
        <v>20</v>
      </c>
      <c r="N26" s="544">
        <v>1487.0025000000001</v>
      </c>
      <c r="O26" s="252">
        <v>0</v>
      </c>
      <c r="P26" s="253">
        <v>0</v>
      </c>
      <c r="Q26" s="252">
        <v>78</v>
      </c>
      <c r="R26" s="253">
        <v>2142.76782051282</v>
      </c>
      <c r="V26" s="205"/>
      <c r="W26" s="198"/>
      <c r="X26" s="205"/>
      <c r="Y26" s="198"/>
      <c r="Z26" s="205"/>
      <c r="AA26" s="198"/>
      <c r="AB26" s="205"/>
      <c r="AC26" s="198"/>
      <c r="AD26" s="205"/>
      <c r="AE26" s="198"/>
      <c r="AF26" s="205"/>
      <c r="AG26" s="198"/>
      <c r="AH26" s="205"/>
      <c r="AI26" s="198"/>
      <c r="AJ26" s="205"/>
      <c r="AK26" s="198"/>
    </row>
    <row r="27" spans="1:37" ht="14.25" customHeight="1">
      <c r="A27" s="246"/>
      <c r="B27" s="255" t="s">
        <v>6</v>
      </c>
      <c r="C27" s="256">
        <v>597296</v>
      </c>
      <c r="D27" s="257">
        <v>1221.920711690685</v>
      </c>
      <c r="E27" s="256">
        <v>363871</v>
      </c>
      <c r="F27" s="257">
        <v>1064.9731056610706</v>
      </c>
      <c r="G27" s="256">
        <v>0</v>
      </c>
      <c r="H27" s="257">
        <v>0</v>
      </c>
      <c r="I27" s="256">
        <v>961167</v>
      </c>
      <c r="J27" s="257">
        <v>1162.5047284602974</v>
      </c>
      <c r="K27" s="256">
        <v>3809272</v>
      </c>
      <c r="L27" s="257">
        <v>1653.2381434615331</v>
      </c>
      <c r="M27" s="256">
        <v>2656444</v>
      </c>
      <c r="N27" s="257">
        <v>1138.605590341823</v>
      </c>
      <c r="O27" s="256">
        <v>22</v>
      </c>
      <c r="P27" s="257">
        <v>990.60681818181843</v>
      </c>
      <c r="Q27" s="256">
        <v>6465738</v>
      </c>
      <c r="R27" s="257">
        <v>1441.7994591491329</v>
      </c>
      <c r="V27" s="196"/>
      <c r="W27" s="195"/>
      <c r="X27" s="196"/>
      <c r="Y27" s="195"/>
      <c r="Z27" s="196"/>
      <c r="AA27" s="195"/>
      <c r="AB27" s="196"/>
      <c r="AC27" s="195"/>
      <c r="AD27" s="196"/>
      <c r="AE27" s="195"/>
      <c r="AF27" s="196"/>
      <c r="AG27" s="195"/>
      <c r="AH27" s="196"/>
      <c r="AI27" s="195"/>
      <c r="AJ27" s="196"/>
      <c r="AK27" s="195"/>
    </row>
    <row r="28" spans="1:37" ht="14.25" customHeight="1">
      <c r="A28" s="246"/>
      <c r="B28" s="258" t="s">
        <v>27</v>
      </c>
      <c r="C28" s="252">
        <v>55.046201780365749</v>
      </c>
      <c r="D28" s="252" t="s">
        <v>230</v>
      </c>
      <c r="E28" s="252">
        <v>55.356063000349025</v>
      </c>
      <c r="F28" s="252" t="s">
        <v>230</v>
      </c>
      <c r="G28" s="252">
        <v>0</v>
      </c>
      <c r="H28" s="252">
        <v>0</v>
      </c>
      <c r="I28" s="252">
        <v>55.163506956149</v>
      </c>
      <c r="J28" s="252" t="s">
        <v>230</v>
      </c>
      <c r="K28" s="252">
        <v>74.899261369930912</v>
      </c>
      <c r="L28" s="252" t="s">
        <v>230</v>
      </c>
      <c r="M28" s="252">
        <v>75.459619398108131</v>
      </c>
      <c r="N28" s="252" t="s">
        <v>230</v>
      </c>
      <c r="O28" s="252">
        <v>88.63636363636364</v>
      </c>
      <c r="P28" s="252" t="s">
        <v>230</v>
      </c>
      <c r="Q28" s="252">
        <v>75.129531865269755</v>
      </c>
      <c r="R28" s="252" t="s">
        <v>230</v>
      </c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</row>
    <row r="29" spans="1:37" ht="14.25" customHeight="1">
      <c r="A29" s="246"/>
      <c r="B29" s="247"/>
      <c r="C29" s="259"/>
      <c r="D29" s="260"/>
      <c r="E29" s="261"/>
      <c r="F29" s="261"/>
      <c r="G29" s="259"/>
      <c r="H29" s="261"/>
      <c r="I29" s="259"/>
      <c r="J29" s="261"/>
      <c r="K29" s="259"/>
      <c r="L29" s="260"/>
      <c r="M29" s="259"/>
      <c r="N29" s="260"/>
      <c r="O29" s="259"/>
      <c r="P29" s="260"/>
      <c r="Q29" s="259"/>
      <c r="R29" s="260"/>
    </row>
    <row r="30" spans="1:37" ht="14.25" customHeight="1">
      <c r="B30" s="480" t="s">
        <v>0</v>
      </c>
      <c r="C30" s="481" t="s">
        <v>30</v>
      </c>
      <c r="D30" s="481"/>
      <c r="E30" s="481"/>
      <c r="F30" s="481"/>
      <c r="G30" s="481"/>
      <c r="H30" s="481"/>
      <c r="I30" s="481"/>
      <c r="J30" s="481"/>
      <c r="K30" s="481" t="s">
        <v>31</v>
      </c>
      <c r="L30" s="481"/>
      <c r="M30" s="481"/>
      <c r="N30" s="481"/>
      <c r="O30" s="481"/>
      <c r="P30" s="481"/>
      <c r="Q30" s="481"/>
      <c r="R30" s="481"/>
    </row>
    <row r="31" spans="1:37" ht="14.25" customHeight="1">
      <c r="B31" s="480"/>
      <c r="C31" s="539" t="s">
        <v>3</v>
      </c>
      <c r="D31" s="539"/>
      <c r="E31" s="540" t="s">
        <v>4</v>
      </c>
      <c r="F31" s="540"/>
      <c r="G31" s="481" t="s">
        <v>5</v>
      </c>
      <c r="H31" s="481"/>
      <c r="I31" s="481" t="s">
        <v>6</v>
      </c>
      <c r="J31" s="481"/>
      <c r="K31" s="539" t="s">
        <v>3</v>
      </c>
      <c r="L31" s="539"/>
      <c r="M31" s="540" t="s">
        <v>4</v>
      </c>
      <c r="N31" s="540"/>
      <c r="O31" s="481" t="s">
        <v>5</v>
      </c>
      <c r="P31" s="481"/>
      <c r="Q31" s="481" t="s">
        <v>6</v>
      </c>
      <c r="R31" s="481"/>
    </row>
    <row r="32" spans="1:37" ht="14.25" customHeight="1">
      <c r="B32" s="480"/>
      <c r="C32" s="248" t="s">
        <v>7</v>
      </c>
      <c r="D32" s="249" t="s">
        <v>8</v>
      </c>
      <c r="E32" s="250" t="s">
        <v>7</v>
      </c>
      <c r="F32" s="250" t="s">
        <v>8</v>
      </c>
      <c r="G32" s="248" t="s">
        <v>7</v>
      </c>
      <c r="H32" s="250" t="s">
        <v>8</v>
      </c>
      <c r="I32" s="248" t="s">
        <v>7</v>
      </c>
      <c r="J32" s="250" t="s">
        <v>8</v>
      </c>
      <c r="K32" s="248" t="s">
        <v>7</v>
      </c>
      <c r="L32" s="249" t="s">
        <v>8</v>
      </c>
      <c r="M32" s="250" t="s">
        <v>7</v>
      </c>
      <c r="N32" s="250" t="s">
        <v>8</v>
      </c>
      <c r="O32" s="248" t="s">
        <v>7</v>
      </c>
      <c r="P32" s="250" t="s">
        <v>8</v>
      </c>
      <c r="Q32" s="248" t="s">
        <v>7</v>
      </c>
      <c r="R32" s="250" t="s">
        <v>8</v>
      </c>
    </row>
    <row r="33" spans="2:37" ht="14.25" customHeight="1">
      <c r="B33" s="251" t="s">
        <v>9</v>
      </c>
      <c r="C33" s="541">
        <v>0</v>
      </c>
      <c r="D33" s="542">
        <v>0</v>
      </c>
      <c r="E33" s="543">
        <v>0</v>
      </c>
      <c r="F33" s="544">
        <v>0</v>
      </c>
      <c r="G33" s="252">
        <v>0</v>
      </c>
      <c r="H33" s="253">
        <v>0</v>
      </c>
      <c r="I33" s="252">
        <v>0</v>
      </c>
      <c r="J33" s="253">
        <v>0</v>
      </c>
      <c r="K33" s="541">
        <v>1154</v>
      </c>
      <c r="L33" s="542">
        <v>357.71982668977495</v>
      </c>
      <c r="M33" s="543">
        <v>1149</v>
      </c>
      <c r="N33" s="544">
        <v>358.32142732811155</v>
      </c>
      <c r="O33" s="252">
        <v>0</v>
      </c>
      <c r="P33" s="253">
        <v>0</v>
      </c>
      <c r="Q33" s="252">
        <v>2303</v>
      </c>
      <c r="R33" s="253">
        <v>358.01997394702585</v>
      </c>
    </row>
    <row r="34" spans="2:37" ht="14.25" customHeight="1">
      <c r="B34" s="254" t="s">
        <v>10</v>
      </c>
      <c r="C34" s="541">
        <v>0</v>
      </c>
      <c r="D34" s="542">
        <v>0</v>
      </c>
      <c r="E34" s="543">
        <v>0</v>
      </c>
      <c r="F34" s="544">
        <v>0</v>
      </c>
      <c r="G34" s="252">
        <v>0</v>
      </c>
      <c r="H34" s="253">
        <v>0</v>
      </c>
      <c r="I34" s="252">
        <v>0</v>
      </c>
      <c r="J34" s="253">
        <v>0</v>
      </c>
      <c r="K34" s="541">
        <v>5587</v>
      </c>
      <c r="L34" s="542">
        <v>360.09790227313295</v>
      </c>
      <c r="M34" s="543">
        <v>5236</v>
      </c>
      <c r="N34" s="544">
        <v>359.75290679908261</v>
      </c>
      <c r="O34" s="252">
        <v>0</v>
      </c>
      <c r="P34" s="253">
        <v>0</v>
      </c>
      <c r="Q34" s="252">
        <v>10823</v>
      </c>
      <c r="R34" s="253">
        <v>359.93099879885335</v>
      </c>
    </row>
    <row r="35" spans="2:37" ht="14.25" customHeight="1">
      <c r="B35" s="251" t="s">
        <v>11</v>
      </c>
      <c r="C35" s="541">
        <v>0</v>
      </c>
      <c r="D35" s="542">
        <v>0</v>
      </c>
      <c r="E35" s="543">
        <v>0</v>
      </c>
      <c r="F35" s="544">
        <v>0</v>
      </c>
      <c r="G35" s="252">
        <v>0</v>
      </c>
      <c r="H35" s="253">
        <v>0</v>
      </c>
      <c r="I35" s="252">
        <v>0</v>
      </c>
      <c r="J35" s="253">
        <v>0</v>
      </c>
      <c r="K35" s="541">
        <v>14262</v>
      </c>
      <c r="L35" s="542">
        <v>363.10033655868745</v>
      </c>
      <c r="M35" s="543">
        <v>13759</v>
      </c>
      <c r="N35" s="544">
        <v>361.99161785013479</v>
      </c>
      <c r="O35" s="252">
        <v>0</v>
      </c>
      <c r="P35" s="253">
        <v>0</v>
      </c>
      <c r="Q35" s="252">
        <v>28021</v>
      </c>
      <c r="R35" s="253">
        <v>362.55592841083495</v>
      </c>
      <c r="V35" s="205"/>
      <c r="W35" s="198"/>
      <c r="X35" s="205"/>
      <c r="Y35" s="198"/>
      <c r="Z35" s="205"/>
      <c r="AA35" s="198"/>
      <c r="AB35" s="205"/>
      <c r="AC35" s="198"/>
      <c r="AD35" s="205"/>
      <c r="AE35" s="198"/>
      <c r="AF35" s="205"/>
      <c r="AG35" s="198"/>
      <c r="AH35" s="205"/>
      <c r="AI35" s="198"/>
      <c r="AJ35" s="205"/>
      <c r="AK35" s="198"/>
    </row>
    <row r="36" spans="2:37" ht="14.25" customHeight="1">
      <c r="B36" s="251" t="s">
        <v>12</v>
      </c>
      <c r="C36" s="541">
        <v>0</v>
      </c>
      <c r="D36" s="542">
        <v>0</v>
      </c>
      <c r="E36" s="543">
        <v>0</v>
      </c>
      <c r="F36" s="544">
        <v>0</v>
      </c>
      <c r="G36" s="252">
        <v>0</v>
      </c>
      <c r="H36" s="253">
        <v>0</v>
      </c>
      <c r="I36" s="252">
        <v>0</v>
      </c>
      <c r="J36" s="253">
        <v>0</v>
      </c>
      <c r="K36" s="541">
        <v>30522</v>
      </c>
      <c r="L36" s="542">
        <v>366.68926610314037</v>
      </c>
      <c r="M36" s="543">
        <v>29159</v>
      </c>
      <c r="N36" s="544">
        <v>363.80445728591616</v>
      </c>
      <c r="O36" s="252">
        <v>2</v>
      </c>
      <c r="P36" s="253">
        <v>298.19</v>
      </c>
      <c r="Q36" s="252">
        <v>59683</v>
      </c>
      <c r="R36" s="253">
        <v>365.27755525024003</v>
      </c>
      <c r="V36" s="205"/>
      <c r="W36" s="198"/>
      <c r="X36" s="205"/>
      <c r="Y36" s="198"/>
      <c r="Z36" s="205"/>
      <c r="AA36" s="198"/>
      <c r="AB36" s="205"/>
      <c r="AC36" s="198"/>
      <c r="AD36" s="205"/>
      <c r="AE36" s="198"/>
      <c r="AF36" s="205"/>
      <c r="AG36" s="198"/>
      <c r="AH36" s="205"/>
      <c r="AI36" s="198"/>
      <c r="AJ36" s="205"/>
      <c r="AK36" s="198"/>
    </row>
    <row r="37" spans="2:37" ht="14.25" customHeight="1">
      <c r="B37" s="251" t="s">
        <v>13</v>
      </c>
      <c r="C37" s="541">
        <v>2</v>
      </c>
      <c r="D37" s="542">
        <v>623.245</v>
      </c>
      <c r="E37" s="543">
        <v>18</v>
      </c>
      <c r="F37" s="544">
        <v>910.9372222222222</v>
      </c>
      <c r="G37" s="252">
        <v>0</v>
      </c>
      <c r="H37" s="253">
        <v>0</v>
      </c>
      <c r="I37" s="252">
        <v>20</v>
      </c>
      <c r="J37" s="253">
        <v>882.16800000000001</v>
      </c>
      <c r="K37" s="541">
        <v>44820</v>
      </c>
      <c r="L37" s="542">
        <v>374.08959638554376</v>
      </c>
      <c r="M37" s="543">
        <v>45358</v>
      </c>
      <c r="N37" s="544">
        <v>373.96659266281659</v>
      </c>
      <c r="O37" s="252">
        <v>1</v>
      </c>
      <c r="P37" s="253">
        <v>701.56</v>
      </c>
      <c r="Q37" s="252">
        <v>90179</v>
      </c>
      <c r="R37" s="253">
        <v>374.03135962918316</v>
      </c>
      <c r="V37" s="205"/>
      <c r="W37" s="198"/>
      <c r="X37" s="205"/>
      <c r="Y37" s="198"/>
      <c r="Z37" s="205"/>
      <c r="AA37" s="198"/>
      <c r="AB37" s="205"/>
      <c r="AC37" s="198"/>
      <c r="AD37" s="205"/>
      <c r="AE37" s="198"/>
      <c r="AF37" s="205"/>
      <c r="AG37" s="198"/>
      <c r="AH37" s="205"/>
      <c r="AI37" s="198"/>
      <c r="AJ37" s="205"/>
      <c r="AK37" s="198"/>
    </row>
    <row r="38" spans="2:37" ht="14.25" customHeight="1">
      <c r="B38" s="251" t="s">
        <v>14</v>
      </c>
      <c r="C38" s="541">
        <v>15</v>
      </c>
      <c r="D38" s="542">
        <v>860.58133333333342</v>
      </c>
      <c r="E38" s="543">
        <v>161</v>
      </c>
      <c r="F38" s="544">
        <v>903.40627329192569</v>
      </c>
      <c r="G38" s="252">
        <v>0</v>
      </c>
      <c r="H38" s="253">
        <v>0</v>
      </c>
      <c r="I38" s="252">
        <v>176</v>
      </c>
      <c r="J38" s="253">
        <v>899.75642045454561</v>
      </c>
      <c r="K38" s="541">
        <v>2655</v>
      </c>
      <c r="L38" s="542">
        <v>427.38226741996249</v>
      </c>
      <c r="M38" s="543">
        <v>2346</v>
      </c>
      <c r="N38" s="544">
        <v>426.41555413469831</v>
      </c>
      <c r="O38" s="252">
        <v>0</v>
      </c>
      <c r="P38" s="253">
        <v>0</v>
      </c>
      <c r="Q38" s="252">
        <v>5001</v>
      </c>
      <c r="R38" s="253">
        <v>426.92877624475153</v>
      </c>
      <c r="V38" s="205"/>
      <c r="W38" s="198"/>
      <c r="X38" s="205"/>
      <c r="Y38" s="198"/>
      <c r="Z38" s="205"/>
      <c r="AA38" s="198"/>
      <c r="AB38" s="205"/>
      <c r="AC38" s="198"/>
      <c r="AD38" s="205"/>
      <c r="AE38" s="198"/>
      <c r="AF38" s="205"/>
      <c r="AG38" s="198"/>
      <c r="AH38" s="205"/>
      <c r="AI38" s="198"/>
      <c r="AJ38" s="205"/>
      <c r="AK38" s="198"/>
    </row>
    <row r="39" spans="2:37" ht="14.25" customHeight="1">
      <c r="B39" s="251" t="s">
        <v>15</v>
      </c>
      <c r="C39" s="541">
        <v>101</v>
      </c>
      <c r="D39" s="542">
        <v>898.39366336633645</v>
      </c>
      <c r="E39" s="543">
        <v>807</v>
      </c>
      <c r="F39" s="544">
        <v>948.0580916976462</v>
      </c>
      <c r="G39" s="252">
        <v>0</v>
      </c>
      <c r="H39" s="253">
        <v>0</v>
      </c>
      <c r="I39" s="252">
        <v>908</v>
      </c>
      <c r="J39" s="253">
        <v>942.53374449339265</v>
      </c>
      <c r="K39" s="541">
        <v>2057</v>
      </c>
      <c r="L39" s="542">
        <v>413.49423918327767</v>
      </c>
      <c r="M39" s="543">
        <v>1375</v>
      </c>
      <c r="N39" s="544">
        <v>413.07005090909121</v>
      </c>
      <c r="O39" s="252">
        <v>0</v>
      </c>
      <c r="P39" s="253">
        <v>0</v>
      </c>
      <c r="Q39" s="252">
        <v>3432</v>
      </c>
      <c r="R39" s="253">
        <v>413.32429195804269</v>
      </c>
      <c r="V39" s="205"/>
      <c r="W39" s="198"/>
      <c r="X39" s="205"/>
      <c r="Y39" s="198"/>
      <c r="Z39" s="205"/>
      <c r="AA39" s="198"/>
      <c r="AB39" s="205"/>
      <c r="AC39" s="198"/>
      <c r="AD39" s="205"/>
      <c r="AE39" s="198"/>
      <c r="AF39" s="205"/>
      <c r="AG39" s="198"/>
      <c r="AH39" s="205"/>
      <c r="AI39" s="198"/>
      <c r="AJ39" s="205"/>
      <c r="AK39" s="198"/>
    </row>
    <row r="40" spans="2:37" ht="14.25" customHeight="1">
      <c r="B40" s="251" t="s">
        <v>16</v>
      </c>
      <c r="C40" s="541">
        <v>509</v>
      </c>
      <c r="D40" s="542">
        <v>847.81216110019602</v>
      </c>
      <c r="E40" s="543">
        <v>2867</v>
      </c>
      <c r="F40" s="544">
        <v>955.49383327519956</v>
      </c>
      <c r="G40" s="252">
        <v>0</v>
      </c>
      <c r="H40" s="253">
        <v>0</v>
      </c>
      <c r="I40" s="252">
        <v>3376</v>
      </c>
      <c r="J40" s="253">
        <v>939.25865225118389</v>
      </c>
      <c r="K40" s="541">
        <v>3231</v>
      </c>
      <c r="L40" s="542">
        <v>457.82481275146984</v>
      </c>
      <c r="M40" s="543">
        <v>2027</v>
      </c>
      <c r="N40" s="544">
        <v>467.44141095214655</v>
      </c>
      <c r="O40" s="252">
        <v>0</v>
      </c>
      <c r="P40" s="253">
        <v>0</v>
      </c>
      <c r="Q40" s="252">
        <v>5258</v>
      </c>
      <c r="R40" s="253">
        <v>461.53208634461771</v>
      </c>
      <c r="V40" s="205"/>
      <c r="W40" s="198"/>
      <c r="X40" s="205"/>
      <c r="Y40" s="198"/>
      <c r="Z40" s="205"/>
      <c r="AA40" s="198"/>
      <c r="AB40" s="205"/>
      <c r="AC40" s="198"/>
      <c r="AD40" s="205"/>
      <c r="AE40" s="198"/>
      <c r="AF40" s="205"/>
      <c r="AG40" s="198"/>
      <c r="AH40" s="205"/>
      <c r="AI40" s="198"/>
      <c r="AJ40" s="205"/>
      <c r="AK40" s="198"/>
    </row>
    <row r="41" spans="2:37" ht="14.25" customHeight="1">
      <c r="B41" s="251" t="s">
        <v>17</v>
      </c>
      <c r="C41" s="541">
        <v>1733</v>
      </c>
      <c r="D41" s="542">
        <v>837.97345066358901</v>
      </c>
      <c r="E41" s="543">
        <v>8248</v>
      </c>
      <c r="F41" s="544">
        <v>983.24588506304519</v>
      </c>
      <c r="G41" s="252">
        <v>0</v>
      </c>
      <c r="H41" s="253">
        <v>0</v>
      </c>
      <c r="I41" s="252">
        <v>9981</v>
      </c>
      <c r="J41" s="253">
        <v>958.0222472698124</v>
      </c>
      <c r="K41" s="541">
        <v>5349</v>
      </c>
      <c r="L41" s="542">
        <v>504.15203215554237</v>
      </c>
      <c r="M41" s="543">
        <v>3661</v>
      </c>
      <c r="N41" s="544">
        <v>511.22262496585552</v>
      </c>
      <c r="O41" s="252">
        <v>0</v>
      </c>
      <c r="P41" s="253">
        <v>0</v>
      </c>
      <c r="Q41" s="252">
        <v>9010</v>
      </c>
      <c r="R41" s="253">
        <v>507.02499999999918</v>
      </c>
      <c r="V41" s="205"/>
      <c r="W41" s="198"/>
      <c r="X41" s="205"/>
      <c r="Y41" s="198"/>
      <c r="Z41" s="205"/>
      <c r="AA41" s="198"/>
      <c r="AB41" s="205"/>
      <c r="AC41" s="198"/>
      <c r="AD41" s="205"/>
      <c r="AE41" s="198"/>
      <c r="AF41" s="205"/>
      <c r="AG41" s="198"/>
      <c r="AH41" s="205"/>
      <c r="AI41" s="198"/>
      <c r="AJ41" s="205"/>
      <c r="AK41" s="198"/>
    </row>
    <row r="42" spans="2:37" ht="14.25" customHeight="1">
      <c r="B42" s="251" t="s">
        <v>18</v>
      </c>
      <c r="C42" s="541">
        <v>4248</v>
      </c>
      <c r="D42" s="542">
        <v>850.67351694915317</v>
      </c>
      <c r="E42" s="543">
        <v>18927</v>
      </c>
      <c r="F42" s="544">
        <v>970.82238970782487</v>
      </c>
      <c r="G42" s="252">
        <v>0</v>
      </c>
      <c r="H42" s="253">
        <v>0</v>
      </c>
      <c r="I42" s="252">
        <v>23175</v>
      </c>
      <c r="J42" s="253">
        <v>948.7989846817693</v>
      </c>
      <c r="K42" s="541">
        <v>9355</v>
      </c>
      <c r="L42" s="542">
        <v>566.02772207375745</v>
      </c>
      <c r="M42" s="543">
        <v>6474</v>
      </c>
      <c r="N42" s="544">
        <v>568.27205591597101</v>
      </c>
      <c r="O42" s="252">
        <v>0</v>
      </c>
      <c r="P42" s="253">
        <v>0</v>
      </c>
      <c r="Q42" s="252">
        <v>15829</v>
      </c>
      <c r="R42" s="253">
        <v>566.94564596626424</v>
      </c>
      <c r="V42" s="205"/>
      <c r="W42" s="198"/>
      <c r="X42" s="205"/>
      <c r="Y42" s="198"/>
      <c r="Z42" s="205"/>
      <c r="AA42" s="198"/>
      <c r="AB42" s="205"/>
      <c r="AC42" s="198"/>
      <c r="AD42" s="205"/>
      <c r="AE42" s="198"/>
      <c r="AF42" s="205"/>
      <c r="AG42" s="198"/>
      <c r="AH42" s="205"/>
      <c r="AI42" s="198"/>
      <c r="AJ42" s="205"/>
      <c r="AK42" s="198"/>
    </row>
    <row r="43" spans="2:37" ht="14.25" customHeight="1">
      <c r="B43" s="251" t="s">
        <v>19</v>
      </c>
      <c r="C43" s="541">
        <v>7977</v>
      </c>
      <c r="D43" s="542">
        <v>824.52562241444036</v>
      </c>
      <c r="E43" s="543">
        <v>38159</v>
      </c>
      <c r="F43" s="544">
        <v>937.74220446028426</v>
      </c>
      <c r="G43" s="252">
        <v>0</v>
      </c>
      <c r="H43" s="253">
        <v>0</v>
      </c>
      <c r="I43" s="252">
        <v>46136</v>
      </c>
      <c r="J43" s="253">
        <v>918.16684736431375</v>
      </c>
      <c r="K43" s="541">
        <v>12674</v>
      </c>
      <c r="L43" s="542">
        <v>647.83494161275098</v>
      </c>
      <c r="M43" s="543">
        <v>8924</v>
      </c>
      <c r="N43" s="544">
        <v>649.04516696548717</v>
      </c>
      <c r="O43" s="252">
        <v>0</v>
      </c>
      <c r="P43" s="253">
        <v>0</v>
      </c>
      <c r="Q43" s="252">
        <v>21598</v>
      </c>
      <c r="R43" s="253">
        <v>648.3349902768781</v>
      </c>
      <c r="V43" s="205"/>
      <c r="W43" s="198"/>
      <c r="X43" s="205"/>
      <c r="Y43" s="198"/>
      <c r="Z43" s="205"/>
      <c r="AA43" s="198"/>
      <c r="AB43" s="205"/>
      <c r="AC43" s="198"/>
      <c r="AD43" s="205"/>
      <c r="AE43" s="198"/>
      <c r="AF43" s="205"/>
      <c r="AG43" s="198"/>
      <c r="AH43" s="205"/>
      <c r="AI43" s="198"/>
      <c r="AJ43" s="205"/>
      <c r="AK43" s="198"/>
    </row>
    <row r="44" spans="2:37" ht="14.25" customHeight="1">
      <c r="B44" s="251" t="s">
        <v>20</v>
      </c>
      <c r="C44" s="541">
        <v>13690</v>
      </c>
      <c r="D44" s="542">
        <v>786.64884952520038</v>
      </c>
      <c r="E44" s="543">
        <v>74392</v>
      </c>
      <c r="F44" s="544">
        <v>910.50879543499479</v>
      </c>
      <c r="G44" s="252">
        <v>0</v>
      </c>
      <c r="H44" s="253">
        <v>0</v>
      </c>
      <c r="I44" s="252">
        <v>88082</v>
      </c>
      <c r="J44" s="253">
        <v>891.25806702845216</v>
      </c>
      <c r="K44" s="541">
        <v>14784</v>
      </c>
      <c r="L44" s="542">
        <v>711.83707386363483</v>
      </c>
      <c r="M44" s="543">
        <v>10651</v>
      </c>
      <c r="N44" s="544">
        <v>720.51510656276264</v>
      </c>
      <c r="O44" s="252">
        <v>1</v>
      </c>
      <c r="P44" s="253">
        <v>454.26</v>
      </c>
      <c r="Q44" s="252">
        <v>25436</v>
      </c>
      <c r="R44" s="253">
        <v>715.46076269853609</v>
      </c>
      <c r="V44" s="205"/>
      <c r="W44" s="198"/>
      <c r="X44" s="205"/>
      <c r="Y44" s="198"/>
      <c r="Z44" s="205"/>
      <c r="AA44" s="198"/>
      <c r="AB44" s="205"/>
      <c r="AC44" s="198"/>
      <c r="AD44" s="205"/>
      <c r="AE44" s="198"/>
      <c r="AF44" s="205"/>
      <c r="AG44" s="198"/>
      <c r="AH44" s="205"/>
      <c r="AI44" s="198"/>
      <c r="AJ44" s="205"/>
      <c r="AK44" s="198"/>
    </row>
    <row r="45" spans="2:37" ht="14.25" customHeight="1">
      <c r="B45" s="251" t="s">
        <v>21</v>
      </c>
      <c r="C45" s="541">
        <v>20246</v>
      </c>
      <c r="D45" s="542">
        <v>770.52180875234728</v>
      </c>
      <c r="E45" s="543">
        <v>122143</v>
      </c>
      <c r="F45" s="544">
        <v>939.61377066225759</v>
      </c>
      <c r="G45" s="252">
        <v>0</v>
      </c>
      <c r="H45" s="253">
        <v>0</v>
      </c>
      <c r="I45" s="252">
        <v>142389</v>
      </c>
      <c r="J45" s="253">
        <v>915.57093125171286</v>
      </c>
      <c r="K45" s="541">
        <v>13216</v>
      </c>
      <c r="L45" s="542">
        <v>751.72368568401896</v>
      </c>
      <c r="M45" s="543">
        <v>10081</v>
      </c>
      <c r="N45" s="544">
        <v>771.85231425453651</v>
      </c>
      <c r="O45" s="252">
        <v>0</v>
      </c>
      <c r="P45" s="253">
        <v>0</v>
      </c>
      <c r="Q45" s="252">
        <v>23297</v>
      </c>
      <c r="R45" s="253">
        <v>760.43367858522458</v>
      </c>
      <c r="V45" s="205"/>
      <c r="W45" s="198"/>
      <c r="X45" s="205"/>
      <c r="Y45" s="198"/>
      <c r="Z45" s="205"/>
      <c r="AA45" s="198"/>
      <c r="AB45" s="205"/>
      <c r="AC45" s="198"/>
      <c r="AD45" s="205"/>
      <c r="AE45" s="198"/>
      <c r="AF45" s="205"/>
      <c r="AG45" s="198"/>
      <c r="AH45" s="205"/>
      <c r="AI45" s="198"/>
      <c r="AJ45" s="205"/>
      <c r="AK45" s="198"/>
    </row>
    <row r="46" spans="2:37" ht="14.25" customHeight="1">
      <c r="B46" s="251" t="s">
        <v>22</v>
      </c>
      <c r="C46" s="541">
        <v>26141</v>
      </c>
      <c r="D46" s="542">
        <v>696.95181745151342</v>
      </c>
      <c r="E46" s="543">
        <v>179056</v>
      </c>
      <c r="F46" s="544">
        <v>956.59817090742592</v>
      </c>
      <c r="G46" s="252">
        <v>1</v>
      </c>
      <c r="H46" s="253">
        <v>1056.5899999999999</v>
      </c>
      <c r="I46" s="252">
        <v>205198</v>
      </c>
      <c r="J46" s="253">
        <v>923.52126307273988</v>
      </c>
      <c r="K46" s="541">
        <v>9126</v>
      </c>
      <c r="L46" s="542">
        <v>776.1279015998233</v>
      </c>
      <c r="M46" s="543">
        <v>8193</v>
      </c>
      <c r="N46" s="544">
        <v>781.60403271084863</v>
      </c>
      <c r="O46" s="252">
        <v>0</v>
      </c>
      <c r="P46" s="253">
        <v>0</v>
      </c>
      <c r="Q46" s="252">
        <v>17319</v>
      </c>
      <c r="R46" s="253">
        <v>778.71846353715398</v>
      </c>
      <c r="V46" s="205"/>
      <c r="W46" s="198"/>
      <c r="X46" s="205"/>
      <c r="Y46" s="198"/>
      <c r="Z46" s="205"/>
      <c r="AA46" s="198"/>
      <c r="AB46" s="205"/>
      <c r="AC46" s="198"/>
      <c r="AD46" s="205"/>
      <c r="AE46" s="198"/>
      <c r="AF46" s="205"/>
      <c r="AG46" s="198"/>
      <c r="AH46" s="205"/>
      <c r="AI46" s="198"/>
      <c r="AJ46" s="205"/>
      <c r="AK46" s="198"/>
    </row>
    <row r="47" spans="2:37" ht="14.25" customHeight="1">
      <c r="B47" s="251" t="s">
        <v>23</v>
      </c>
      <c r="C47" s="541">
        <v>27941</v>
      </c>
      <c r="D47" s="542">
        <v>628.20078486811462</v>
      </c>
      <c r="E47" s="543">
        <v>241601</v>
      </c>
      <c r="F47" s="544">
        <v>963.35321087246984</v>
      </c>
      <c r="G47" s="252">
        <v>0</v>
      </c>
      <c r="H47" s="253">
        <v>0</v>
      </c>
      <c r="I47" s="252">
        <v>269542</v>
      </c>
      <c r="J47" s="253">
        <v>928.61096686230553</v>
      </c>
      <c r="K47" s="541">
        <v>5499</v>
      </c>
      <c r="L47" s="542">
        <v>755.81511365703113</v>
      </c>
      <c r="M47" s="543">
        <v>5773</v>
      </c>
      <c r="N47" s="544">
        <v>779.1043270396691</v>
      </c>
      <c r="O47" s="252">
        <v>1</v>
      </c>
      <c r="P47" s="253">
        <v>876.82</v>
      </c>
      <c r="Q47" s="252">
        <v>11273</v>
      </c>
      <c r="R47" s="253">
        <v>767.75245365031708</v>
      </c>
      <c r="V47" s="205"/>
      <c r="W47" s="198"/>
      <c r="X47" s="205"/>
      <c r="Y47" s="198"/>
      <c r="Z47" s="205"/>
      <c r="AA47" s="198"/>
      <c r="AB47" s="205"/>
      <c r="AC47" s="198"/>
      <c r="AD47" s="205"/>
      <c r="AE47" s="198"/>
      <c r="AF47" s="205"/>
      <c r="AG47" s="198"/>
      <c r="AH47" s="205"/>
      <c r="AI47" s="198"/>
      <c r="AJ47" s="205"/>
      <c r="AK47" s="198"/>
    </row>
    <row r="48" spans="2:37" ht="14.25" customHeight="1">
      <c r="B48" s="251" t="s">
        <v>24</v>
      </c>
      <c r="C48" s="541">
        <v>29776</v>
      </c>
      <c r="D48" s="542">
        <v>562.44628761418517</v>
      </c>
      <c r="E48" s="543">
        <v>345723</v>
      </c>
      <c r="F48" s="544">
        <v>958.00655958671757</v>
      </c>
      <c r="G48" s="252">
        <v>1</v>
      </c>
      <c r="H48" s="253">
        <v>770.21</v>
      </c>
      <c r="I48" s="252">
        <v>375500</v>
      </c>
      <c r="J48" s="253">
        <v>926.63934133155442</v>
      </c>
      <c r="K48" s="541">
        <v>2936</v>
      </c>
      <c r="L48" s="542">
        <v>736.37178133515249</v>
      </c>
      <c r="M48" s="543">
        <v>4107</v>
      </c>
      <c r="N48" s="544">
        <v>743.16781105429936</v>
      </c>
      <c r="O48" s="252">
        <v>0</v>
      </c>
      <c r="P48" s="253">
        <v>0</v>
      </c>
      <c r="Q48" s="252">
        <v>7043</v>
      </c>
      <c r="R48" s="253">
        <v>740.33476501491054</v>
      </c>
      <c r="V48" s="205"/>
      <c r="W48" s="198"/>
      <c r="X48" s="205"/>
      <c r="Y48" s="198"/>
      <c r="Z48" s="205"/>
      <c r="AA48" s="198"/>
      <c r="AB48" s="205"/>
      <c r="AC48" s="198"/>
      <c r="AD48" s="205"/>
      <c r="AE48" s="198"/>
      <c r="AF48" s="205"/>
      <c r="AG48" s="198"/>
      <c r="AH48" s="205"/>
      <c r="AI48" s="198"/>
      <c r="AJ48" s="205"/>
      <c r="AK48" s="198"/>
    </row>
    <row r="49" spans="2:37" ht="14.25" customHeight="1">
      <c r="B49" s="251" t="s">
        <v>25</v>
      </c>
      <c r="C49" s="541">
        <v>26601</v>
      </c>
      <c r="D49" s="542">
        <v>523.03225630615373</v>
      </c>
      <c r="E49" s="543">
        <v>382883</v>
      </c>
      <c r="F49" s="544">
        <v>927.73521825204966</v>
      </c>
      <c r="G49" s="252">
        <v>1</v>
      </c>
      <c r="H49" s="253">
        <v>869.97</v>
      </c>
      <c r="I49" s="252">
        <v>409485</v>
      </c>
      <c r="J49" s="253">
        <v>901.44472835390684</v>
      </c>
      <c r="K49" s="541">
        <v>1295</v>
      </c>
      <c r="L49" s="542">
        <v>727.08265637065301</v>
      </c>
      <c r="M49" s="543">
        <v>2160</v>
      </c>
      <c r="N49" s="544">
        <v>732.84300000000155</v>
      </c>
      <c r="O49" s="252">
        <v>0</v>
      </c>
      <c r="P49" s="253">
        <v>0</v>
      </c>
      <c r="Q49" s="252">
        <v>3455</v>
      </c>
      <c r="R49" s="253">
        <v>730.68391316931957</v>
      </c>
      <c r="V49" s="205"/>
      <c r="W49" s="198"/>
      <c r="X49" s="205"/>
      <c r="Y49" s="198"/>
      <c r="Z49" s="205"/>
      <c r="AA49" s="198"/>
      <c r="AB49" s="205"/>
      <c r="AC49" s="198"/>
      <c r="AD49" s="205"/>
      <c r="AE49" s="198"/>
      <c r="AF49" s="205"/>
      <c r="AG49" s="198"/>
      <c r="AH49" s="205"/>
      <c r="AI49" s="198"/>
      <c r="AJ49" s="205"/>
      <c r="AK49" s="198"/>
    </row>
    <row r="50" spans="2:37" ht="14.25" customHeight="1">
      <c r="B50" s="251" t="s">
        <v>26</v>
      </c>
      <c r="C50" s="541">
        <v>47135</v>
      </c>
      <c r="D50" s="542">
        <v>482.67783685159776</v>
      </c>
      <c r="E50" s="543">
        <v>728254</v>
      </c>
      <c r="F50" s="544">
        <v>878.28513540605229</v>
      </c>
      <c r="G50" s="252">
        <v>6</v>
      </c>
      <c r="H50" s="253">
        <v>866.38</v>
      </c>
      <c r="I50" s="252">
        <v>775395</v>
      </c>
      <c r="J50" s="253">
        <v>854.2367195042516</v>
      </c>
      <c r="K50" s="541">
        <v>624</v>
      </c>
      <c r="L50" s="542">
        <v>766.5236858974331</v>
      </c>
      <c r="M50" s="543">
        <v>1678</v>
      </c>
      <c r="N50" s="544">
        <v>751.90815256257349</v>
      </c>
      <c r="O50" s="252">
        <v>0</v>
      </c>
      <c r="P50" s="253">
        <v>0</v>
      </c>
      <c r="Q50" s="252">
        <v>2302</v>
      </c>
      <c r="R50" s="253">
        <v>755.86996524760923</v>
      </c>
      <c r="V50" s="205"/>
      <c r="W50" s="198"/>
      <c r="X50" s="205"/>
      <c r="Y50" s="198"/>
      <c r="Z50" s="205"/>
      <c r="AA50" s="198"/>
      <c r="AB50" s="205"/>
      <c r="AC50" s="198"/>
      <c r="AD50" s="205"/>
      <c r="AE50" s="198"/>
      <c r="AF50" s="205"/>
      <c r="AG50" s="198"/>
      <c r="AH50" s="205"/>
      <c r="AI50" s="198"/>
      <c r="AJ50" s="205"/>
      <c r="AK50" s="198"/>
    </row>
    <row r="51" spans="2:37" ht="14.25" customHeight="1">
      <c r="B51" s="251" t="s">
        <v>5</v>
      </c>
      <c r="C51" s="541">
        <v>0</v>
      </c>
      <c r="D51" s="542">
        <v>0</v>
      </c>
      <c r="E51" s="543">
        <v>1</v>
      </c>
      <c r="F51" s="544">
        <v>1043.2</v>
      </c>
      <c r="G51" s="252">
        <v>0</v>
      </c>
      <c r="H51" s="253">
        <v>0</v>
      </c>
      <c r="I51" s="252">
        <v>1</v>
      </c>
      <c r="J51" s="253">
        <v>1043.2</v>
      </c>
      <c r="K51" s="541">
        <v>0</v>
      </c>
      <c r="L51" s="542">
        <v>0</v>
      </c>
      <c r="M51" s="543">
        <v>0</v>
      </c>
      <c r="N51" s="544">
        <v>0</v>
      </c>
      <c r="O51" s="252">
        <v>0</v>
      </c>
      <c r="P51" s="253">
        <v>0</v>
      </c>
      <c r="Q51" s="252">
        <v>0</v>
      </c>
      <c r="R51" s="253">
        <v>0</v>
      </c>
      <c r="V51" s="205"/>
      <c r="W51" s="198"/>
      <c r="X51" s="205"/>
      <c r="Y51" s="198"/>
      <c r="Z51" s="205"/>
      <c r="AA51" s="198"/>
      <c r="AB51" s="205"/>
      <c r="AC51" s="198"/>
      <c r="AD51" s="205"/>
      <c r="AE51" s="198"/>
      <c r="AF51" s="205"/>
      <c r="AG51" s="198"/>
      <c r="AH51" s="205"/>
      <c r="AI51" s="198"/>
      <c r="AJ51" s="205"/>
      <c r="AK51" s="198"/>
    </row>
    <row r="52" spans="2:37" ht="14.25" customHeight="1">
      <c r="B52" s="255" t="s">
        <v>6</v>
      </c>
      <c r="C52" s="256">
        <v>206115</v>
      </c>
      <c r="D52" s="257">
        <v>619.71192669141044</v>
      </c>
      <c r="E52" s="256">
        <v>2143240</v>
      </c>
      <c r="F52" s="257">
        <v>923.136190557286</v>
      </c>
      <c r="G52" s="256">
        <v>9</v>
      </c>
      <c r="H52" s="257">
        <v>877.22777777777765</v>
      </c>
      <c r="I52" s="256">
        <v>2349364</v>
      </c>
      <c r="J52" s="257">
        <v>896.51591999792174</v>
      </c>
      <c r="K52" s="256">
        <v>179146</v>
      </c>
      <c r="L52" s="257">
        <v>505.22292844942172</v>
      </c>
      <c r="M52" s="256">
        <v>162111</v>
      </c>
      <c r="N52" s="257">
        <v>499.40231748616719</v>
      </c>
      <c r="O52" s="256">
        <v>5</v>
      </c>
      <c r="P52" s="257">
        <v>525.80399999999997</v>
      </c>
      <c r="Q52" s="256">
        <v>341262</v>
      </c>
      <c r="R52" s="257">
        <v>502.45824278706732</v>
      </c>
      <c r="V52" s="205"/>
      <c r="W52" s="198"/>
      <c r="X52" s="205"/>
      <c r="Y52" s="198"/>
      <c r="Z52" s="205"/>
      <c r="AA52" s="198"/>
      <c r="AB52" s="205"/>
      <c r="AC52" s="198"/>
      <c r="AD52" s="205"/>
      <c r="AE52" s="198"/>
      <c r="AF52" s="205"/>
      <c r="AG52" s="198"/>
      <c r="AH52" s="205"/>
      <c r="AI52" s="198"/>
      <c r="AJ52" s="205"/>
      <c r="AK52" s="198"/>
    </row>
    <row r="53" spans="2:37" ht="14.25" customHeight="1">
      <c r="B53" s="258" t="s">
        <v>27</v>
      </c>
      <c r="C53" s="252">
        <v>73.888945491594498</v>
      </c>
      <c r="D53" s="252" t="s">
        <v>230</v>
      </c>
      <c r="E53" s="252">
        <v>78.494101217829652</v>
      </c>
      <c r="F53" s="252" t="s">
        <v>230</v>
      </c>
      <c r="G53" s="252">
        <v>83.333333333333329</v>
      </c>
      <c r="H53" s="252" t="s">
        <v>230</v>
      </c>
      <c r="I53" s="252">
        <v>78.09009889063546</v>
      </c>
      <c r="J53" s="252" t="s">
        <v>230</v>
      </c>
      <c r="K53" s="252">
        <v>35.558957498353301</v>
      </c>
      <c r="L53" s="252" t="s">
        <v>230</v>
      </c>
      <c r="M53" s="252">
        <v>34.910721666018965</v>
      </c>
      <c r="N53" s="252" t="s">
        <v>230</v>
      </c>
      <c r="O53" s="252">
        <v>37.6</v>
      </c>
      <c r="P53" s="252" t="s">
        <v>230</v>
      </c>
      <c r="Q53" s="252">
        <v>35.251053442809337</v>
      </c>
      <c r="R53" s="252" t="s">
        <v>230</v>
      </c>
      <c r="V53" s="205"/>
      <c r="W53" s="198"/>
      <c r="X53" s="205"/>
      <c r="Y53" s="198"/>
      <c r="Z53" s="205"/>
      <c r="AA53" s="198"/>
      <c r="AB53" s="205"/>
      <c r="AC53" s="198"/>
      <c r="AD53" s="205"/>
      <c r="AE53" s="198"/>
      <c r="AF53" s="205"/>
      <c r="AG53" s="198"/>
      <c r="AH53" s="205"/>
      <c r="AI53" s="198"/>
      <c r="AJ53" s="205"/>
      <c r="AK53" s="198"/>
    </row>
    <row r="54" spans="2:37" ht="14.25" customHeight="1">
      <c r="B54" s="247"/>
      <c r="C54" s="259"/>
      <c r="D54" s="260"/>
      <c r="E54" s="261"/>
      <c r="F54" s="261"/>
      <c r="G54" s="259"/>
      <c r="H54" s="261"/>
      <c r="I54" s="259"/>
      <c r="J54" s="261"/>
      <c r="K54" s="259"/>
      <c r="L54" s="260"/>
      <c r="M54" s="259"/>
      <c r="N54" s="260"/>
      <c r="O54" s="259"/>
      <c r="P54" s="260"/>
      <c r="Q54" s="259"/>
      <c r="R54" s="260"/>
      <c r="V54" s="196"/>
      <c r="W54" s="195"/>
      <c r="X54" s="196"/>
      <c r="Y54" s="195"/>
      <c r="Z54" s="196"/>
      <c r="AA54" s="195"/>
      <c r="AB54" s="196"/>
      <c r="AC54" s="195"/>
      <c r="AD54" s="196"/>
      <c r="AE54" s="195"/>
      <c r="AF54" s="196"/>
      <c r="AG54" s="195"/>
      <c r="AH54" s="196"/>
      <c r="AI54" s="195"/>
      <c r="AJ54" s="196"/>
      <c r="AK54" s="195"/>
    </row>
    <row r="55" spans="2:37" ht="14.25" customHeight="1">
      <c r="B55" s="480" t="s">
        <v>0</v>
      </c>
      <c r="C55" s="481" t="s">
        <v>1</v>
      </c>
      <c r="D55" s="481"/>
      <c r="E55" s="481"/>
      <c r="F55" s="481"/>
      <c r="G55" s="481"/>
      <c r="H55" s="481"/>
      <c r="I55" s="481"/>
      <c r="J55" s="481"/>
      <c r="K55" s="481" t="s">
        <v>2</v>
      </c>
      <c r="L55" s="481"/>
      <c r="M55" s="481"/>
      <c r="N55" s="481"/>
      <c r="O55" s="481"/>
      <c r="P55" s="481"/>
      <c r="Q55" s="481"/>
      <c r="R55" s="481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</row>
    <row r="56" spans="2:37" ht="14.25" customHeight="1">
      <c r="B56" s="480"/>
      <c r="C56" s="539" t="s">
        <v>3</v>
      </c>
      <c r="D56" s="539"/>
      <c r="E56" s="540" t="s">
        <v>4</v>
      </c>
      <c r="F56" s="540"/>
      <c r="G56" s="481" t="s">
        <v>5</v>
      </c>
      <c r="H56" s="481"/>
      <c r="I56" s="481" t="s">
        <v>6</v>
      </c>
      <c r="J56" s="481"/>
      <c r="K56" s="539" t="s">
        <v>3</v>
      </c>
      <c r="L56" s="539"/>
      <c r="M56" s="540" t="s">
        <v>4</v>
      </c>
      <c r="N56" s="540"/>
      <c r="O56" s="481" t="s">
        <v>5</v>
      </c>
      <c r="P56" s="481"/>
      <c r="Q56" s="481" t="s">
        <v>6</v>
      </c>
      <c r="R56" s="481"/>
    </row>
    <row r="57" spans="2:37" ht="14.25" customHeight="1">
      <c r="B57" s="480"/>
      <c r="C57" s="248" t="s">
        <v>7</v>
      </c>
      <c r="D57" s="249" t="s">
        <v>8</v>
      </c>
      <c r="E57" s="250" t="s">
        <v>7</v>
      </c>
      <c r="F57" s="250" t="s">
        <v>8</v>
      </c>
      <c r="G57" s="248" t="s">
        <v>7</v>
      </c>
      <c r="H57" s="250" t="s">
        <v>8</v>
      </c>
      <c r="I57" s="248" t="s">
        <v>7</v>
      </c>
      <c r="J57" s="250" t="s">
        <v>8</v>
      </c>
      <c r="K57" s="248" t="s">
        <v>7</v>
      </c>
      <c r="L57" s="249" t="s">
        <v>8</v>
      </c>
      <c r="M57" s="250" t="s">
        <v>7</v>
      </c>
      <c r="N57" s="250" t="s">
        <v>8</v>
      </c>
      <c r="O57" s="248" t="s">
        <v>7</v>
      </c>
      <c r="P57" s="250" t="s">
        <v>8</v>
      </c>
      <c r="Q57" s="248" t="s">
        <v>7</v>
      </c>
      <c r="R57" s="250" t="s">
        <v>8</v>
      </c>
    </row>
    <row r="58" spans="2:37" ht="14.25" customHeight="1">
      <c r="B58" s="251" t="s">
        <v>9</v>
      </c>
      <c r="C58" s="541">
        <v>0</v>
      </c>
      <c r="D58" s="542">
        <v>0</v>
      </c>
      <c r="E58" s="543">
        <v>0</v>
      </c>
      <c r="F58" s="544">
        <v>0</v>
      </c>
      <c r="G58" s="252">
        <v>0</v>
      </c>
      <c r="H58" s="253">
        <v>0</v>
      </c>
      <c r="I58" s="252">
        <v>0</v>
      </c>
      <c r="J58" s="253">
        <v>0</v>
      </c>
      <c r="K58" s="541">
        <v>1154</v>
      </c>
      <c r="L58" s="542">
        <v>357.71982668977495</v>
      </c>
      <c r="M58" s="543">
        <v>1149</v>
      </c>
      <c r="N58" s="544">
        <v>358.32142732811155</v>
      </c>
      <c r="O58" s="252">
        <v>0</v>
      </c>
      <c r="P58" s="253">
        <v>0</v>
      </c>
      <c r="Q58" s="252">
        <v>2303</v>
      </c>
      <c r="R58" s="253">
        <v>358.01997394702585</v>
      </c>
    </row>
    <row r="59" spans="2:37" ht="14.25" customHeight="1">
      <c r="B59" s="254" t="s">
        <v>10</v>
      </c>
      <c r="C59" s="541">
        <v>0</v>
      </c>
      <c r="D59" s="542">
        <v>0</v>
      </c>
      <c r="E59" s="543">
        <v>0</v>
      </c>
      <c r="F59" s="544">
        <v>0</v>
      </c>
      <c r="G59" s="252">
        <v>0</v>
      </c>
      <c r="H59" s="253">
        <v>0</v>
      </c>
      <c r="I59" s="252">
        <v>0</v>
      </c>
      <c r="J59" s="253">
        <v>0</v>
      </c>
      <c r="K59" s="541">
        <v>5587</v>
      </c>
      <c r="L59" s="542">
        <v>360.09790227313295</v>
      </c>
      <c r="M59" s="543">
        <v>5236</v>
      </c>
      <c r="N59" s="544">
        <v>359.75290679908261</v>
      </c>
      <c r="O59" s="252">
        <v>0</v>
      </c>
      <c r="P59" s="253">
        <v>0</v>
      </c>
      <c r="Q59" s="252">
        <v>10823</v>
      </c>
      <c r="R59" s="253">
        <v>359.93099879885335</v>
      </c>
    </row>
    <row r="60" spans="2:37" ht="14.25" customHeight="1">
      <c r="B60" s="251" t="s">
        <v>11</v>
      </c>
      <c r="C60" s="541">
        <v>8</v>
      </c>
      <c r="D60" s="542">
        <v>387.52750000000003</v>
      </c>
      <c r="E60" s="543">
        <v>7</v>
      </c>
      <c r="F60" s="544">
        <v>332.85571428571433</v>
      </c>
      <c r="G60" s="252">
        <v>0</v>
      </c>
      <c r="H60" s="253">
        <v>0</v>
      </c>
      <c r="I60" s="252">
        <v>15</v>
      </c>
      <c r="J60" s="253">
        <v>362.01400000000007</v>
      </c>
      <c r="K60" s="541">
        <v>14270</v>
      </c>
      <c r="L60" s="542">
        <v>363.1140308339173</v>
      </c>
      <c r="M60" s="543">
        <v>13766</v>
      </c>
      <c r="N60" s="544">
        <v>361.97680226645394</v>
      </c>
      <c r="O60" s="252">
        <v>0</v>
      </c>
      <c r="P60" s="253">
        <v>0</v>
      </c>
      <c r="Q60" s="252">
        <v>28036</v>
      </c>
      <c r="R60" s="253">
        <v>362.55563846483108</v>
      </c>
      <c r="V60" s="205"/>
      <c r="W60" s="198"/>
      <c r="X60" s="205"/>
      <c r="Y60" s="198"/>
      <c r="Z60" s="205"/>
      <c r="AA60" s="198"/>
      <c r="AB60" s="205"/>
      <c r="AC60" s="198"/>
      <c r="AD60" s="205"/>
      <c r="AE60" s="198"/>
      <c r="AF60" s="205"/>
      <c r="AG60" s="198"/>
      <c r="AH60" s="205"/>
      <c r="AI60" s="198"/>
      <c r="AJ60" s="205"/>
      <c r="AK60" s="198"/>
    </row>
    <row r="61" spans="2:37" ht="14.25" customHeight="1">
      <c r="B61" s="251" t="s">
        <v>12</v>
      </c>
      <c r="C61" s="541">
        <v>16</v>
      </c>
      <c r="D61" s="542">
        <v>313.87062499999996</v>
      </c>
      <c r="E61" s="543">
        <v>19</v>
      </c>
      <c r="F61" s="544">
        <v>395.26947368421042</v>
      </c>
      <c r="G61" s="252">
        <v>0</v>
      </c>
      <c r="H61" s="253">
        <v>0</v>
      </c>
      <c r="I61" s="252">
        <v>35</v>
      </c>
      <c r="J61" s="253">
        <v>358.05857142857138</v>
      </c>
      <c r="K61" s="541">
        <v>30539</v>
      </c>
      <c r="L61" s="542">
        <v>366.65103801696353</v>
      </c>
      <c r="M61" s="543">
        <v>29178</v>
      </c>
      <c r="N61" s="544">
        <v>363.82494653506166</v>
      </c>
      <c r="O61" s="252">
        <v>2</v>
      </c>
      <c r="P61" s="253">
        <v>298.19</v>
      </c>
      <c r="Q61" s="252">
        <v>59719</v>
      </c>
      <c r="R61" s="253">
        <v>365.26795023359529</v>
      </c>
      <c r="V61" s="205"/>
      <c r="W61" s="198"/>
      <c r="X61" s="205"/>
      <c r="Y61" s="198"/>
      <c r="Z61" s="205"/>
      <c r="AA61" s="198"/>
      <c r="AB61" s="205"/>
      <c r="AC61" s="198"/>
      <c r="AD61" s="205"/>
      <c r="AE61" s="198"/>
      <c r="AF61" s="205"/>
      <c r="AG61" s="198"/>
      <c r="AH61" s="205"/>
      <c r="AI61" s="198"/>
      <c r="AJ61" s="205"/>
      <c r="AK61" s="198"/>
    </row>
    <row r="62" spans="2:37" ht="14.25" customHeight="1">
      <c r="B62" s="251" t="s">
        <v>13</v>
      </c>
      <c r="C62" s="541">
        <v>13</v>
      </c>
      <c r="D62" s="542">
        <v>408.21769230769223</v>
      </c>
      <c r="E62" s="543">
        <v>16</v>
      </c>
      <c r="F62" s="544">
        <v>394.09624999999994</v>
      </c>
      <c r="G62" s="252">
        <v>0</v>
      </c>
      <c r="H62" s="253">
        <v>0</v>
      </c>
      <c r="I62" s="252">
        <v>29</v>
      </c>
      <c r="J62" s="253">
        <v>400.42655172413788</v>
      </c>
      <c r="K62" s="541">
        <v>45178</v>
      </c>
      <c r="L62" s="542">
        <v>378.10555624419123</v>
      </c>
      <c r="M62" s="543">
        <v>45528</v>
      </c>
      <c r="N62" s="544">
        <v>375.68452995958609</v>
      </c>
      <c r="O62" s="252">
        <v>1</v>
      </c>
      <c r="P62" s="253">
        <v>701.56</v>
      </c>
      <c r="Q62" s="252">
        <v>90707</v>
      </c>
      <c r="R62" s="253">
        <v>376.89395151421729</v>
      </c>
      <c r="V62" s="205"/>
      <c r="W62" s="198"/>
      <c r="X62" s="205"/>
      <c r="Y62" s="198"/>
      <c r="Z62" s="205"/>
      <c r="AA62" s="198"/>
      <c r="AB62" s="205"/>
      <c r="AC62" s="198"/>
      <c r="AD62" s="205"/>
      <c r="AE62" s="198"/>
      <c r="AF62" s="205"/>
      <c r="AG62" s="198"/>
      <c r="AH62" s="205"/>
      <c r="AI62" s="198"/>
      <c r="AJ62" s="205"/>
      <c r="AK62" s="198"/>
    </row>
    <row r="63" spans="2:37" ht="14.25" customHeight="1">
      <c r="B63" s="251" t="s">
        <v>14</v>
      </c>
      <c r="C63" s="541">
        <v>121</v>
      </c>
      <c r="D63" s="542">
        <v>328.56223140495871</v>
      </c>
      <c r="E63" s="543">
        <v>90</v>
      </c>
      <c r="F63" s="544">
        <v>301.84955555555558</v>
      </c>
      <c r="G63" s="252">
        <v>0</v>
      </c>
      <c r="H63" s="253">
        <v>0</v>
      </c>
      <c r="I63" s="252">
        <v>211</v>
      </c>
      <c r="J63" s="253">
        <v>317.16819905213271</v>
      </c>
      <c r="K63" s="541">
        <v>4425</v>
      </c>
      <c r="L63" s="542">
        <v>620.50742598870056</v>
      </c>
      <c r="M63" s="543">
        <v>3494</v>
      </c>
      <c r="N63" s="544">
        <v>560.88599599313147</v>
      </c>
      <c r="O63" s="252">
        <v>0</v>
      </c>
      <c r="P63" s="253">
        <v>0</v>
      </c>
      <c r="Q63" s="252">
        <v>7919</v>
      </c>
      <c r="R63" s="253">
        <v>594.20141810834718</v>
      </c>
      <c r="V63" s="205"/>
      <c r="W63" s="198"/>
      <c r="X63" s="205"/>
      <c r="Y63" s="198"/>
      <c r="Z63" s="205"/>
      <c r="AA63" s="198"/>
      <c r="AB63" s="205"/>
      <c r="AC63" s="198"/>
      <c r="AD63" s="205"/>
      <c r="AE63" s="198"/>
      <c r="AF63" s="205"/>
      <c r="AG63" s="198"/>
      <c r="AH63" s="205"/>
      <c r="AI63" s="198"/>
      <c r="AJ63" s="205"/>
      <c r="AK63" s="198"/>
    </row>
    <row r="64" spans="2:37" ht="14.25" customHeight="1">
      <c r="B64" s="251" t="s">
        <v>15</v>
      </c>
      <c r="C64" s="541">
        <v>77</v>
      </c>
      <c r="D64" s="542">
        <v>325.84129870129885</v>
      </c>
      <c r="E64" s="543">
        <v>79</v>
      </c>
      <c r="F64" s="544">
        <v>331.64329113924049</v>
      </c>
      <c r="G64" s="252">
        <v>0</v>
      </c>
      <c r="H64" s="253">
        <v>0</v>
      </c>
      <c r="I64" s="252">
        <v>156</v>
      </c>
      <c r="J64" s="253">
        <v>328.77948717948726</v>
      </c>
      <c r="K64" s="541">
        <v>8234</v>
      </c>
      <c r="L64" s="542">
        <v>818.38449356327465</v>
      </c>
      <c r="M64" s="543">
        <v>5423</v>
      </c>
      <c r="N64" s="544">
        <v>767.80190116171889</v>
      </c>
      <c r="O64" s="252">
        <v>0</v>
      </c>
      <c r="P64" s="253">
        <v>0</v>
      </c>
      <c r="Q64" s="252">
        <v>13657</v>
      </c>
      <c r="R64" s="253">
        <v>798.29886724756568</v>
      </c>
      <c r="V64" s="205"/>
      <c r="W64" s="198"/>
      <c r="X64" s="205"/>
      <c r="Y64" s="198"/>
      <c r="Z64" s="205"/>
      <c r="AA64" s="198"/>
      <c r="AB64" s="205"/>
      <c r="AC64" s="198"/>
      <c r="AD64" s="205"/>
      <c r="AE64" s="198"/>
      <c r="AF64" s="205"/>
      <c r="AG64" s="198"/>
      <c r="AH64" s="205"/>
      <c r="AI64" s="198"/>
      <c r="AJ64" s="205"/>
      <c r="AK64" s="198"/>
    </row>
    <row r="65" spans="1:37" ht="14.25" customHeight="1">
      <c r="B65" s="251" t="s">
        <v>16</v>
      </c>
      <c r="C65" s="541">
        <v>83</v>
      </c>
      <c r="D65" s="542">
        <v>342.19301204819288</v>
      </c>
      <c r="E65" s="543">
        <v>65</v>
      </c>
      <c r="F65" s="544">
        <v>358.39338461538466</v>
      </c>
      <c r="G65" s="252">
        <v>0</v>
      </c>
      <c r="H65" s="253">
        <v>0</v>
      </c>
      <c r="I65" s="252">
        <v>148</v>
      </c>
      <c r="J65" s="253">
        <v>349.30804054054062</v>
      </c>
      <c r="K65" s="541">
        <v>20923</v>
      </c>
      <c r="L65" s="542">
        <v>913.62992496295897</v>
      </c>
      <c r="M65" s="543">
        <v>14637</v>
      </c>
      <c r="N65" s="544">
        <v>875.86789232766273</v>
      </c>
      <c r="O65" s="252">
        <v>0</v>
      </c>
      <c r="P65" s="253">
        <v>0</v>
      </c>
      <c r="Q65" s="252">
        <v>35560</v>
      </c>
      <c r="R65" s="253">
        <v>898.08653712035971</v>
      </c>
      <c r="V65" s="205"/>
      <c r="W65" s="198"/>
      <c r="X65" s="205"/>
      <c r="Y65" s="198"/>
      <c r="Z65" s="205"/>
      <c r="AA65" s="198"/>
      <c r="AB65" s="205"/>
      <c r="AC65" s="198"/>
      <c r="AD65" s="205"/>
      <c r="AE65" s="198"/>
      <c r="AF65" s="205"/>
      <c r="AG65" s="198"/>
      <c r="AH65" s="205"/>
      <c r="AI65" s="198"/>
      <c r="AJ65" s="205"/>
      <c r="AK65" s="198"/>
    </row>
    <row r="66" spans="1:37" ht="14.25" customHeight="1">
      <c r="B66" s="251" t="s">
        <v>17</v>
      </c>
      <c r="C66" s="541">
        <v>131</v>
      </c>
      <c r="D66" s="542">
        <v>331.72900763358786</v>
      </c>
      <c r="E66" s="543">
        <v>124</v>
      </c>
      <c r="F66" s="544">
        <v>341.01806451612907</v>
      </c>
      <c r="G66" s="252">
        <v>0</v>
      </c>
      <c r="H66" s="253">
        <v>0</v>
      </c>
      <c r="I66" s="252">
        <v>255</v>
      </c>
      <c r="J66" s="253">
        <v>336.24603921568638</v>
      </c>
      <c r="K66" s="541">
        <v>45712</v>
      </c>
      <c r="L66" s="542">
        <v>986.88229983374265</v>
      </c>
      <c r="M66" s="543">
        <v>35745</v>
      </c>
      <c r="N66" s="544">
        <v>937.62948300461551</v>
      </c>
      <c r="O66" s="252">
        <v>0</v>
      </c>
      <c r="P66" s="253">
        <v>0</v>
      </c>
      <c r="Q66" s="252">
        <v>81457</v>
      </c>
      <c r="R66" s="253">
        <v>965.26915501430244</v>
      </c>
      <c r="V66" s="205"/>
      <c r="W66" s="198"/>
      <c r="X66" s="205"/>
      <c r="Y66" s="198"/>
      <c r="Z66" s="205"/>
      <c r="AA66" s="198"/>
      <c r="AB66" s="205"/>
      <c r="AC66" s="198"/>
      <c r="AD66" s="205"/>
      <c r="AE66" s="198"/>
      <c r="AF66" s="205"/>
      <c r="AG66" s="198"/>
      <c r="AH66" s="205"/>
      <c r="AI66" s="198"/>
      <c r="AJ66" s="205"/>
      <c r="AK66" s="198"/>
    </row>
    <row r="67" spans="1:37" ht="14.25" customHeight="1">
      <c r="B67" s="251" t="s">
        <v>18</v>
      </c>
      <c r="C67" s="541">
        <v>524</v>
      </c>
      <c r="D67" s="542">
        <v>648.1130152671758</v>
      </c>
      <c r="E67" s="543">
        <v>549</v>
      </c>
      <c r="F67" s="544">
        <v>645.51823315118418</v>
      </c>
      <c r="G67" s="252">
        <v>0</v>
      </c>
      <c r="H67" s="253">
        <v>0</v>
      </c>
      <c r="I67" s="252">
        <v>1073</v>
      </c>
      <c r="J67" s="253">
        <v>646.78539608574113</v>
      </c>
      <c r="K67" s="541">
        <v>84465</v>
      </c>
      <c r="L67" s="542">
        <v>1029.6464140176406</v>
      </c>
      <c r="M67" s="543">
        <v>69464</v>
      </c>
      <c r="N67" s="544">
        <v>961.48139079235136</v>
      </c>
      <c r="O67" s="252">
        <v>0</v>
      </c>
      <c r="P67" s="253">
        <v>0</v>
      </c>
      <c r="Q67" s="252">
        <v>153929</v>
      </c>
      <c r="R67" s="253">
        <v>998.88538020775752</v>
      </c>
      <c r="V67" s="205"/>
      <c r="W67" s="198"/>
      <c r="X67" s="205"/>
      <c r="Y67" s="198"/>
      <c r="Z67" s="205"/>
      <c r="AA67" s="198"/>
      <c r="AB67" s="205"/>
      <c r="AC67" s="198"/>
      <c r="AD67" s="205"/>
      <c r="AE67" s="198"/>
      <c r="AF67" s="205"/>
      <c r="AG67" s="198"/>
      <c r="AH67" s="205"/>
      <c r="AI67" s="198"/>
      <c r="AJ67" s="205"/>
      <c r="AK67" s="198"/>
    </row>
    <row r="68" spans="1:37" ht="14.25" customHeight="1">
      <c r="B68" s="251" t="s">
        <v>19</v>
      </c>
      <c r="C68" s="541">
        <v>2253</v>
      </c>
      <c r="D68" s="542">
        <v>690.3841455836656</v>
      </c>
      <c r="E68" s="543">
        <v>2326</v>
      </c>
      <c r="F68" s="544">
        <v>715.87003009458249</v>
      </c>
      <c r="G68" s="252">
        <v>0</v>
      </c>
      <c r="H68" s="253">
        <v>0</v>
      </c>
      <c r="I68" s="252">
        <v>4579</v>
      </c>
      <c r="J68" s="253">
        <v>703.33024022712323</v>
      </c>
      <c r="K68" s="541">
        <v>125006</v>
      </c>
      <c r="L68" s="542">
        <v>1042.3364486504638</v>
      </c>
      <c r="M68" s="543">
        <v>112527</v>
      </c>
      <c r="N68" s="544">
        <v>952.84738551636531</v>
      </c>
      <c r="O68" s="252">
        <v>0</v>
      </c>
      <c r="P68" s="253">
        <v>0</v>
      </c>
      <c r="Q68" s="252">
        <v>237533</v>
      </c>
      <c r="R68" s="253">
        <v>999.94260944794996</v>
      </c>
      <c r="V68" s="205"/>
      <c r="W68" s="198"/>
      <c r="X68" s="205"/>
      <c r="Y68" s="198"/>
      <c r="Z68" s="205"/>
      <c r="AA68" s="198"/>
      <c r="AB68" s="205"/>
      <c r="AC68" s="198"/>
      <c r="AD68" s="205"/>
      <c r="AE68" s="198"/>
      <c r="AF68" s="205"/>
      <c r="AG68" s="198"/>
      <c r="AH68" s="205"/>
      <c r="AI68" s="198"/>
      <c r="AJ68" s="205"/>
      <c r="AK68" s="198"/>
    </row>
    <row r="69" spans="1:37" ht="14.25" customHeight="1">
      <c r="B69" s="251" t="s">
        <v>20</v>
      </c>
      <c r="C69" s="541">
        <v>4189</v>
      </c>
      <c r="D69" s="542">
        <v>719.74543805204019</v>
      </c>
      <c r="E69" s="543">
        <v>4726</v>
      </c>
      <c r="F69" s="544">
        <v>746.48698264917368</v>
      </c>
      <c r="G69" s="252">
        <v>0</v>
      </c>
      <c r="H69" s="253">
        <v>0</v>
      </c>
      <c r="I69" s="252">
        <v>8915</v>
      </c>
      <c r="J69" s="253">
        <v>733.92160628154704</v>
      </c>
      <c r="K69" s="541">
        <v>191556</v>
      </c>
      <c r="L69" s="542">
        <v>1237.1609807575828</v>
      </c>
      <c r="M69" s="543">
        <v>179270</v>
      </c>
      <c r="N69" s="544">
        <v>988.46313560551141</v>
      </c>
      <c r="O69" s="252">
        <v>1</v>
      </c>
      <c r="P69" s="253">
        <v>454.26</v>
      </c>
      <c r="Q69" s="252">
        <v>370827</v>
      </c>
      <c r="R69" s="253">
        <v>1116.9301302494143</v>
      </c>
      <c r="V69" s="205"/>
      <c r="W69" s="198"/>
      <c r="X69" s="205"/>
      <c r="Y69" s="198"/>
      <c r="Z69" s="205"/>
      <c r="AA69" s="198"/>
      <c r="AB69" s="205"/>
      <c r="AC69" s="198"/>
      <c r="AD69" s="205"/>
      <c r="AE69" s="198"/>
      <c r="AF69" s="205"/>
      <c r="AG69" s="198"/>
      <c r="AH69" s="205"/>
      <c r="AI69" s="198"/>
      <c r="AJ69" s="205"/>
      <c r="AK69" s="198"/>
    </row>
    <row r="70" spans="1:37" ht="14.25" customHeight="1">
      <c r="B70" s="251" t="s">
        <v>21</v>
      </c>
      <c r="C70" s="541">
        <v>4054</v>
      </c>
      <c r="D70" s="542">
        <v>722.41400592007847</v>
      </c>
      <c r="E70" s="543">
        <v>5549</v>
      </c>
      <c r="F70" s="544">
        <v>778.19703550189172</v>
      </c>
      <c r="G70" s="252">
        <v>0</v>
      </c>
      <c r="H70" s="253">
        <v>0</v>
      </c>
      <c r="I70" s="252">
        <v>9603</v>
      </c>
      <c r="J70" s="253">
        <v>754.64768613974741</v>
      </c>
      <c r="K70" s="541">
        <v>393726</v>
      </c>
      <c r="L70" s="542">
        <v>1574.0515649207825</v>
      </c>
      <c r="M70" s="543">
        <v>319821</v>
      </c>
      <c r="N70" s="544">
        <v>1148.344980348382</v>
      </c>
      <c r="O70" s="252">
        <v>0</v>
      </c>
      <c r="P70" s="253">
        <v>0</v>
      </c>
      <c r="Q70" s="252">
        <v>713547</v>
      </c>
      <c r="R70" s="253">
        <v>1383.2443642955543</v>
      </c>
      <c r="V70" s="205"/>
      <c r="W70" s="198"/>
      <c r="X70" s="205"/>
      <c r="Y70" s="198"/>
      <c r="Z70" s="205"/>
      <c r="AA70" s="198"/>
      <c r="AB70" s="205"/>
      <c r="AC70" s="198"/>
      <c r="AD70" s="205"/>
      <c r="AE70" s="198"/>
      <c r="AF70" s="205"/>
      <c r="AG70" s="198"/>
      <c r="AH70" s="205"/>
      <c r="AI70" s="198"/>
      <c r="AJ70" s="205"/>
      <c r="AK70" s="198"/>
    </row>
    <row r="71" spans="1:37" ht="14.25" customHeight="1">
      <c r="B71" s="251" t="s">
        <v>22</v>
      </c>
      <c r="C71" s="541">
        <v>2061</v>
      </c>
      <c r="D71" s="542">
        <v>792.58508976225221</v>
      </c>
      <c r="E71" s="543">
        <v>4219</v>
      </c>
      <c r="F71" s="544">
        <v>853.31841905665112</v>
      </c>
      <c r="G71" s="252">
        <v>0</v>
      </c>
      <c r="H71" s="253">
        <v>0</v>
      </c>
      <c r="I71" s="252">
        <v>6280</v>
      </c>
      <c r="J71" s="253">
        <v>833.38666878981087</v>
      </c>
      <c r="K71" s="541">
        <v>1006090</v>
      </c>
      <c r="L71" s="542">
        <v>1683.2417652297479</v>
      </c>
      <c r="M71" s="543">
        <v>887747</v>
      </c>
      <c r="N71" s="544">
        <v>1307.3556376422546</v>
      </c>
      <c r="O71" s="252">
        <v>1</v>
      </c>
      <c r="P71" s="253">
        <v>1056.5899999999999</v>
      </c>
      <c r="Q71" s="252">
        <v>1893838</v>
      </c>
      <c r="R71" s="253">
        <v>1507.0427404139086</v>
      </c>
      <c r="V71" s="205"/>
      <c r="W71" s="198"/>
      <c r="X71" s="205"/>
      <c r="Y71" s="198"/>
      <c r="Z71" s="205"/>
      <c r="AA71" s="198"/>
      <c r="AB71" s="205"/>
      <c r="AC71" s="198"/>
      <c r="AD71" s="205"/>
      <c r="AE71" s="198"/>
      <c r="AF71" s="205"/>
      <c r="AG71" s="198"/>
      <c r="AH71" s="205"/>
      <c r="AI71" s="198"/>
      <c r="AJ71" s="205"/>
      <c r="AK71" s="198"/>
    </row>
    <row r="72" spans="1:37" ht="14.25" customHeight="1">
      <c r="B72" s="251" t="s">
        <v>23</v>
      </c>
      <c r="C72" s="541">
        <v>1186</v>
      </c>
      <c r="D72" s="542">
        <v>760.71182967959339</v>
      </c>
      <c r="E72" s="543">
        <v>3396</v>
      </c>
      <c r="F72" s="544">
        <v>799.46822438162712</v>
      </c>
      <c r="G72" s="252">
        <v>0</v>
      </c>
      <c r="H72" s="253">
        <v>0</v>
      </c>
      <c r="I72" s="252">
        <v>4582</v>
      </c>
      <c r="J72" s="253">
        <v>789.43656045395096</v>
      </c>
      <c r="K72" s="541">
        <v>929109</v>
      </c>
      <c r="L72" s="542">
        <v>1688.7360360517441</v>
      </c>
      <c r="M72" s="543">
        <v>887530</v>
      </c>
      <c r="N72" s="544">
        <v>1179.9473053755892</v>
      </c>
      <c r="O72" s="252">
        <v>1</v>
      </c>
      <c r="P72" s="253">
        <v>876.82</v>
      </c>
      <c r="Q72" s="252">
        <v>1816640</v>
      </c>
      <c r="R72" s="253">
        <v>1440.1639061564188</v>
      </c>
      <c r="V72" s="205"/>
      <c r="W72" s="198"/>
      <c r="X72" s="205"/>
      <c r="Y72" s="198"/>
      <c r="Z72" s="205"/>
      <c r="AA72" s="198"/>
      <c r="AB72" s="205"/>
      <c r="AC72" s="198"/>
      <c r="AD72" s="205"/>
      <c r="AE72" s="198"/>
      <c r="AF72" s="205"/>
      <c r="AG72" s="198"/>
      <c r="AH72" s="205"/>
      <c r="AI72" s="198"/>
      <c r="AJ72" s="205"/>
      <c r="AK72" s="198"/>
    </row>
    <row r="73" spans="1:37" ht="14.25" customHeight="1">
      <c r="B73" s="251" t="s">
        <v>24</v>
      </c>
      <c r="C73" s="541">
        <v>663</v>
      </c>
      <c r="D73" s="542">
        <v>708.26743589743444</v>
      </c>
      <c r="E73" s="543">
        <v>3080</v>
      </c>
      <c r="F73" s="544">
        <v>757.37258441558549</v>
      </c>
      <c r="G73" s="252">
        <v>0</v>
      </c>
      <c r="H73" s="253">
        <v>0</v>
      </c>
      <c r="I73" s="252">
        <v>3743</v>
      </c>
      <c r="J73" s="253">
        <v>748.67455784130436</v>
      </c>
      <c r="K73" s="541">
        <v>805845</v>
      </c>
      <c r="L73" s="542">
        <v>1635.3407650726888</v>
      </c>
      <c r="M73" s="543">
        <v>861425</v>
      </c>
      <c r="N73" s="544">
        <v>1010.5882873262307</v>
      </c>
      <c r="O73" s="252">
        <v>3</v>
      </c>
      <c r="P73" s="253">
        <v>1125.7566666666667</v>
      </c>
      <c r="Q73" s="252">
        <v>1667273</v>
      </c>
      <c r="R73" s="253">
        <v>1312.5508369115312</v>
      </c>
      <c r="S73" s="40"/>
      <c r="V73" s="205"/>
      <c r="W73" s="198"/>
      <c r="X73" s="205"/>
      <c r="Y73" s="198"/>
      <c r="Z73" s="205"/>
      <c r="AA73" s="198"/>
      <c r="AB73" s="205"/>
      <c r="AC73" s="198"/>
      <c r="AD73" s="205"/>
      <c r="AE73" s="198"/>
      <c r="AF73" s="205"/>
      <c r="AG73" s="198"/>
      <c r="AH73" s="205"/>
      <c r="AI73" s="198"/>
      <c r="AJ73" s="205"/>
      <c r="AK73" s="198"/>
    </row>
    <row r="74" spans="1:37" ht="14.25" customHeight="1">
      <c r="B74" s="251" t="s">
        <v>25</v>
      </c>
      <c r="C74" s="541">
        <v>307</v>
      </c>
      <c r="D74" s="542">
        <v>663.35573289902368</v>
      </c>
      <c r="E74" s="543">
        <v>2288</v>
      </c>
      <c r="F74" s="544">
        <v>733.89951486014263</v>
      </c>
      <c r="G74" s="252">
        <v>0</v>
      </c>
      <c r="H74" s="253">
        <v>0</v>
      </c>
      <c r="I74" s="252">
        <v>2595</v>
      </c>
      <c r="J74" s="253">
        <v>725.55387283237246</v>
      </c>
      <c r="K74" s="541">
        <v>550189</v>
      </c>
      <c r="L74" s="542">
        <v>1475.305045793355</v>
      </c>
      <c r="M74" s="543">
        <v>741010</v>
      </c>
      <c r="N74" s="544">
        <v>893.84854172008363</v>
      </c>
      <c r="O74" s="252">
        <v>4</v>
      </c>
      <c r="P74" s="253">
        <v>1123.9525000000001</v>
      </c>
      <c r="Q74" s="252">
        <v>1291203</v>
      </c>
      <c r="R74" s="253">
        <v>1141.6112040864211</v>
      </c>
      <c r="V74" s="205"/>
      <c r="W74" s="198"/>
      <c r="X74" s="205"/>
      <c r="Y74" s="198"/>
      <c r="Z74" s="205"/>
      <c r="AA74" s="198"/>
      <c r="AB74" s="205"/>
      <c r="AC74" s="198"/>
      <c r="AD74" s="205"/>
      <c r="AE74" s="198"/>
      <c r="AF74" s="205"/>
      <c r="AG74" s="198"/>
      <c r="AH74" s="205"/>
      <c r="AI74" s="198"/>
      <c r="AJ74" s="205"/>
      <c r="AK74" s="198"/>
    </row>
    <row r="75" spans="1:37" ht="14.25" customHeight="1">
      <c r="B75" s="251" t="s">
        <v>26</v>
      </c>
      <c r="C75" s="541">
        <v>305</v>
      </c>
      <c r="D75" s="542">
        <v>595.88613114754196</v>
      </c>
      <c r="E75" s="543">
        <v>3564</v>
      </c>
      <c r="F75" s="544">
        <v>684.80861111111699</v>
      </c>
      <c r="G75" s="252">
        <v>0</v>
      </c>
      <c r="H75" s="253">
        <v>0</v>
      </c>
      <c r="I75" s="252">
        <v>3869</v>
      </c>
      <c r="J75" s="253">
        <v>677.79869733781891</v>
      </c>
      <c r="K75" s="541">
        <v>545751</v>
      </c>
      <c r="L75" s="542">
        <v>1248.41716240557</v>
      </c>
      <c r="M75" s="543">
        <v>1142792</v>
      </c>
      <c r="N75" s="544">
        <v>829.27045100070563</v>
      </c>
      <c r="O75" s="252">
        <v>23</v>
      </c>
      <c r="P75" s="253">
        <v>902.55347826086972</v>
      </c>
      <c r="Q75" s="252">
        <v>1688566</v>
      </c>
      <c r="R75" s="253">
        <v>964.74127204385286</v>
      </c>
      <c r="V75" s="205"/>
      <c r="W75" s="198"/>
      <c r="X75" s="205"/>
      <c r="Y75" s="198"/>
      <c r="Z75" s="205"/>
      <c r="AA75" s="198"/>
      <c r="AB75" s="205"/>
      <c r="AC75" s="198"/>
      <c r="AD75" s="205"/>
      <c r="AE75" s="198"/>
      <c r="AF75" s="205"/>
      <c r="AG75" s="198"/>
      <c r="AH75" s="205"/>
      <c r="AI75" s="198"/>
      <c r="AJ75" s="205"/>
      <c r="AK75" s="198"/>
    </row>
    <row r="76" spans="1:37" ht="14.25" customHeight="1">
      <c r="B76" s="251" t="s">
        <v>5</v>
      </c>
      <c r="C76" s="541">
        <v>0</v>
      </c>
      <c r="D76" s="542">
        <v>0</v>
      </c>
      <c r="E76" s="543">
        <v>0</v>
      </c>
      <c r="F76" s="544">
        <v>0</v>
      </c>
      <c r="G76" s="252">
        <v>0</v>
      </c>
      <c r="H76" s="253">
        <v>0</v>
      </c>
      <c r="I76" s="252">
        <v>0</v>
      </c>
      <c r="J76" s="253">
        <v>0</v>
      </c>
      <c r="K76" s="541">
        <v>61</v>
      </c>
      <c r="L76" s="542">
        <v>2309.7690163934421</v>
      </c>
      <c r="M76" s="543">
        <v>21</v>
      </c>
      <c r="N76" s="544">
        <v>1465.8690476190477</v>
      </c>
      <c r="O76" s="252">
        <v>0</v>
      </c>
      <c r="P76" s="253">
        <v>0</v>
      </c>
      <c r="Q76" s="252">
        <v>82</v>
      </c>
      <c r="R76" s="253">
        <v>2093.6482926829267</v>
      </c>
      <c r="V76" s="205"/>
      <c r="W76" s="198"/>
      <c r="X76" s="205"/>
      <c r="Y76" s="198"/>
      <c r="Z76" s="205"/>
      <c r="AA76" s="198"/>
      <c r="AB76" s="205"/>
      <c r="AC76" s="198"/>
      <c r="AD76" s="205"/>
      <c r="AE76" s="198"/>
      <c r="AF76" s="205"/>
      <c r="AG76" s="198"/>
      <c r="AH76" s="205"/>
      <c r="AI76" s="198"/>
      <c r="AJ76" s="205"/>
      <c r="AK76" s="198"/>
    </row>
    <row r="77" spans="1:37" ht="14.25" customHeight="1">
      <c r="B77" s="255" t="s">
        <v>6</v>
      </c>
      <c r="C77" s="256">
        <v>15991</v>
      </c>
      <c r="D77" s="257">
        <v>711.62272028015707</v>
      </c>
      <c r="E77" s="256">
        <v>30097</v>
      </c>
      <c r="F77" s="257">
        <v>756.50004352593419</v>
      </c>
      <c r="G77" s="256">
        <v>0</v>
      </c>
      <c r="H77" s="257">
        <v>0</v>
      </c>
      <c r="I77" s="256">
        <v>46088</v>
      </c>
      <c r="J77" s="257">
        <v>740.92910801076277</v>
      </c>
      <c r="K77" s="256">
        <v>4807820</v>
      </c>
      <c r="L77" s="257">
        <v>1509.4371819369276</v>
      </c>
      <c r="M77" s="256">
        <v>5355763</v>
      </c>
      <c r="N77" s="257">
        <v>1025.8826273137911</v>
      </c>
      <c r="O77" s="256">
        <v>36</v>
      </c>
      <c r="P77" s="257">
        <v>897.70611111111123</v>
      </c>
      <c r="Q77" s="256">
        <v>10163619</v>
      </c>
      <c r="R77" s="257">
        <v>1254.6238507356475</v>
      </c>
      <c r="V77" s="205"/>
      <c r="W77" s="198"/>
      <c r="X77" s="205"/>
      <c r="Y77" s="198"/>
      <c r="Z77" s="205"/>
      <c r="AA77" s="198"/>
      <c r="AB77" s="205"/>
      <c r="AC77" s="198"/>
      <c r="AD77" s="205"/>
      <c r="AE77" s="198"/>
      <c r="AF77" s="205"/>
      <c r="AG77" s="198"/>
      <c r="AH77" s="205"/>
      <c r="AI77" s="198"/>
      <c r="AJ77" s="205"/>
      <c r="AK77" s="198"/>
    </row>
    <row r="78" spans="1:37" ht="14.25" customHeight="1">
      <c r="B78" s="258" t="s">
        <v>27</v>
      </c>
      <c r="C78" s="252">
        <v>60.933149896816957</v>
      </c>
      <c r="D78" s="252" t="s">
        <v>230</v>
      </c>
      <c r="E78" s="252">
        <v>68.063195667342256</v>
      </c>
      <c r="F78" s="252" t="s">
        <v>230</v>
      </c>
      <c r="G78" s="252">
        <v>0</v>
      </c>
      <c r="H78" s="252">
        <v>0</v>
      </c>
      <c r="I78" s="252">
        <v>65.589307411907654</v>
      </c>
      <c r="J78" s="252" t="s">
        <v>230</v>
      </c>
      <c r="K78" s="252">
        <v>70.877192219293732</v>
      </c>
      <c r="L78" s="252" t="s">
        <v>230</v>
      </c>
      <c r="M78" s="252">
        <v>74.039184834446417</v>
      </c>
      <c r="N78" s="252" t="s">
        <v>230</v>
      </c>
      <c r="O78" s="252">
        <v>80.222222222222229</v>
      </c>
      <c r="P78" s="252" t="s">
        <v>230</v>
      </c>
      <c r="Q78" s="252">
        <v>72.543436404078619</v>
      </c>
      <c r="R78" s="252" t="s">
        <v>230</v>
      </c>
      <c r="V78" s="205"/>
      <c r="W78" s="198"/>
      <c r="X78" s="205"/>
      <c r="Y78" s="198"/>
      <c r="Z78" s="205"/>
      <c r="AA78" s="198"/>
      <c r="AB78" s="205"/>
      <c r="AC78" s="198"/>
      <c r="AD78" s="205"/>
      <c r="AE78" s="198"/>
      <c r="AF78" s="205"/>
      <c r="AG78" s="198"/>
      <c r="AH78" s="205"/>
      <c r="AI78" s="198"/>
      <c r="AJ78" s="205"/>
      <c r="AK78" s="198"/>
    </row>
    <row r="79" spans="1:37" ht="16.350000000000001" customHeight="1">
      <c r="A79" s="537"/>
      <c r="B79" s="538"/>
      <c r="C79" s="538"/>
      <c r="D79" s="538"/>
      <c r="E79" s="538"/>
      <c r="F79" s="538"/>
      <c r="G79" s="538"/>
      <c r="H79" s="538"/>
      <c r="I79" s="538"/>
      <c r="J79" s="538"/>
      <c r="K79" s="246"/>
      <c r="L79" s="246"/>
      <c r="M79" s="246"/>
      <c r="N79" s="246"/>
      <c r="O79" s="246"/>
      <c r="P79" s="246"/>
      <c r="Q79" s="246"/>
      <c r="R79" s="246"/>
      <c r="V79" s="196"/>
      <c r="W79" s="195"/>
      <c r="X79" s="196"/>
      <c r="Y79" s="195"/>
      <c r="Z79" s="196"/>
      <c r="AA79" s="195"/>
      <c r="AB79" s="196"/>
      <c r="AC79" s="195"/>
      <c r="AD79" s="196"/>
      <c r="AE79" s="195"/>
      <c r="AF79" s="196"/>
      <c r="AG79" s="195"/>
      <c r="AH79" s="196"/>
      <c r="AI79" s="195"/>
      <c r="AJ79" s="196"/>
      <c r="AK79" s="195"/>
    </row>
    <row r="80" spans="1:37" ht="15">
      <c r="A80" s="537"/>
      <c r="B80" s="537" t="s">
        <v>231</v>
      </c>
      <c r="C80" s="537"/>
      <c r="D80" s="537"/>
      <c r="E80" s="537"/>
      <c r="F80" s="537"/>
      <c r="G80" s="537"/>
      <c r="H80" s="537"/>
      <c r="I80" s="537"/>
      <c r="J80" s="537"/>
      <c r="Q80" s="41" t="s">
        <v>124</v>
      </c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</row>
    <row r="81" spans="1:19">
      <c r="A81" s="537"/>
      <c r="B81" s="537"/>
      <c r="C81" s="537"/>
      <c r="D81" s="537"/>
      <c r="E81" s="537"/>
      <c r="F81" s="537"/>
      <c r="G81" s="537"/>
      <c r="H81" s="537"/>
      <c r="I81" s="537"/>
      <c r="J81" s="537"/>
    </row>
    <row r="82" spans="1:19">
      <c r="A82" s="537"/>
      <c r="B82" s="537"/>
      <c r="C82" s="537"/>
      <c r="D82" s="537"/>
      <c r="E82" s="537"/>
      <c r="F82" s="537"/>
      <c r="G82" s="537"/>
      <c r="H82" s="537"/>
      <c r="I82" s="537"/>
      <c r="J82" s="537"/>
    </row>
    <row r="83" spans="1:19">
      <c r="A83" s="537"/>
      <c r="B83" s="537"/>
      <c r="C83" s="537"/>
      <c r="D83" s="537"/>
      <c r="E83" s="537"/>
      <c r="F83" s="537"/>
      <c r="G83" s="537"/>
      <c r="H83" s="537"/>
      <c r="I83" s="537"/>
      <c r="J83" s="537"/>
      <c r="S83" s="40"/>
    </row>
    <row r="84" spans="1:19">
      <c r="A84" s="537"/>
      <c r="B84" s="537"/>
      <c r="C84" s="537"/>
      <c r="D84" s="537"/>
      <c r="E84" s="537"/>
      <c r="F84" s="537"/>
      <c r="G84" s="537"/>
      <c r="H84" s="537"/>
      <c r="I84" s="537"/>
      <c r="J84" s="537"/>
    </row>
    <row r="85" spans="1:19">
      <c r="A85" s="537"/>
      <c r="B85" s="537"/>
      <c r="C85" s="537"/>
      <c r="D85" s="537"/>
      <c r="E85" s="537"/>
      <c r="F85" s="537"/>
      <c r="G85" s="537"/>
      <c r="H85" s="537"/>
      <c r="I85" s="537"/>
      <c r="J85" s="537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N74" sqref="N74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0" width="11.5703125" style="27"/>
    <col min="11" max="11" width="11.85546875" style="27" bestFit="1" customWidth="1"/>
    <col min="12" max="12" width="11.85546875" style="27" customWidth="1"/>
    <col min="13" max="16384" width="11.5703125" style="27"/>
  </cols>
  <sheetData>
    <row r="1" spans="1:11" ht="18.7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7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2"/>
      <c r="B3" s="262"/>
      <c r="C3" s="262"/>
      <c r="D3" s="262"/>
      <c r="E3" s="262"/>
      <c r="F3" s="262"/>
      <c r="G3" s="262"/>
      <c r="H3" s="262"/>
      <c r="I3" s="262"/>
    </row>
    <row r="4" spans="1:11" ht="32.1" customHeight="1">
      <c r="A4" s="262"/>
      <c r="B4" s="263" t="s">
        <v>214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5" t="s">
        <v>112</v>
      </c>
      <c r="D32" s="46">
        <v>945530</v>
      </c>
      <c r="E32" s="46">
        <v>6445599</v>
      </c>
      <c r="F32" s="46">
        <v>2354934</v>
      </c>
      <c r="G32" s="46">
        <v>340778</v>
      </c>
      <c r="H32" s="46">
        <v>45638</v>
      </c>
      <c r="I32" s="46">
        <v>10132479</v>
      </c>
      <c r="J32" s="31"/>
    </row>
    <row r="33" spans="2:42">
      <c r="B33" s="45"/>
      <c r="C33" s="45" t="s">
        <v>113</v>
      </c>
      <c r="D33" s="46">
        <v>943561</v>
      </c>
      <c r="E33" s="46">
        <v>6450811</v>
      </c>
      <c r="F33" s="46">
        <v>2348534</v>
      </c>
      <c r="G33" s="46">
        <v>340382</v>
      </c>
      <c r="H33" s="46">
        <v>45474</v>
      </c>
      <c r="I33" s="46">
        <v>10128762</v>
      </c>
      <c r="J33" s="31"/>
    </row>
    <row r="34" spans="2:42">
      <c r="B34" s="45"/>
      <c r="C34" s="45" t="s">
        <v>114</v>
      </c>
      <c r="D34" s="46">
        <v>945077</v>
      </c>
      <c r="E34" s="46">
        <v>6458057</v>
      </c>
      <c r="F34" s="46">
        <v>2351928</v>
      </c>
      <c r="G34" s="46">
        <v>341283</v>
      </c>
      <c r="H34" s="46">
        <v>45737</v>
      </c>
      <c r="I34" s="46">
        <v>10142082</v>
      </c>
      <c r="J34" s="31"/>
    </row>
    <row r="35" spans="2:42">
      <c r="B35" s="45"/>
      <c r="C35" s="45" t="s">
        <v>115</v>
      </c>
      <c r="D35" s="46">
        <v>946558</v>
      </c>
      <c r="E35" s="46">
        <v>6464131</v>
      </c>
      <c r="F35" s="46">
        <v>2351785</v>
      </c>
      <c r="G35" s="46">
        <v>341436</v>
      </c>
      <c r="H35" s="46">
        <v>45924</v>
      </c>
      <c r="I35" s="46">
        <v>10149834</v>
      </c>
      <c r="J35" s="31"/>
    </row>
    <row r="36" spans="2:42">
      <c r="B36" s="45"/>
      <c r="C36" s="45" t="s">
        <v>116</v>
      </c>
      <c r="D36" s="46">
        <v>953936</v>
      </c>
      <c r="E36" s="46">
        <v>6460808</v>
      </c>
      <c r="F36" s="46">
        <v>2349184</v>
      </c>
      <c r="G36" s="46">
        <v>340503</v>
      </c>
      <c r="H36" s="46">
        <v>46097</v>
      </c>
      <c r="I36" s="46">
        <v>10150528</v>
      </c>
      <c r="J36" s="31"/>
    </row>
    <row r="37" spans="2:42">
      <c r="B37" s="45"/>
      <c r="C37" s="48" t="s">
        <v>117</v>
      </c>
      <c r="D37" s="49">
        <v>961167</v>
      </c>
      <c r="E37" s="49">
        <v>6465738</v>
      </c>
      <c r="F37" s="49">
        <v>2349364</v>
      </c>
      <c r="G37" s="49">
        <v>341262</v>
      </c>
      <c r="H37" s="49">
        <v>46088</v>
      </c>
      <c r="I37" s="50">
        <v>10163619</v>
      </c>
      <c r="J37" s="31"/>
    </row>
    <row r="38" spans="2:42">
      <c r="B38" s="45"/>
      <c r="C38" s="45" t="s">
        <v>118</v>
      </c>
      <c r="D38" s="46"/>
      <c r="E38" s="46"/>
      <c r="F38" s="46"/>
      <c r="G38" s="46"/>
      <c r="H38" s="46"/>
      <c r="I38" s="46"/>
      <c r="J38" s="31"/>
    </row>
    <row r="39" spans="2:42">
      <c r="B39" s="45"/>
      <c r="C39" s="45" t="s">
        <v>119</v>
      </c>
      <c r="D39" s="46"/>
      <c r="E39" s="46"/>
      <c r="F39" s="46"/>
      <c r="G39" s="46"/>
      <c r="H39" s="46"/>
      <c r="I39" s="46"/>
      <c r="J39" s="31"/>
    </row>
    <row r="40" spans="2:42">
      <c r="B40" s="45"/>
      <c r="C40" s="45" t="s">
        <v>120</v>
      </c>
      <c r="D40" s="46"/>
      <c r="E40" s="46"/>
      <c r="F40" s="46"/>
      <c r="G40" s="46"/>
      <c r="H40" s="46"/>
      <c r="I40" s="46"/>
      <c r="J40" s="31"/>
    </row>
    <row r="41" spans="2:42">
      <c r="B41" s="45"/>
      <c r="C41" s="45" t="s">
        <v>121</v>
      </c>
      <c r="D41" s="46"/>
      <c r="E41" s="46"/>
      <c r="F41" s="46"/>
      <c r="G41" s="46"/>
      <c r="H41" s="46"/>
      <c r="I41" s="46"/>
      <c r="J41" s="31"/>
      <c r="K41" s="206"/>
      <c r="L41" s="206"/>
      <c r="M41" s="206"/>
      <c r="N41" s="206"/>
      <c r="O41" s="206"/>
      <c r="P41" s="206"/>
    </row>
    <row r="42" spans="2:42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4" t="s">
        <v>112</v>
      </c>
      <c r="D72" s="52">
        <v>-0.31060353662085705</v>
      </c>
      <c r="E72" s="52">
        <v>1.9721753366074291</v>
      </c>
      <c r="F72" s="52">
        <v>3.3897786703906974E-2</v>
      </c>
      <c r="G72" s="52">
        <v>8.2171680117371082E-3</v>
      </c>
      <c r="H72" s="52">
        <v>1.7615055297895088</v>
      </c>
      <c r="I72" s="52">
        <v>1.2321726852102977</v>
      </c>
    </row>
    <row r="73" spans="2:12">
      <c r="B73" s="45"/>
      <c r="C73" s="54" t="s">
        <v>113</v>
      </c>
      <c r="D73" s="52">
        <v>-0.14287059839498406</v>
      </c>
      <c r="E73" s="52">
        <v>1.9318476119264627</v>
      </c>
      <c r="F73" s="52">
        <v>-2.656270885142975E-2</v>
      </c>
      <c r="G73" s="52">
        <v>1.9687642331378541E-2</v>
      </c>
      <c r="H73" s="52">
        <v>1.7497538709388749</v>
      </c>
      <c r="I73" s="52">
        <v>1.2104065808195008</v>
      </c>
    </row>
    <row r="74" spans="2:12">
      <c r="B74" s="45"/>
      <c r="C74" s="54" t="s">
        <v>114</v>
      </c>
      <c r="D74" s="52">
        <v>-2.6974650175815018E-2</v>
      </c>
      <c r="E74" s="52">
        <v>1.8935497913157073</v>
      </c>
      <c r="F74" s="52">
        <v>7.7826508585387977E-2</v>
      </c>
      <c r="G74" s="52">
        <v>0.15348045545251487</v>
      </c>
      <c r="H74" s="52">
        <v>2.1553649602430003</v>
      </c>
      <c r="I74" s="52">
        <v>1.2284252549604302</v>
      </c>
      <c r="L74" s="294"/>
    </row>
    <row r="75" spans="2:12">
      <c r="B75" s="45"/>
      <c r="C75" s="54" t="s">
        <v>115</v>
      </c>
      <c r="D75" s="52">
        <v>9.1784834353747513E-2</v>
      </c>
      <c r="E75" s="52">
        <v>1.8843012461029707</v>
      </c>
      <c r="F75" s="52">
        <v>6.846295766784749E-2</v>
      </c>
      <c r="G75" s="52">
        <v>4.6296567607639894E-2</v>
      </c>
      <c r="H75" s="52">
        <v>2.4837651469505229</v>
      </c>
      <c r="I75" s="52">
        <v>1.229726919618801</v>
      </c>
    </row>
    <row r="76" spans="2:12">
      <c r="B76" s="45"/>
      <c r="C76" s="54" t="s">
        <v>116</v>
      </c>
      <c r="D76" s="52">
        <v>0.94026771070314652</v>
      </c>
      <c r="E76" s="52">
        <v>1.8570506297084233</v>
      </c>
      <c r="F76" s="52">
        <v>0.11293252090103234</v>
      </c>
      <c r="G76" s="52">
        <v>8.3769818175394306E-2</v>
      </c>
      <c r="H76" s="52">
        <v>2.7299875200570423</v>
      </c>
      <c r="I76" s="52">
        <v>1.3058189730240199</v>
      </c>
    </row>
    <row r="77" spans="2:12">
      <c r="B77" s="45"/>
      <c r="C77" s="55" t="s">
        <v>117</v>
      </c>
      <c r="D77" s="56">
        <v>1.5432741118091897</v>
      </c>
      <c r="E77" s="56">
        <v>1.7088598833682855</v>
      </c>
      <c r="F77" s="56">
        <v>-5.2114597660413153E-2</v>
      </c>
      <c r="G77" s="56">
        <v>-5.3010312116519298E-2</v>
      </c>
      <c r="H77" s="56">
        <v>2.3336367875302466</v>
      </c>
      <c r="I77" s="56">
        <v>1.2238848721388029</v>
      </c>
    </row>
    <row r="78" spans="2:12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12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12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17">
      <c r="B81" s="45"/>
      <c r="C81" s="54" t="s">
        <v>121</v>
      </c>
      <c r="D81" s="52"/>
      <c r="E81" s="52"/>
      <c r="F81" s="52"/>
      <c r="G81" s="52"/>
      <c r="H81" s="52"/>
      <c r="I81" s="52"/>
      <c r="L81" s="207"/>
      <c r="M81" s="207"/>
      <c r="N81" s="207"/>
      <c r="O81" s="207"/>
      <c r="P81" s="207"/>
      <c r="Q81" s="207"/>
    </row>
    <row r="82" spans="2:17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8">
      <c r="B85" s="27" t="s">
        <v>213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.75">
      <c r="B87" s="42"/>
      <c r="C87" s="43"/>
      <c r="D87" s="43"/>
      <c r="E87" s="43"/>
      <c r="F87" s="43"/>
      <c r="G87" s="43"/>
      <c r="H87" s="43"/>
      <c r="I87" s="43"/>
    </row>
    <row r="88" spans="2:17" ht="18.75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K68" sqref="K68"/>
    </sheetView>
  </sheetViews>
  <sheetFormatPr baseColWidth="10" defaultColWidth="11.5703125" defaultRowHeight="15.75"/>
  <cols>
    <col min="1" max="1" width="2.7109375" style="27" customWidth="1"/>
    <col min="2" max="2" width="11.85546875" style="27" customWidth="1"/>
    <col min="3" max="3" width="5.5703125" style="27" customWidth="1"/>
    <col min="4" max="9" width="20" style="27" customWidth="1"/>
    <col min="10" max="16384" width="11.5703125" style="27"/>
  </cols>
  <sheetData>
    <row r="1" spans="2:11" ht="18.7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" customHeight="1">
      <c r="B4" s="264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3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5" t="s">
        <v>112</v>
      </c>
      <c r="D32" s="46">
        <v>1098170.08085</v>
      </c>
      <c r="E32" s="46">
        <v>9248690.7747300025</v>
      </c>
      <c r="F32" s="46">
        <v>2100119.5485299989</v>
      </c>
      <c r="G32" s="46">
        <v>170599.47736999998</v>
      </c>
      <c r="H32" s="46">
        <v>33630.02236000001</v>
      </c>
      <c r="I32" s="46">
        <v>12651209.903840002</v>
      </c>
    </row>
    <row r="33" spans="2:43">
      <c r="B33" s="45"/>
      <c r="C33" s="45" t="s">
        <v>113</v>
      </c>
      <c r="D33" s="46">
        <v>1095925.4652799987</v>
      </c>
      <c r="E33" s="46">
        <v>9270704.0761800073</v>
      </c>
      <c r="F33" s="46">
        <v>2097509.3373300005</v>
      </c>
      <c r="G33" s="46">
        <v>170464.09798999981</v>
      </c>
      <c r="H33" s="46">
        <v>33570.223750000019</v>
      </c>
      <c r="I33" s="46">
        <v>12668173.200530006</v>
      </c>
    </row>
    <row r="34" spans="2:43">
      <c r="B34" s="45"/>
      <c r="C34" s="45" t="s">
        <v>114</v>
      </c>
      <c r="D34" s="46">
        <v>1097643.3202999998</v>
      </c>
      <c r="E34" s="46">
        <v>9287990.3347600065</v>
      </c>
      <c r="F34" s="46">
        <v>2102793.17992</v>
      </c>
      <c r="G34" s="46">
        <v>170921.76207000011</v>
      </c>
      <c r="H34" s="46">
        <v>33787.185170000019</v>
      </c>
      <c r="I34" s="46">
        <v>12693135.782220004</v>
      </c>
    </row>
    <row r="35" spans="2:43">
      <c r="B35" s="45"/>
      <c r="C35" s="45" t="s">
        <v>115</v>
      </c>
      <c r="D35" s="46">
        <v>1098837.7251300006</v>
      </c>
      <c r="E35" s="46">
        <v>9302580.1262900103</v>
      </c>
      <c r="F35" s="46">
        <v>2104358.8790699989</v>
      </c>
      <c r="G35" s="46">
        <v>171092.28776000012</v>
      </c>
      <c r="H35" s="46">
        <v>33958.020030000007</v>
      </c>
      <c r="I35" s="46">
        <v>12710827.03828001</v>
      </c>
    </row>
    <row r="36" spans="2:43">
      <c r="B36" s="45"/>
      <c r="C36" s="45" t="s">
        <v>116</v>
      </c>
      <c r="D36" s="46">
        <v>1108400.3700500003</v>
      </c>
      <c r="E36" s="46">
        <v>9313285.4009300042</v>
      </c>
      <c r="F36" s="46">
        <v>2105361.5563599998</v>
      </c>
      <c r="G36" s="46">
        <v>171074.28285000011</v>
      </c>
      <c r="H36" s="46">
        <v>34112.786760000003</v>
      </c>
      <c r="I36" s="46">
        <v>12732234.396950005</v>
      </c>
    </row>
    <row r="37" spans="2:43">
      <c r="B37" s="45"/>
      <c r="C37" s="48" t="s">
        <v>117</v>
      </c>
      <c r="D37" s="49">
        <v>1117361.1823400008</v>
      </c>
      <c r="E37" s="49">
        <v>9322297.5514000095</v>
      </c>
      <c r="F37" s="49">
        <v>2106242.2278699968</v>
      </c>
      <c r="G37" s="49">
        <v>171469.9048499999</v>
      </c>
      <c r="H37" s="49">
        <v>34147.940729999988</v>
      </c>
      <c r="I37" s="50">
        <v>12751518.807190007</v>
      </c>
    </row>
    <row r="38" spans="2:43">
      <c r="B38" s="45"/>
      <c r="C38" s="45" t="s">
        <v>118</v>
      </c>
      <c r="D38" s="46"/>
      <c r="E38" s="46"/>
      <c r="F38" s="46"/>
      <c r="G38" s="46"/>
      <c r="H38" s="46"/>
      <c r="I38" s="46"/>
    </row>
    <row r="39" spans="2:43">
      <c r="B39" s="45"/>
      <c r="C39" s="45" t="s">
        <v>119</v>
      </c>
      <c r="D39" s="46"/>
      <c r="E39" s="46"/>
      <c r="F39" s="46"/>
      <c r="G39" s="46"/>
      <c r="H39" s="46"/>
      <c r="I39" s="46"/>
      <c r="J39" s="46"/>
    </row>
    <row r="40" spans="2:43">
      <c r="B40" s="45"/>
      <c r="C40" s="45" t="s">
        <v>120</v>
      </c>
      <c r="D40" s="46"/>
      <c r="E40" s="46"/>
      <c r="F40" s="46"/>
      <c r="G40" s="46"/>
      <c r="H40" s="46"/>
      <c r="I40" s="46"/>
    </row>
    <row r="41" spans="2:43">
      <c r="B41" s="45"/>
      <c r="C41" s="45" t="s">
        <v>121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6"/>
      <c r="M43" s="206"/>
      <c r="N43" s="206"/>
      <c r="O43" s="206"/>
      <c r="P43" s="206"/>
      <c r="Q43" s="206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447" t="s">
        <v>125</v>
      </c>
      <c r="E45" s="447"/>
      <c r="F45" s="447"/>
      <c r="G45" s="447"/>
      <c r="H45" s="447"/>
      <c r="I45" s="447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45" t="s">
        <v>112</v>
      </c>
      <c r="D72" s="52">
        <v>3.3148220965121933</v>
      </c>
      <c r="E72" s="52">
        <v>6.9337028759595132</v>
      </c>
      <c r="F72" s="52">
        <v>5.1928419272578408</v>
      </c>
      <c r="G72" s="52">
        <v>4.9814868066917262</v>
      </c>
      <c r="H72" s="52">
        <v>7.6910924063183339</v>
      </c>
      <c r="I72" s="52">
        <v>6.2938360231755919</v>
      </c>
    </row>
    <row r="73" spans="2:20">
      <c r="B73" s="45"/>
      <c r="C73" s="45" t="s">
        <v>113</v>
      </c>
      <c r="D73" s="52">
        <v>3.5056123162484853</v>
      </c>
      <c r="E73" s="52">
        <v>6.8654481599259576</v>
      </c>
      <c r="F73" s="52">
        <v>5.1676120433023609</v>
      </c>
      <c r="G73" s="52">
        <v>4.9725777255198889</v>
      </c>
      <c r="H73" s="52">
        <v>7.6774974533295293</v>
      </c>
      <c r="I73" s="52">
        <v>6.2593616719517575</v>
      </c>
    </row>
    <row r="74" spans="2:20">
      <c r="B74" s="45"/>
      <c r="C74" s="45" t="s">
        <v>114</v>
      </c>
      <c r="D74" s="52">
        <v>3.6589663150221385</v>
      </c>
      <c r="E74" s="52">
        <v>6.8075431072772696</v>
      </c>
      <c r="F74" s="52">
        <v>5.3056055189435236</v>
      </c>
      <c r="G74" s="52">
        <v>5.1153809041989406</v>
      </c>
      <c r="H74" s="52">
        <v>8.0390187088205991</v>
      </c>
      <c r="I74" s="52">
        <v>6.2575674937081827</v>
      </c>
    </row>
    <row r="75" spans="2:20">
      <c r="B75" s="45"/>
      <c r="C75" s="45" t="s">
        <v>115</v>
      </c>
      <c r="D75" s="52">
        <v>3.7509841810065447</v>
      </c>
      <c r="E75" s="52">
        <v>6.7917214988826746</v>
      </c>
      <c r="F75" s="52">
        <v>5.3050056445941296</v>
      </c>
      <c r="G75" s="52">
        <v>5.0249533883863773</v>
      </c>
      <c r="H75" s="52">
        <v>8.3385390840564622</v>
      </c>
      <c r="I75" s="52">
        <v>6.254150240178169</v>
      </c>
      <c r="O75" s="207"/>
      <c r="P75" s="207"/>
      <c r="Q75" s="207"/>
      <c r="R75" s="207"/>
      <c r="S75" s="207"/>
      <c r="T75" s="207"/>
    </row>
    <row r="76" spans="2:20">
      <c r="B76" s="45"/>
      <c r="C76" s="45" t="s">
        <v>116</v>
      </c>
      <c r="D76" s="52">
        <v>4.7251707986846636</v>
      </c>
      <c r="E76" s="52">
        <v>6.7656902173462763</v>
      </c>
      <c r="F76" s="52">
        <v>5.3441046952290572</v>
      </c>
      <c r="G76" s="52">
        <v>5.0566075644505659</v>
      </c>
      <c r="H76" s="52">
        <v>8.4782271444868726</v>
      </c>
      <c r="I76" s="52">
        <v>6.3293206668876056</v>
      </c>
    </row>
    <row r="77" spans="2:20">
      <c r="B77" s="45"/>
      <c r="C77" s="55" t="s">
        <v>117</v>
      </c>
      <c r="D77" s="56">
        <v>5.4363440804291674</v>
      </c>
      <c r="E77" s="56">
        <v>6.6592621663233098</v>
      </c>
      <c r="F77" s="56">
        <v>5.1966941630321006</v>
      </c>
      <c r="G77" s="56">
        <v>4.9437628732068584</v>
      </c>
      <c r="H77" s="56">
        <v>8.0591569888077927</v>
      </c>
      <c r="I77" s="56">
        <v>6.2874759244754053</v>
      </c>
    </row>
    <row r="78" spans="2:20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20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20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121</v>
      </c>
      <c r="D81" s="52"/>
      <c r="E81" s="52"/>
      <c r="F81" s="52"/>
      <c r="G81" s="52"/>
      <c r="H81" s="52"/>
      <c r="I81" s="52"/>
    </row>
    <row r="82" spans="2:9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8">
      <c r="B85" s="27" t="s">
        <v>213</v>
      </c>
    </row>
    <row r="86" spans="2:9" ht="21">
      <c r="B86" s="59"/>
      <c r="C86" s="486"/>
      <c r="D86" s="487"/>
      <c r="E86" s="487"/>
      <c r="F86" s="487"/>
      <c r="G86" s="487"/>
      <c r="H86" s="487"/>
      <c r="I86" s="487"/>
    </row>
    <row r="87" spans="2:9">
      <c r="C87" s="486"/>
      <c r="D87" s="486"/>
      <c r="E87" s="486"/>
      <c r="F87" s="486"/>
      <c r="G87" s="486"/>
      <c r="H87" s="486"/>
      <c r="I87" s="486"/>
    </row>
    <row r="88" spans="2:9" ht="18.75">
      <c r="B88" s="42"/>
      <c r="C88" s="43"/>
      <c r="D88" s="43"/>
      <c r="E88" s="43"/>
      <c r="F88" s="43"/>
      <c r="G88" s="43"/>
      <c r="H88" s="43"/>
      <c r="I88" s="43"/>
    </row>
    <row r="89" spans="2:9" ht="18.75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2">
    <mergeCell ref="C86:I86"/>
    <mergeCell ref="C87:I87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showOutlineSymbols="0" zoomScaleNormal="100" workbookViewId="0">
      <pane ySplit="4" topLeftCell="A5" activePane="bottomLeft" state="frozen"/>
      <selection activeCell="H25" sqref="H25"/>
      <selection pane="bottomLeft" activeCell="L76" sqref="L76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2" width="12" style="27" customWidth="1"/>
    <col min="13" max="16384" width="11.5703125" style="27"/>
  </cols>
  <sheetData>
    <row r="1" spans="2:16" ht="18.7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" customHeight="1">
      <c r="B4" s="263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5" t="s">
        <v>112</v>
      </c>
      <c r="D32" s="52">
        <v>1161.4333557369941</v>
      </c>
      <c r="E32" s="52">
        <v>1434.8846049420704</v>
      </c>
      <c r="F32" s="52">
        <v>891.79550192489421</v>
      </c>
      <c r="G32" s="52">
        <v>500.61763778765055</v>
      </c>
      <c r="H32" s="52">
        <v>736.88641833559768</v>
      </c>
      <c r="I32" s="52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113</v>
      </c>
      <c r="D33" s="52">
        <v>1161.4781294267129</v>
      </c>
      <c r="E33" s="52">
        <v>1437.1377608458856</v>
      </c>
      <c r="F33" s="52">
        <v>893.11431613508705</v>
      </c>
      <c r="G33" s="52">
        <v>500.80232794331016</v>
      </c>
      <c r="H33" s="52">
        <v>738.22896050490442</v>
      </c>
      <c r="I33" s="52">
        <v>1250.7128907293909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114</v>
      </c>
      <c r="D34" s="52">
        <v>1161.4326878127388</v>
      </c>
      <c r="E34" s="52">
        <v>1438.2019754176847</v>
      </c>
      <c r="F34" s="52">
        <v>894.07208890748348</v>
      </c>
      <c r="G34" s="52">
        <v>500.82120137832857</v>
      </c>
      <c r="H34" s="52">
        <v>738.72762030741012</v>
      </c>
      <c r="I34" s="52">
        <v>1251.5315674059827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115</v>
      </c>
      <c r="D35" s="52">
        <v>1160.8773314788957</v>
      </c>
      <c r="E35" s="52">
        <v>1439.1076118800827</v>
      </c>
      <c r="F35" s="52">
        <v>894.7922021230678</v>
      </c>
      <c r="G35" s="52">
        <v>501.09621645052107</v>
      </c>
      <c r="H35" s="52">
        <v>739.43950940684624</v>
      </c>
      <c r="I35" s="52">
        <v>1252.3187116439549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116</v>
      </c>
      <c r="D36" s="52">
        <v>1161.9232003509671</v>
      </c>
      <c r="E36" s="52">
        <v>1441.5047469186522</v>
      </c>
      <c r="F36" s="52">
        <v>896.20972914850415</v>
      </c>
      <c r="G36" s="52">
        <v>502.4163747455973</v>
      </c>
      <c r="H36" s="52">
        <v>740.02184003297407</v>
      </c>
      <c r="I36" s="52">
        <v>1254.3420792445481</v>
      </c>
      <c r="K36" s="32"/>
      <c r="L36" s="32"/>
      <c r="M36" s="32"/>
      <c r="N36" s="32"/>
      <c r="O36" s="32"/>
      <c r="P36" s="32"/>
    </row>
    <row r="37" spans="2:42">
      <c r="B37" s="45"/>
      <c r="C37" s="48" t="s">
        <v>117</v>
      </c>
      <c r="D37" s="56">
        <v>1162.5047284602997</v>
      </c>
      <c r="E37" s="56">
        <v>1441.7994591491349</v>
      </c>
      <c r="F37" s="56">
        <v>896.51591999792151</v>
      </c>
      <c r="G37" s="56">
        <v>502.45824278706652</v>
      </c>
      <c r="H37" s="56">
        <v>740.92910801076175</v>
      </c>
      <c r="I37" s="56">
        <v>1254.6238507356491</v>
      </c>
      <c r="K37" s="32"/>
      <c r="L37" s="32"/>
      <c r="M37" s="32"/>
      <c r="N37" s="32"/>
      <c r="O37" s="32"/>
      <c r="P37" s="32"/>
    </row>
    <row r="38" spans="2:42">
      <c r="B38" s="45"/>
      <c r="C38" s="45" t="s">
        <v>118</v>
      </c>
      <c r="D38" s="52"/>
      <c r="E38" s="52"/>
      <c r="F38" s="52"/>
      <c r="G38" s="52"/>
      <c r="H38" s="52"/>
      <c r="I38" s="52"/>
      <c r="K38" s="32"/>
      <c r="L38" s="32"/>
      <c r="M38" s="32"/>
      <c r="N38" s="32"/>
      <c r="O38" s="32"/>
      <c r="P38" s="32"/>
    </row>
    <row r="39" spans="2:42">
      <c r="B39" s="45"/>
      <c r="C39" s="45" t="s">
        <v>119</v>
      </c>
      <c r="D39" s="52"/>
      <c r="E39" s="52"/>
      <c r="F39" s="52"/>
      <c r="G39" s="52"/>
      <c r="H39" s="52"/>
      <c r="I39" s="52"/>
      <c r="K39" s="32"/>
      <c r="L39" s="32"/>
      <c r="M39" s="32"/>
      <c r="N39" s="32"/>
      <c r="O39" s="32"/>
      <c r="P39" s="32"/>
    </row>
    <row r="40" spans="2:42">
      <c r="B40" s="45"/>
      <c r="C40" s="45" t="s">
        <v>120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45"/>
      <c r="C41" s="45" t="s">
        <v>121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122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7"/>
      <c r="M43" s="207"/>
      <c r="N43" s="207"/>
      <c r="O43" s="207"/>
      <c r="P43" s="207"/>
      <c r="Q43" s="207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447" t="s">
        <v>125</v>
      </c>
      <c r="E45" s="447"/>
      <c r="F45" s="447"/>
      <c r="G45" s="447"/>
      <c r="H45" s="447"/>
      <c r="I45" s="447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5" t="s">
        <v>112</v>
      </c>
      <c r="D72" s="52">
        <v>3.6367214184758856</v>
      </c>
      <c r="E72" s="52">
        <v>4.8655699684489573</v>
      </c>
      <c r="F72" s="52">
        <v>5.1571959652657373</v>
      </c>
      <c r="G72" s="52">
        <v>4.9728610103357607</v>
      </c>
      <c r="H72" s="52">
        <v>5.8269449195530898</v>
      </c>
      <c r="I72" s="52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113</v>
      </c>
      <c r="D73" s="52">
        <v>3.6537029819573741</v>
      </c>
      <c r="E73" s="52">
        <v>4.8400972449578861</v>
      </c>
      <c r="F73" s="52">
        <v>5.1955548322571099</v>
      </c>
      <c r="G73" s="52">
        <v>4.9519151678417028</v>
      </c>
      <c r="H73" s="52">
        <v>5.825806310951398</v>
      </c>
      <c r="I73" s="52">
        <v>4.9885730743513212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114</v>
      </c>
      <c r="D74" s="52">
        <v>3.6869355031521112</v>
      </c>
      <c r="E74" s="52">
        <v>4.8226735902574092</v>
      </c>
      <c r="F74" s="52">
        <v>5.2237135764630516</v>
      </c>
      <c r="G74" s="52">
        <v>4.9542965718035736</v>
      </c>
      <c r="H74" s="52">
        <v>5.7595151765816643</v>
      </c>
      <c r="I74" s="52">
        <v>4.968112687795978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115</v>
      </c>
      <c r="D75" s="52">
        <v>3.6558438364432844</v>
      </c>
      <c r="E75" s="52">
        <v>4.8166598708134334</v>
      </c>
      <c r="F75" s="52">
        <v>5.2329600477040383</v>
      </c>
      <c r="G75" s="52">
        <v>4.976352940175377</v>
      </c>
      <c r="H75" s="52">
        <v>5.712879428962081</v>
      </c>
      <c r="I75" s="52">
        <v>4.963387211889847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116</v>
      </c>
      <c r="D76" s="52">
        <v>3.7496463738625474</v>
      </c>
      <c r="E76" s="52">
        <v>4.8191456136725819</v>
      </c>
      <c r="F76" s="52">
        <v>5.2252711439012778</v>
      </c>
      <c r="G76" s="52">
        <v>4.968675495846564</v>
      </c>
      <c r="H76" s="52">
        <v>5.5954836199191949</v>
      </c>
      <c r="I76" s="52">
        <v>4.9587494033301871</v>
      </c>
      <c r="K76" s="32"/>
      <c r="L76" s="32"/>
      <c r="M76" s="32"/>
      <c r="N76" s="32"/>
      <c r="O76" s="32"/>
      <c r="P76" s="32"/>
    </row>
    <row r="77" spans="2:16">
      <c r="B77" s="45"/>
      <c r="C77" s="48" t="s">
        <v>117</v>
      </c>
      <c r="D77" s="56">
        <v>3.8339023462384381</v>
      </c>
      <c r="E77" s="56">
        <v>4.8672281732700107</v>
      </c>
      <c r="F77" s="56">
        <v>5.2515455825438151</v>
      </c>
      <c r="G77" s="56">
        <v>4.9994233952692202</v>
      </c>
      <c r="H77" s="56">
        <v>5.5949542897269611</v>
      </c>
      <c r="I77" s="56">
        <v>5.0023678292259621</v>
      </c>
      <c r="K77" s="32"/>
      <c r="L77" s="32"/>
      <c r="M77" s="32"/>
      <c r="N77" s="32"/>
      <c r="O77" s="32"/>
      <c r="P77" s="32"/>
    </row>
    <row r="78" spans="2:16">
      <c r="B78" s="45"/>
      <c r="C78" s="45" t="s">
        <v>118</v>
      </c>
      <c r="D78" s="52"/>
      <c r="E78" s="52"/>
      <c r="F78" s="52"/>
      <c r="G78" s="52"/>
      <c r="H78" s="52"/>
      <c r="I78" s="52"/>
      <c r="K78" s="32"/>
      <c r="L78" s="32"/>
      <c r="M78" s="32"/>
      <c r="N78" s="32"/>
      <c r="O78" s="32"/>
      <c r="P78" s="32"/>
    </row>
    <row r="79" spans="2:16">
      <c r="B79" s="45"/>
      <c r="C79" s="45" t="s">
        <v>119</v>
      </c>
      <c r="D79" s="52"/>
      <c r="E79" s="52"/>
      <c r="F79" s="52"/>
      <c r="G79" s="52"/>
      <c r="H79" s="52"/>
      <c r="I79" s="52"/>
      <c r="K79" s="207"/>
      <c r="L79" s="207"/>
      <c r="M79" s="207"/>
      <c r="N79" s="207"/>
      <c r="O79" s="207"/>
      <c r="P79" s="207"/>
    </row>
    <row r="80" spans="2:16">
      <c r="B80" s="45"/>
      <c r="C80" s="45" t="s">
        <v>120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121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 t="s">
        <v>122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8">
      <c r="B85" s="27" t="s">
        <v>213</v>
      </c>
      <c r="D85" s="32"/>
      <c r="E85" s="32"/>
      <c r="F85" s="32"/>
      <c r="G85" s="32"/>
      <c r="H85" s="32"/>
      <c r="I85" s="32"/>
    </row>
    <row r="86" spans="2:16">
      <c r="C86" s="486"/>
      <c r="D86" s="476"/>
      <c r="E86" s="476"/>
      <c r="F86" s="476"/>
      <c r="G86" s="476"/>
      <c r="H86" s="476"/>
      <c r="I86" s="476"/>
    </row>
    <row r="87" spans="2:16" ht="18.75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O26" sqref="O26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91" t="s">
        <v>33</v>
      </c>
      <c r="C1" s="492"/>
      <c r="D1" s="492"/>
      <c r="E1" s="492"/>
      <c r="F1" s="492"/>
      <c r="G1" s="492"/>
    </row>
    <row r="3" spans="1:138" ht="18.75">
      <c r="B3" s="265" t="s">
        <v>221</v>
      </c>
      <c r="C3" s="266"/>
      <c r="D3" s="266"/>
      <c r="E3" s="266"/>
      <c r="F3" s="266"/>
      <c r="G3" s="266"/>
      <c r="K3" s="7" t="s">
        <v>168</v>
      </c>
    </row>
    <row r="4" spans="1:138" ht="23.65" customHeight="1">
      <c r="A4" s="267"/>
      <c r="B4" s="493" t="s">
        <v>41</v>
      </c>
      <c r="C4" s="495" t="s">
        <v>40</v>
      </c>
      <c r="D4" s="496"/>
      <c r="E4" s="268" t="s">
        <v>34</v>
      </c>
      <c r="F4" s="268"/>
      <c r="G4" s="268"/>
    </row>
    <row r="5" spans="1:138" ht="18.600000000000001" customHeight="1">
      <c r="A5" s="267"/>
      <c r="B5" s="494"/>
      <c r="C5" s="269" t="s">
        <v>7</v>
      </c>
      <c r="D5" s="269" t="s">
        <v>32</v>
      </c>
      <c r="E5" s="270" t="s">
        <v>4</v>
      </c>
      <c r="F5" s="270" t="s">
        <v>3</v>
      </c>
      <c r="G5" s="270" t="s">
        <v>6</v>
      </c>
      <c r="J5" s="60"/>
      <c r="K5" s="61"/>
      <c r="L5" s="60"/>
      <c r="M5" s="62"/>
      <c r="N5" s="60"/>
    </row>
    <row r="6" spans="1:138" s="65" customFormat="1" ht="27.6" customHeight="1">
      <c r="A6" s="271"/>
      <c r="B6" s="272" t="s">
        <v>29</v>
      </c>
      <c r="C6" s="273">
        <v>980716</v>
      </c>
      <c r="D6" s="274">
        <f>C6/$C$14</f>
        <v>0.45817402386745454</v>
      </c>
      <c r="E6" s="275">
        <v>0.27727802207681168</v>
      </c>
      <c r="F6" s="275">
        <v>0.12240992273704057</v>
      </c>
      <c r="G6" s="275">
        <v>0.18276743814624249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" customHeight="1">
      <c r="A7" s="271"/>
      <c r="B7" s="276" t="s">
        <v>28</v>
      </c>
      <c r="C7" s="273">
        <v>139707</v>
      </c>
      <c r="D7" s="274">
        <f t="shared" ref="D7:D11" si="0">C7/$C$14</f>
        <v>6.5268761142318943E-2</v>
      </c>
      <c r="E7" s="275">
        <v>0.18979377162629757</v>
      </c>
      <c r="F7" s="275">
        <v>0.11913525461761308</v>
      </c>
      <c r="G7" s="275">
        <v>0.14576803489075771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" customHeight="1">
      <c r="A8" s="271"/>
      <c r="B8" s="272" t="s">
        <v>35</v>
      </c>
      <c r="C8" s="273">
        <v>265342</v>
      </c>
      <c r="D8" s="274">
        <f t="shared" si="0"/>
        <v>0.12396332051382675</v>
      </c>
      <c r="E8" s="275">
        <v>0.34768653552109163</v>
      </c>
      <c r="F8" s="275">
        <v>0.2501899838585866</v>
      </c>
      <c r="G8" s="275">
        <v>0.29193140422853964</v>
      </c>
      <c r="H8" s="3"/>
      <c r="I8" s="3"/>
      <c r="J8" s="489"/>
      <c r="K8" s="489"/>
      <c r="L8" s="489"/>
      <c r="M8" s="489"/>
      <c r="N8" s="489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" customHeight="1">
      <c r="A9" s="271"/>
      <c r="B9" s="272" t="s">
        <v>30</v>
      </c>
      <c r="C9" s="273">
        <v>585865</v>
      </c>
      <c r="D9" s="274">
        <f t="shared" si="0"/>
        <v>0.27370627632577244</v>
      </c>
      <c r="E9" s="275">
        <v>0.26915801723225935</v>
      </c>
      <c r="F9" s="275">
        <v>6.5262778802493704E-2</v>
      </c>
      <c r="G9" s="275">
        <v>0.25119505932099107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" customHeight="1">
      <c r="A10" s="271"/>
      <c r="B10" s="272" t="s">
        <v>31</v>
      </c>
      <c r="C10" s="273">
        <v>145479</v>
      </c>
      <c r="D10" s="274">
        <f t="shared" si="0"/>
        <v>6.7965342482648822E-2</v>
      </c>
      <c r="E10" s="275">
        <v>0.43009419471843369</v>
      </c>
      <c r="F10" s="275">
        <v>0.42286738191196005</v>
      </c>
      <c r="G10" s="275">
        <v>0.42629709724493203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" customHeight="1">
      <c r="A11" s="271"/>
      <c r="B11" s="272" t="s">
        <v>37</v>
      </c>
      <c r="C11" s="273">
        <v>22794</v>
      </c>
      <c r="D11" s="274">
        <f t="shared" si="0"/>
        <v>1.0648973505107247E-2</v>
      </c>
      <c r="E11" s="275">
        <v>0.49260723660165467</v>
      </c>
      <c r="F11" s="275">
        <v>0.49828028265899571</v>
      </c>
      <c r="G11" s="275">
        <v>0.49457559451484118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" customHeight="1">
      <c r="A12" s="271"/>
      <c r="B12" s="277" t="s">
        <v>36</v>
      </c>
      <c r="C12" s="278">
        <f>SUM(C6:C11)</f>
        <v>2139903</v>
      </c>
      <c r="D12" s="279">
        <f>SUM(D6:D11)</f>
        <v>0.99972669783712886</v>
      </c>
      <c r="E12" s="280">
        <v>0.27917290456146904</v>
      </c>
      <c r="F12" s="280">
        <v>0.14589712588680084</v>
      </c>
      <c r="G12" s="280">
        <v>0.21500246711443463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" customHeight="1">
      <c r="A13" s="271"/>
      <c r="B13" s="272" t="s">
        <v>38</v>
      </c>
      <c r="C13" s="273">
        <v>585</v>
      </c>
      <c r="D13" s="274">
        <f>C13/C14</f>
        <v>2.7330216287127046E-4</v>
      </c>
      <c r="E13" s="275">
        <v>2.7000000000000001E-3</v>
      </c>
      <c r="F13" s="275">
        <v>3.7000000000000002E-3</v>
      </c>
      <c r="G13" s="275">
        <v>2.8E-3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" customHeight="1">
      <c r="A14" s="271"/>
      <c r="B14" s="281" t="s">
        <v>39</v>
      </c>
      <c r="C14" s="282">
        <f>SUM(C12:C13)</f>
        <v>2140488</v>
      </c>
      <c r="D14" s="283">
        <v>1</v>
      </c>
      <c r="E14" s="283">
        <v>0.26910152671057325</v>
      </c>
      <c r="F14" s="283">
        <v>0.14543597722044502</v>
      </c>
      <c r="G14" s="283">
        <v>0.21060293582433581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0.45817402386745454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1" t="s">
        <v>35</v>
      </c>
      <c r="C42" s="72">
        <f>D8</f>
        <v>0.12396332051382675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0.27370627632577244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0.14415637929294628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6.7965342482648822E-2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1.0648973505107247E-2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6.5268761142318943E-2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2.7330216287127046E-4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0.28831275858589256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90"/>
      <c r="M54" s="490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90"/>
      <c r="M56" s="490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90"/>
      <c r="M62" s="490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88"/>
      <c r="M63" s="488"/>
      <c r="N63" s="488"/>
      <c r="O63" s="488"/>
      <c r="P63" s="488"/>
      <c r="Q63" s="488"/>
      <c r="R63" s="488"/>
      <c r="S63" s="488"/>
      <c r="T63" s="488"/>
      <c r="U63" s="488"/>
      <c r="V63" s="488"/>
      <c r="W63" s="488"/>
      <c r="X63" s="488"/>
      <c r="Y63" s="488"/>
      <c r="Z63" s="488"/>
      <c r="AA63" s="488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26" activePane="bottomLeft" state="frozen"/>
      <selection pane="bottomLeft" activeCell="K46" sqref="K46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6" t="s">
        <v>147</v>
      </c>
      <c r="C2" s="9"/>
      <c r="D2" s="9"/>
      <c r="E2" s="9"/>
      <c r="F2" s="9"/>
    </row>
    <row r="3" spans="1:8">
      <c r="A3" s="267"/>
      <c r="B3" s="267"/>
      <c r="C3" s="267"/>
      <c r="D3" s="267"/>
      <c r="E3" s="267"/>
      <c r="F3" s="267"/>
    </row>
    <row r="4" spans="1:8" ht="26.1" customHeight="1">
      <c r="A4" s="267"/>
      <c r="B4" s="497" t="s">
        <v>148</v>
      </c>
      <c r="C4" s="284" t="s">
        <v>145</v>
      </c>
      <c r="D4" s="284"/>
      <c r="E4" s="284" t="s">
        <v>142</v>
      </c>
      <c r="F4" s="284"/>
      <c r="H4" s="7" t="s">
        <v>168</v>
      </c>
    </row>
    <row r="5" spans="1:8" ht="38.65" customHeight="1">
      <c r="A5" s="267"/>
      <c r="B5" s="498"/>
      <c r="C5" s="285" t="s">
        <v>28</v>
      </c>
      <c r="D5" s="285" t="s">
        <v>29</v>
      </c>
      <c r="E5" s="285" t="s">
        <v>28</v>
      </c>
      <c r="F5" s="285" t="s">
        <v>29</v>
      </c>
    </row>
    <row r="6" spans="1:8" ht="20.85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222</v>
      </c>
      <c r="C23" s="78">
        <f>'Distrib - regím. Altas nuevas'!$I$42</f>
        <v>1096.7212561872909</v>
      </c>
      <c r="D23" s="78">
        <f>'Distrib - regím. Altas nuevas'!$I$44</f>
        <v>1630.9846726617136</v>
      </c>
      <c r="E23" s="78">
        <f>'Distrib - regím. Altas nuevas'!$O$42</f>
        <v>1070.5801896933292</v>
      </c>
      <c r="F23" s="78">
        <f>'Distrib - regím. Altas nuevas'!$O$44</f>
        <v>1531.9388263520575</v>
      </c>
    </row>
    <row r="25" spans="2:13">
      <c r="B25" s="448" t="s">
        <v>125</v>
      </c>
      <c r="C25" s="449"/>
      <c r="D25" s="449"/>
      <c r="E25" s="449"/>
      <c r="F25" s="449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50000000000001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50000000000001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50000000000001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50000000000001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50000000000001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50000000000001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50000000000001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50000000000001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50000000000001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50000000000001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50000000000001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50000000000001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50000000000001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50000000000001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50000000000001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" customHeight="1">
      <c r="B42" s="79" t="s">
        <v>223</v>
      </c>
      <c r="C42" s="81">
        <f>C23/C49-1</f>
        <v>3.0675565922948511E-2</v>
      </c>
      <c r="D42" s="81">
        <f>D23/D49-1</f>
        <v>0.12696991678013414</v>
      </c>
      <c r="E42" s="81">
        <f>E23/E49-1</f>
        <v>3.0226228329656379E-2</v>
      </c>
      <c r="F42" s="81">
        <f>F23/F49-1</f>
        <v>0.13280597065239341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85" customHeight="1">
      <c r="B45" t="s">
        <v>217</v>
      </c>
    </row>
    <row r="46" spans="1:15" ht="23.85" customHeight="1">
      <c r="B46" t="s">
        <v>224</v>
      </c>
      <c r="K46" s="217"/>
      <c r="L46" s="217"/>
      <c r="M46" s="217"/>
      <c r="N46" s="217"/>
      <c r="O46" s="217"/>
    </row>
    <row r="47" spans="1:15" ht="35.65" customHeight="1">
      <c r="A47" s="374"/>
      <c r="B47" s="438"/>
      <c r="C47" s="320" t="s">
        <v>149</v>
      </c>
      <c r="D47" s="320"/>
      <c r="E47" s="320" t="s">
        <v>150</v>
      </c>
      <c r="F47" s="321"/>
      <c r="G47" s="321"/>
      <c r="H47" s="450"/>
      <c r="I47" s="450"/>
      <c r="K47" s="217"/>
      <c r="L47" s="217"/>
      <c r="M47" s="217"/>
      <c r="N47" s="217"/>
      <c r="O47" s="217"/>
    </row>
    <row r="48" spans="1:15">
      <c r="A48" s="374"/>
      <c r="B48" s="438"/>
      <c r="C48" s="320" t="s">
        <v>28</v>
      </c>
      <c r="D48" s="320" t="s">
        <v>29</v>
      </c>
      <c r="E48" s="320" t="s">
        <v>28</v>
      </c>
      <c r="F48" s="321" t="s">
        <v>29</v>
      </c>
      <c r="G48" s="321"/>
      <c r="H48" s="450"/>
      <c r="I48" s="450"/>
      <c r="K48" s="217"/>
      <c r="L48" s="222"/>
      <c r="M48" s="222"/>
      <c r="N48" s="217"/>
      <c r="O48" s="221"/>
    </row>
    <row r="49" spans="1:15" ht="21.4" customHeight="1">
      <c r="A49" s="374"/>
      <c r="B49" s="438"/>
      <c r="C49" s="322">
        <v>1064.08</v>
      </c>
      <c r="D49" s="322">
        <v>1447.23</v>
      </c>
      <c r="E49" s="320">
        <v>1039.17</v>
      </c>
      <c r="F49" s="323">
        <v>1352.34</v>
      </c>
      <c r="G49" s="321"/>
      <c r="H49" s="450"/>
      <c r="I49" s="450"/>
      <c r="K49" s="217"/>
      <c r="L49" s="217"/>
      <c r="M49" s="217"/>
      <c r="N49" s="217"/>
      <c r="O49" s="217"/>
    </row>
    <row r="50" spans="1:15" ht="19.7" customHeight="1">
      <c r="A50" s="374"/>
      <c r="B50" s="438"/>
      <c r="C50" s="320"/>
      <c r="D50" s="320"/>
      <c r="E50" s="320"/>
      <c r="F50" s="321"/>
      <c r="G50" s="321"/>
      <c r="H50" s="450"/>
      <c r="I50" s="450"/>
      <c r="K50" s="217"/>
      <c r="L50" s="217"/>
      <c r="M50" s="217"/>
      <c r="N50" s="217"/>
      <c r="O50" s="217"/>
    </row>
    <row r="51" spans="1:15">
      <c r="A51" s="374"/>
      <c r="B51" s="438"/>
      <c r="C51" s="320"/>
      <c r="D51" s="320"/>
      <c r="E51" s="320"/>
      <c r="F51" s="321"/>
      <c r="G51" s="321"/>
      <c r="H51" s="450"/>
      <c r="I51" s="450"/>
      <c r="K51" s="217"/>
      <c r="L51" s="217"/>
      <c r="M51" s="217"/>
      <c r="N51" s="217"/>
      <c r="O51" s="217"/>
    </row>
    <row r="52" spans="1:15">
      <c r="A52" s="374"/>
      <c r="B52" s="439"/>
      <c r="C52" s="321"/>
      <c r="D52" s="321"/>
      <c r="E52" s="321"/>
      <c r="F52" s="321"/>
      <c r="G52" s="321"/>
      <c r="H52" s="451"/>
      <c r="I52" s="450"/>
      <c r="K52" s="217"/>
      <c r="L52" s="217"/>
      <c r="M52" s="217"/>
      <c r="N52" s="217"/>
      <c r="O52" s="217"/>
    </row>
    <row r="53" spans="1:15">
      <c r="A53" s="374"/>
      <c r="B53" s="439"/>
      <c r="C53" s="439"/>
      <c r="D53" s="439"/>
      <c r="E53" s="439"/>
      <c r="F53" s="439"/>
      <c r="G53" s="439"/>
      <c r="H53" s="440"/>
      <c r="I53" s="440"/>
      <c r="K53" s="217"/>
      <c r="L53" s="217"/>
      <c r="M53" s="217"/>
      <c r="N53" s="217"/>
      <c r="O53" s="217"/>
    </row>
    <row r="54" spans="1:15">
      <c r="A54" s="374"/>
      <c r="B54" s="439"/>
      <c r="C54" s="439"/>
      <c r="D54" s="439"/>
      <c r="E54" s="439"/>
      <c r="F54" s="439"/>
      <c r="G54" s="439"/>
      <c r="H54" s="440"/>
      <c r="I54" s="440"/>
      <c r="K54" s="217"/>
      <c r="L54" s="217"/>
      <c r="M54" s="217"/>
      <c r="N54" s="217"/>
      <c r="O54" s="217"/>
    </row>
    <row r="55" spans="1:15">
      <c r="A55" s="374"/>
      <c r="B55" s="439"/>
      <c r="C55" s="439"/>
      <c r="D55" s="439"/>
      <c r="E55" s="439"/>
      <c r="F55" s="439"/>
      <c r="G55" s="440"/>
      <c r="H55" s="440"/>
      <c r="I55" s="440"/>
      <c r="K55" s="217"/>
      <c r="L55" s="217"/>
      <c r="M55" s="217"/>
      <c r="N55" s="217"/>
      <c r="O55" s="217"/>
    </row>
    <row r="56" spans="1:15">
      <c r="A56" s="374"/>
      <c r="B56" s="439"/>
      <c r="C56" s="439"/>
      <c r="D56" s="439"/>
      <c r="E56" s="439"/>
      <c r="F56" s="439"/>
      <c r="G56" s="440"/>
      <c r="H56" s="440"/>
      <c r="I56" s="440"/>
      <c r="K56" s="217"/>
      <c r="L56" s="217"/>
      <c r="M56" s="217"/>
      <c r="N56" s="217"/>
      <c r="O56" s="217"/>
    </row>
    <row r="57" spans="1:15">
      <c r="A57" s="374"/>
      <c r="B57" s="439"/>
      <c r="C57" s="439"/>
      <c r="D57" s="439"/>
      <c r="E57" s="439"/>
      <c r="F57" s="439"/>
      <c r="G57" s="440"/>
      <c r="H57" s="440"/>
      <c r="I57" s="440"/>
      <c r="K57" s="217"/>
      <c r="L57" s="217"/>
      <c r="M57" s="217"/>
      <c r="N57" s="217"/>
      <c r="O57" s="217"/>
    </row>
    <row r="58" spans="1:15">
      <c r="A58" s="361"/>
      <c r="B58" s="436"/>
      <c r="C58" s="437"/>
      <c r="D58" s="437"/>
      <c r="E58" s="437"/>
      <c r="F58" s="437"/>
      <c r="G58" s="435"/>
      <c r="H58" s="218"/>
      <c r="I58" s="218"/>
      <c r="K58" s="217"/>
      <c r="L58" s="217"/>
      <c r="M58" s="217"/>
      <c r="N58" s="217"/>
      <c r="O58" s="217"/>
    </row>
    <row r="59" spans="1:15">
      <c r="B59" s="436"/>
      <c r="C59" s="436"/>
      <c r="D59" s="436"/>
      <c r="E59" s="436"/>
      <c r="F59" s="436"/>
      <c r="G59" s="218"/>
      <c r="H59" s="218"/>
      <c r="I59" s="218"/>
    </row>
    <row r="60" spans="1:15">
      <c r="B60" s="436"/>
      <c r="C60" s="436"/>
      <c r="D60" s="436"/>
      <c r="E60" s="436"/>
      <c r="F60" s="436"/>
      <c r="G60" s="218"/>
    </row>
    <row r="61" spans="1:15">
      <c r="B61" s="361"/>
      <c r="C61" s="361"/>
      <c r="D61" s="361"/>
      <c r="E61" s="361"/>
      <c r="F61" s="361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2024-06-21T09:21:13Z</cp:lastPrinted>
  <dcterms:created xsi:type="dcterms:W3CDTF">2016-11-17T11:36:14Z</dcterms:created>
  <dcterms:modified xsi:type="dcterms:W3CDTF">2024-06-21T09:47:07Z</dcterms:modified>
</cp:coreProperties>
</file>