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Octubre\"/>
    </mc:Choice>
  </mc:AlternateContent>
  <xr:revisionPtr revIDLastSave="0" documentId="13_ncr:1_{75AE9C2C-7B12-4D56-AB1C-E80B3F83EEC6}" xr6:coauthVersionLast="47" xr6:coauthVersionMax="47" xr10:uidLastSave="{00000000-0000-0000-0000-000000000000}"/>
  <bookViews>
    <workbookView xWindow="-19320" yWindow="-120" windowWidth="19440" windowHeight="1116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edad'!$B$1:$S$80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Pensionistas!$B$1:$S$56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0" l="1"/>
  <c r="G51" i="30"/>
  <c r="I51" i="30"/>
  <c r="B5" i="41"/>
  <c r="F41" i="25" l="1"/>
  <c r="E41" i="25"/>
  <c r="D41" i="25"/>
  <c r="C41" i="25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<sst xmlns="http://schemas.openxmlformats.org/spreadsheetml/2006/main" count="908" uniqueCount="230">
  <si>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</si>
  <si>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</si>
  <si>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</si>
  <si>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</si>
  <si>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</si>
  <si>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</si>
  <si>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</si>
  <si>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</si>
  <si>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</si>
  <si>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</si>
  <si>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</si>
  <si>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</si>
  <si>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</si>
  <si>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</si>
  <si>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</si>
  <si>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</si>
  <si>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</si>
  <si>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</si>
  <si>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</si>
  <si>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</si>
  <si>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</si>
  <si>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</si>
  <si>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</si>
  <si>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</si>
  <si>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</si>
  <si>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</si>
  <si>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</si>
  <si>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</si>
  <si>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</si>
  <si>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</si>
  <si>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</si>
  <si>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</si>
  <si>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</si>
  <si>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</si>
  <si>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</si>
  <si>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</si>
  <si>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</si>
  <si>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</si>
  <si>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</si>
  <si>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</si>
  <si>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</si>
  <si>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</si>
  <si>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</si>
  <si>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</si>
  <si>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</si>
  <si>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</si>
  <si>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</si>
  <si>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</si>
  <si>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</si>
  <si>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</si>
  <si>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</si>
  <si>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</si>
  <si>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</si>
  <si>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</si>
  <si>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</si>
  <si>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</si>
  <si>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</si>
  <si>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</si>
  <si>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</si>
  <si>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</si>
  <si>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</si>
  <si>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</si>
  <si>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</si>
  <si>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</si>
  <si>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</si>
  <si>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</si>
  <si>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</si>
  <si>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</si>
  <si>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</si>
  <si>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</si>
  <si>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</si>
  <si>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</si>
  <si>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</si>
  <si>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</si>
  <si>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</si>
  <si>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</si>
  <si>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</si>
  <si>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</si>
  <si>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</si>
  <si>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</si>
  <si>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</si>
  <si>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</si>
  <si>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</si>
  <si>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</si>
  <si>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</si>
  <si>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</si>
  <si>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</si>
  <si>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</si>
  <si>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</si>
  <si>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</si>
  <si>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</si>
  <si>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</si>
  <si>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</si>
  <si>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</si>
  <si>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</si>
  <si>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</si>
  <si>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</si>
  <si>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</si>
  <si>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</si>
  <si>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</si>
  <si>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</si>
  <si>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</si>
  <si>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</si>
  <si>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</si>
  <si>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</si>
  <si>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</si>
  <si>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</si>
  <si>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</si>
  <si>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</si>
  <si>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</si>
  <si>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</si>
  <si>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</si>
  <si>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</si>
  <si>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</si>
  <si>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</si>
  <si>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</si>
  <si>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</si>
  <si>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</si>
  <si>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</si>
  <si>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</si>
  <si>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</si>
  <si>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</si>
  <si>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</si>
  <si>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</si>
  <si>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</si>
  <si>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</si>
  <si>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</si>
  <si>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</si>
  <si>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</si>
  <si>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</si>
  <si>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</si>
  <si>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</si>
  <si>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</si>
  <si>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</si>
  <si>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</si>
  <si>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</si>
  <si>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</si>
  <si>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</si>
  <si>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</si>
  <si>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</si>
  <si>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</si>
  <si>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</si>
  <si>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</si>
  <si>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</si>
  <si>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</si>
  <si>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</si>
  <si>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</si>
  <si>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</si>
  <si>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</si>
  <si>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</si>
  <si>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</si>
  <si>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</si>
  <si>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</si>
  <si>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</si>
  <si>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</si>
  <si>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</si>
  <si>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</si>
  <si>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</si>
  <si>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</si>
  <si>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</si>
  <si>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</si>
  <si>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</si>
  <si>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</si>
  <si>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</si>
  <si>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</si>
  <si>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</si>
  <si>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</si>
  <si>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</si>
  <si>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</si>
  <si>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</si>
  <si>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</si>
  <si>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</si>
  <si>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</si>
  <si>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</si>
  <si>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</si>
  <si>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</si>
  <si>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</si>
  <si>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</si>
  <si>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</si>
  <si>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</si>
  <si>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</si>
  <si>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</si>
  <si>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</si>
  <si>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</si>
  <si>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</si>
  <si>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</si>
  <si>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</si>
  <si>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</si>
  <si>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</si>
  <si>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</si>
  <si>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</si>
  <si>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</si>
  <si>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</si>
  <si>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</si>
  <si>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</si>
  <si>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</si>
  <si>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</si>
  <si>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</si>
  <si>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</si>
  <si>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</si>
  <si>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</si>
  <si>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</si>
  <si>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</si>
  <si>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</si>
  <si>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</si>
  <si>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</si>
  <si>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</si>
  <si>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</si>
  <si>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</si>
  <si>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</si>
  <si>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</si>
  <si>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</si>
  <si>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</si>
  <si>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</si>
  <si>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</si>
  <si>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</si>
  <si>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</si>
  <si>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</si>
  <si>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</si>
  <si>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t>PENSIONES CONTRIBUTIVAS EN VIGOR A 1 DE OCTUBRE DE 2024</t>
  </si>
  <si>
    <t>SEPTIEMBRE 2024</t>
  </si>
  <si>
    <t>Datos a 1 de Octubre de 2024</t>
  </si>
  <si>
    <t xml:space="preserve">  1 de Octubre de 2024</t>
  </si>
  <si>
    <t>Septiembre 2024</t>
  </si>
  <si>
    <t>Septiembre 2024 (2)</t>
  </si>
  <si>
    <t>(2) Incremento sobre septiembre 2023</t>
  </si>
  <si>
    <t>1 de Octubre de 2024</t>
  </si>
  <si>
    <t>Datos a 01 de Octubre de 2024</t>
  </si>
  <si>
    <t>PENSIONISTAS DEL SISTEMA DE SEGURIDAD SOCIAL  A 1 DE OCTUBRE DE 2024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</si>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</sst>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47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9" fillId="111" borderId="31" xfId="7" applyNumberFormat="1" applyFont="1" applyFill="1" applyBorder="1" applyAlignment="1">
      <alignment vertical="top"/>
    </xf>
    <xf numFmtId="43" fontId="138" fillId="0" borderId="0" xfId="239" applyFont="1" applyAlignment="1">
      <alignment horizontal="right" indent="2"/>
    </xf>
    <xf numFmtId="3" fontId="64" fillId="0" borderId="18" xfId="1" applyNumberFormat="1" applyFont="1" applyBorder="1" applyAlignment="1">
      <alignment horizontal="center" vertical="center"/>
    </xf>
    <xf numFmtId="0" fontId="53" fillId="0" borderId="18" xfId="1" applyFont="1" applyBorder="1" applyAlignment="1">
      <alignment horizontal="center" vertical="center"/>
    </xf>
    <xf numFmtId="4" fontId="64" fillId="0" borderId="18" xfId="1" applyNumberFormat="1" applyFont="1" applyBorder="1" applyAlignment="1">
      <alignment vertical="center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121" borderId="18" xfId="1" applyNumberFormat="1" applyFont="1" applyFill="1" applyBorder="1" applyAlignment="1">
      <alignment horizontal="center" vertical="center"/>
    </xf>
    <xf numFmtId="3" fontId="64" fillId="123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31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  <xf numFmtId="10" fontId="53" fillId="0" borderId="0" xfId="238" applyNumberFormat="1" applyFont="1" applyBorder="1" applyAlignment="1">
      <alignment horizontal="right" indent="1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0.45978417733679716</c:v>
                </c:pt>
                <c:pt idx="1">
                  <c:v>0.12153266534864901</c:v>
                </c:pt>
                <c:pt idx="2">
                  <c:v>0.27198208942106178</c:v>
                </c:pt>
                <c:pt idx="3">
                  <c:v>0.14670106789349208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770335</c:v>
                </c:pt>
                <c:pt idx="1">
                  <c:v>93628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6402866</c:v>
                </c:pt>
                <c:pt idx="1">
                  <c:v>1515716</c:v>
                </c:pt>
                <c:pt idx="2">
                  <c:v>978874</c:v>
                </c:pt>
                <c:pt idx="3">
                  <c:v>321941</c:v>
                </c:pt>
                <c:pt idx="4">
                  <c:v>45658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4591445</c:v>
                </c:pt>
                <c:pt idx="1" formatCode="#,##0">
                  <c:v>4673574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1523307</c:v>
                </c:pt>
                <c:pt idx="1">
                  <c:v>285586</c:v>
                </c:pt>
                <c:pt idx="2">
                  <c:v>271867</c:v>
                </c:pt>
                <c:pt idx="3">
                  <c:v>186379</c:v>
                </c:pt>
                <c:pt idx="4">
                  <c:v>340930</c:v>
                </c:pt>
                <c:pt idx="5">
                  <c:v>132642</c:v>
                </c:pt>
                <c:pt idx="6">
                  <c:v>575763</c:v>
                </c:pt>
                <c:pt idx="7">
                  <c:v>373520</c:v>
                </c:pt>
                <c:pt idx="8">
                  <c:v>1577822</c:v>
                </c:pt>
                <c:pt idx="9">
                  <c:v>947769</c:v>
                </c:pt>
                <c:pt idx="10">
                  <c:v>223743</c:v>
                </c:pt>
                <c:pt idx="11">
                  <c:v>691037</c:v>
                </c:pt>
                <c:pt idx="12">
                  <c:v>1154209</c:v>
                </c:pt>
                <c:pt idx="13">
                  <c:v>239052</c:v>
                </c:pt>
                <c:pt idx="14">
                  <c:v>132849</c:v>
                </c:pt>
                <c:pt idx="15">
                  <c:v>524292</c:v>
                </c:pt>
                <c:pt idx="16">
                  <c:v>67093</c:v>
                </c:pt>
                <c:pt idx="17">
                  <c:v>8758</c:v>
                </c:pt>
                <c:pt idx="18">
                  <c:v>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Octubre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10.238.434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+ 1,51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12.895.768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+ 6,79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1.259,55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+ 5,20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1.447,36 €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+ 5,09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1"/>
          <a:ext cx="4656829" cy="11141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9.265.055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+ 1,46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OCTUBRE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H17" sqref="H17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7.2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7030-4665-4B58-AF66-6A3399619E74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74" activePane="bottomLeft" state="frozen"/>
      <selection activeCell="K51" sqref="K51"/>
      <selection pane="bottomLeft" activeCell="J101" sqref="J101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6384" width="11.42578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75">
      <c r="B5" s="455" t="s">
        <v>226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" customHeight="1">
      <c r="A7" s="387"/>
      <c r="B7" s="516" t="s">
        <v>157</v>
      </c>
      <c r="C7" s="518" t="s">
        <v>47</v>
      </c>
      <c r="D7" s="427" t="s">
        <v>48</v>
      </c>
      <c r="E7" s="428"/>
      <c r="F7" s="429" t="s">
        <v>49</v>
      </c>
      <c r="G7" s="430"/>
      <c r="H7" s="456" t="s">
        <v>50</v>
      </c>
      <c r="I7" s="457"/>
    </row>
    <row r="8" spans="1:230" ht="36.75" customHeight="1">
      <c r="A8" s="387"/>
      <c r="B8" s="517"/>
      <c r="C8" s="519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64">
        <v>209464</v>
      </c>
      <c r="E10" s="465">
        <v>1075.6740277088188</v>
      </c>
      <c r="F10" s="466">
        <v>989106</v>
      </c>
      <c r="G10" s="467">
        <v>1308.8706055063874</v>
      </c>
      <c r="H10" s="468">
        <v>394659</v>
      </c>
      <c r="I10" s="469">
        <v>830.76786174900394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10835</v>
      </c>
      <c r="E11" s="403">
        <v>1068.0064337794186</v>
      </c>
      <c r="F11" s="402">
        <v>70623</v>
      </c>
      <c r="G11" s="403">
        <v>1188.8229504552339</v>
      </c>
      <c r="H11" s="402">
        <v>28947</v>
      </c>
      <c r="I11" s="403">
        <v>758.59623069748159</v>
      </c>
    </row>
    <row r="12" spans="1:230" s="400" customFormat="1" ht="18" customHeight="1">
      <c r="B12" s="395">
        <v>11</v>
      </c>
      <c r="C12" s="401" t="s">
        <v>54</v>
      </c>
      <c r="D12" s="402">
        <v>34806</v>
      </c>
      <c r="E12" s="403">
        <v>1157.3618051485375</v>
      </c>
      <c r="F12" s="402">
        <v>127353</v>
      </c>
      <c r="G12" s="403">
        <v>1485.9257492952661</v>
      </c>
      <c r="H12" s="402">
        <v>57123</v>
      </c>
      <c r="I12" s="403">
        <v>931.36812212243763</v>
      </c>
    </row>
    <row r="13" spans="1:230" s="400" customFormat="1" ht="18" customHeight="1">
      <c r="B13" s="395">
        <v>14</v>
      </c>
      <c r="C13" s="401" t="s">
        <v>55</v>
      </c>
      <c r="D13" s="402">
        <v>16196</v>
      </c>
      <c r="E13" s="403">
        <v>1013.0267720424797</v>
      </c>
      <c r="F13" s="402">
        <v>113021</v>
      </c>
      <c r="G13" s="403">
        <v>1206.4594103750628</v>
      </c>
      <c r="H13" s="402">
        <v>42891</v>
      </c>
      <c r="I13" s="403">
        <v>771.27334499079063</v>
      </c>
    </row>
    <row r="14" spans="1:230" s="400" customFormat="1" ht="18" customHeight="1">
      <c r="B14" s="395">
        <v>18</v>
      </c>
      <c r="C14" s="401" t="s">
        <v>56</v>
      </c>
      <c r="D14" s="402">
        <v>22925</v>
      </c>
      <c r="E14" s="403">
        <v>1079.1149203925843</v>
      </c>
      <c r="F14" s="402">
        <v>122422</v>
      </c>
      <c r="G14" s="403">
        <v>1236.8410706408979</v>
      </c>
      <c r="H14" s="402">
        <v>45035</v>
      </c>
      <c r="I14" s="403">
        <v>754.34432907738426</v>
      </c>
    </row>
    <row r="15" spans="1:230" s="400" customFormat="1" ht="18" customHeight="1">
      <c r="B15" s="395">
        <v>21</v>
      </c>
      <c r="C15" s="401" t="s">
        <v>57</v>
      </c>
      <c r="D15" s="402">
        <v>12663</v>
      </c>
      <c r="E15" s="403">
        <v>1016.4599486693517</v>
      </c>
      <c r="F15" s="402">
        <v>61461</v>
      </c>
      <c r="G15" s="403">
        <v>1335.6588335692552</v>
      </c>
      <c r="H15" s="402">
        <v>25110</v>
      </c>
      <c r="I15" s="403">
        <v>853.21695698924748</v>
      </c>
    </row>
    <row r="16" spans="1:230" s="400" customFormat="1" ht="18" customHeight="1">
      <c r="B16" s="395">
        <v>23</v>
      </c>
      <c r="C16" s="401" t="s">
        <v>58</v>
      </c>
      <c r="D16" s="402">
        <v>21819</v>
      </c>
      <c r="E16" s="403">
        <v>1004.7489761217288</v>
      </c>
      <c r="F16" s="402">
        <v>85063</v>
      </c>
      <c r="G16" s="403">
        <v>1196.8722183558068</v>
      </c>
      <c r="H16" s="402">
        <v>35837</v>
      </c>
      <c r="I16" s="403">
        <v>794.63726846555244</v>
      </c>
    </row>
    <row r="17" spans="1:230" s="400" customFormat="1" ht="18" customHeight="1">
      <c r="B17" s="395">
        <v>29</v>
      </c>
      <c r="C17" s="401" t="s">
        <v>59</v>
      </c>
      <c r="D17" s="402">
        <v>30432</v>
      </c>
      <c r="E17" s="403">
        <v>1139.6179791009465</v>
      </c>
      <c r="F17" s="402">
        <v>177609</v>
      </c>
      <c r="G17" s="403">
        <v>1320.5579490341142</v>
      </c>
      <c r="H17" s="402">
        <v>67662</v>
      </c>
      <c r="I17" s="403">
        <v>826.82001330140997</v>
      </c>
    </row>
    <row r="18" spans="1:230" s="400" customFormat="1" ht="18" customHeight="1">
      <c r="B18" s="395">
        <v>41</v>
      </c>
      <c r="C18" s="401" t="s">
        <v>60</v>
      </c>
      <c r="D18" s="402">
        <v>59788</v>
      </c>
      <c r="E18" s="403">
        <v>1051.0370661336724</v>
      </c>
      <c r="F18" s="402">
        <v>231554</v>
      </c>
      <c r="G18" s="403">
        <v>1361.2426109244495</v>
      </c>
      <c r="H18" s="402">
        <v>92054</v>
      </c>
      <c r="I18" s="403">
        <v>866.98911508462425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64">
        <v>21906</v>
      </c>
      <c r="E20" s="465">
        <v>1220.9683273988865</v>
      </c>
      <c r="F20" s="466">
        <v>208830</v>
      </c>
      <c r="G20" s="467">
        <v>1518.7022520231769</v>
      </c>
      <c r="H20" s="468">
        <v>72889</v>
      </c>
      <c r="I20" s="469">
        <v>945.95846135905265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4983</v>
      </c>
      <c r="E21" s="403">
        <v>1118.252209512342</v>
      </c>
      <c r="F21" s="402">
        <v>35113</v>
      </c>
      <c r="G21" s="403">
        <v>1383.1629333864951</v>
      </c>
      <c r="H21" s="402">
        <v>12854</v>
      </c>
      <c r="I21" s="403">
        <v>872.56749883304803</v>
      </c>
    </row>
    <row r="22" spans="1:230" s="400" customFormat="1" ht="18" customHeight="1">
      <c r="B22" s="395">
        <v>40</v>
      </c>
      <c r="C22" s="401" t="s">
        <v>63</v>
      </c>
      <c r="D22" s="402">
        <v>3469</v>
      </c>
      <c r="E22" s="403">
        <v>1105.6634447967713</v>
      </c>
      <c r="F22" s="402">
        <v>23348</v>
      </c>
      <c r="G22" s="403">
        <v>1399.3874781565871</v>
      </c>
      <c r="H22" s="402">
        <v>8114</v>
      </c>
      <c r="I22" s="403">
        <v>859.31782597978815</v>
      </c>
    </row>
    <row r="23" spans="1:230" s="400" customFormat="1" ht="18" customHeight="1">
      <c r="B23" s="395">
        <v>50</v>
      </c>
      <c r="C23" s="401" t="s">
        <v>64</v>
      </c>
      <c r="D23" s="402">
        <v>13454</v>
      </c>
      <c r="E23" s="403">
        <v>1288.742004608295</v>
      </c>
      <c r="F23" s="402">
        <v>150369</v>
      </c>
      <c r="G23" s="403">
        <v>1568.8785080036444</v>
      </c>
      <c r="H23" s="402">
        <v>51921</v>
      </c>
      <c r="I23" s="403">
        <v>977.66758768128523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64">
        <v>26731</v>
      </c>
      <c r="E25" s="465">
        <v>1318.3567711645653</v>
      </c>
      <c r="F25" s="466">
        <v>186549</v>
      </c>
      <c r="G25" s="467">
        <v>1716.1164557837353</v>
      </c>
      <c r="H25" s="468">
        <v>76964</v>
      </c>
      <c r="I25" s="469">
        <v>1031.2621028013098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64">
        <v>18081</v>
      </c>
      <c r="E27" s="465">
        <v>1092.4159709086887</v>
      </c>
      <c r="F27" s="466">
        <v>139742</v>
      </c>
      <c r="G27" s="467">
        <v>1335.7745009374419</v>
      </c>
      <c r="H27" s="468">
        <v>45457</v>
      </c>
      <c r="I27" s="469">
        <v>810.45698132300856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64">
        <v>55379</v>
      </c>
      <c r="E29" s="465">
        <v>1112.204604994673</v>
      </c>
      <c r="F29" s="466">
        <v>208465</v>
      </c>
      <c r="G29" s="467">
        <v>1333.8707218957625</v>
      </c>
      <c r="H29" s="468">
        <v>83365</v>
      </c>
      <c r="I29" s="469">
        <v>843.65106267618307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31253</v>
      </c>
      <c r="E30" s="403">
        <v>1164.5733328000513</v>
      </c>
      <c r="F30" s="402">
        <v>108075</v>
      </c>
      <c r="G30" s="403">
        <v>1355.3336879944482</v>
      </c>
      <c r="H30" s="402">
        <v>42961</v>
      </c>
      <c r="I30" s="403">
        <v>852.34415400013972</v>
      </c>
    </row>
    <row r="31" spans="1:230" s="400" customFormat="1" ht="18" customHeight="1">
      <c r="B31" s="395">
        <v>38</v>
      </c>
      <c r="C31" s="401" t="s">
        <v>68</v>
      </c>
      <c r="D31" s="402">
        <v>24126</v>
      </c>
      <c r="E31" s="403">
        <v>1044.3657651496312</v>
      </c>
      <c r="F31" s="402">
        <v>100390</v>
      </c>
      <c r="G31" s="403">
        <v>1310.7647346349238</v>
      </c>
      <c r="H31" s="402">
        <v>40404</v>
      </c>
      <c r="I31" s="403">
        <v>834.40782199782188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64">
        <v>13239</v>
      </c>
      <c r="E33" s="465">
        <v>1221.9596366795074</v>
      </c>
      <c r="F33" s="466">
        <v>92750</v>
      </c>
      <c r="G33" s="467">
        <v>1535.3046548787063</v>
      </c>
      <c r="H33" s="468">
        <v>34963</v>
      </c>
      <c r="I33" s="469">
        <v>949.50220547435856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64">
        <v>47500</v>
      </c>
      <c r="E35" s="465">
        <v>1159.8068741052634</v>
      </c>
      <c r="F35" s="466">
        <v>408459</v>
      </c>
      <c r="G35" s="467">
        <v>1441.5619431570856</v>
      </c>
      <c r="H35" s="468">
        <v>148916</v>
      </c>
      <c r="I35" s="469">
        <v>895.30340245507603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3164</v>
      </c>
      <c r="E36" s="403">
        <v>1039.2445322376739</v>
      </c>
      <c r="F36" s="402">
        <v>25210</v>
      </c>
      <c r="G36" s="403">
        <v>1256.404683855613</v>
      </c>
      <c r="H36" s="402">
        <v>9624</v>
      </c>
      <c r="I36" s="403">
        <v>824.78068059019108</v>
      </c>
    </row>
    <row r="37" spans="1:230" s="400" customFormat="1" ht="18" customHeight="1">
      <c r="B37" s="395">
        <v>9</v>
      </c>
      <c r="C37" s="401" t="s">
        <v>72</v>
      </c>
      <c r="D37" s="402">
        <v>5119</v>
      </c>
      <c r="E37" s="403">
        <v>1296.7803320961125</v>
      </c>
      <c r="F37" s="402">
        <v>64754</v>
      </c>
      <c r="G37" s="403">
        <v>1533.7384243444421</v>
      </c>
      <c r="H37" s="402">
        <v>20665</v>
      </c>
      <c r="I37" s="403">
        <v>926.71840116138401</v>
      </c>
    </row>
    <row r="38" spans="1:230" s="400" customFormat="1" ht="18" customHeight="1">
      <c r="B38" s="395">
        <v>24</v>
      </c>
      <c r="C38" s="401" t="s">
        <v>73</v>
      </c>
      <c r="D38" s="402">
        <v>13677</v>
      </c>
      <c r="E38" s="403">
        <v>1227.7531637054913</v>
      </c>
      <c r="F38" s="402">
        <v>87527</v>
      </c>
      <c r="G38" s="403">
        <v>1446.6302823128865</v>
      </c>
      <c r="H38" s="402">
        <v>34045</v>
      </c>
      <c r="I38" s="403">
        <v>874.93244588045229</v>
      </c>
    </row>
    <row r="39" spans="1:230" s="400" customFormat="1" ht="18" customHeight="1">
      <c r="B39" s="395">
        <v>34</v>
      </c>
      <c r="C39" s="401" t="s">
        <v>74</v>
      </c>
      <c r="D39" s="402">
        <v>3960</v>
      </c>
      <c r="E39" s="403">
        <v>1126.2883813131314</v>
      </c>
      <c r="F39" s="402">
        <v>28023</v>
      </c>
      <c r="G39" s="403">
        <v>1486.3453374014202</v>
      </c>
      <c r="H39" s="402">
        <v>10205</v>
      </c>
      <c r="I39" s="403">
        <v>925.92840078392931</v>
      </c>
    </row>
    <row r="40" spans="1:230" s="400" customFormat="1" ht="18" customHeight="1">
      <c r="B40" s="395">
        <v>37</v>
      </c>
      <c r="C40" s="401" t="s">
        <v>75</v>
      </c>
      <c r="D40" s="402">
        <v>5461</v>
      </c>
      <c r="E40" s="403">
        <v>1090.3982164438748</v>
      </c>
      <c r="F40" s="402">
        <v>53707</v>
      </c>
      <c r="G40" s="403">
        <v>1335.5476042229132</v>
      </c>
      <c r="H40" s="402">
        <v>19982</v>
      </c>
      <c r="I40" s="403">
        <v>853.26179761785613</v>
      </c>
    </row>
    <row r="41" spans="1:230" s="400" customFormat="1" ht="18" customHeight="1">
      <c r="B41" s="395">
        <v>40</v>
      </c>
      <c r="C41" s="401" t="s">
        <v>76</v>
      </c>
      <c r="D41" s="402">
        <v>2596</v>
      </c>
      <c r="E41" s="403">
        <v>1059.8706664098613</v>
      </c>
      <c r="F41" s="402">
        <v>23179</v>
      </c>
      <c r="G41" s="403">
        <v>1376.8538573708961</v>
      </c>
      <c r="H41" s="402">
        <v>8372</v>
      </c>
      <c r="I41" s="403">
        <v>857.72137959866234</v>
      </c>
    </row>
    <row r="42" spans="1:230" s="400" customFormat="1" ht="18" customHeight="1">
      <c r="B42" s="395">
        <v>42</v>
      </c>
      <c r="C42" s="401" t="s">
        <v>77</v>
      </c>
      <c r="D42" s="402">
        <v>1240</v>
      </c>
      <c r="E42" s="403">
        <v>1148.7102903225807</v>
      </c>
      <c r="F42" s="402">
        <v>15638</v>
      </c>
      <c r="G42" s="403">
        <v>1373.6800601099885</v>
      </c>
      <c r="H42" s="402">
        <v>5137</v>
      </c>
      <c r="I42" s="403">
        <v>834.74763675296867</v>
      </c>
    </row>
    <row r="43" spans="1:230" s="400" customFormat="1" ht="18" customHeight="1">
      <c r="B43" s="395">
        <v>47</v>
      </c>
      <c r="C43" s="401" t="s">
        <v>78</v>
      </c>
      <c r="D43" s="402">
        <v>10120</v>
      </c>
      <c r="E43" s="403">
        <v>1134.6287371541503</v>
      </c>
      <c r="F43" s="402">
        <v>79330</v>
      </c>
      <c r="G43" s="403">
        <v>1595.376791377789</v>
      </c>
      <c r="H43" s="402">
        <v>28422</v>
      </c>
      <c r="I43" s="403">
        <v>999.5247998029696</v>
      </c>
    </row>
    <row r="44" spans="1:230" s="400" customFormat="1" ht="18" customHeight="1">
      <c r="B44" s="395">
        <v>49</v>
      </c>
      <c r="C44" s="401" t="s">
        <v>79</v>
      </c>
      <c r="D44" s="402">
        <v>2163</v>
      </c>
      <c r="E44" s="403">
        <v>1063.0715672676838</v>
      </c>
      <c r="F44" s="402">
        <v>31091</v>
      </c>
      <c r="G44" s="403">
        <v>1218.1346769161491</v>
      </c>
      <c r="H44" s="402">
        <v>12464</v>
      </c>
      <c r="I44" s="403">
        <v>808.18267811296539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64">
        <v>45929</v>
      </c>
      <c r="E46" s="465">
        <v>1072.2928165211517</v>
      </c>
      <c r="F46" s="466">
        <v>236817</v>
      </c>
      <c r="G46" s="467">
        <v>1352.7543143862142</v>
      </c>
      <c r="H46" s="468">
        <v>95189</v>
      </c>
      <c r="I46" s="469">
        <v>885.14807687863106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6797</v>
      </c>
      <c r="E47" s="403">
        <v>1087.8650434015005</v>
      </c>
      <c r="F47" s="402">
        <v>46379</v>
      </c>
      <c r="G47" s="403">
        <v>1305.7516958106041</v>
      </c>
      <c r="H47" s="402">
        <v>18472</v>
      </c>
      <c r="I47" s="403">
        <v>851.87421177999136</v>
      </c>
    </row>
    <row r="48" spans="1:230" s="400" customFormat="1" ht="18" customHeight="1">
      <c r="B48" s="395">
        <v>13</v>
      </c>
      <c r="C48" s="401" t="s">
        <v>82</v>
      </c>
      <c r="D48" s="402">
        <v>15528</v>
      </c>
      <c r="E48" s="403">
        <v>1054.2447134209172</v>
      </c>
      <c r="F48" s="402">
        <v>56612</v>
      </c>
      <c r="G48" s="403">
        <v>1381.578047763725</v>
      </c>
      <c r="H48" s="402">
        <v>26410</v>
      </c>
      <c r="I48" s="403">
        <v>913.26083491101861</v>
      </c>
    </row>
    <row r="49" spans="1:230" s="400" customFormat="1" ht="18" customHeight="1">
      <c r="B49" s="395">
        <v>16</v>
      </c>
      <c r="C49" s="401" t="s">
        <v>83</v>
      </c>
      <c r="D49" s="402">
        <v>6454</v>
      </c>
      <c r="E49" s="403">
        <v>1007.8014657576697</v>
      </c>
      <c r="F49" s="402">
        <v>26211</v>
      </c>
      <c r="G49" s="403">
        <v>1230.2868047766203</v>
      </c>
      <c r="H49" s="402">
        <v>10867</v>
      </c>
      <c r="I49" s="403">
        <v>839.96360817152845</v>
      </c>
    </row>
    <row r="50" spans="1:230" s="400" customFormat="1" ht="18" customHeight="1">
      <c r="B50" s="395">
        <v>19</v>
      </c>
      <c r="C50" s="401" t="s">
        <v>84</v>
      </c>
      <c r="D50" s="402">
        <v>5799</v>
      </c>
      <c r="E50" s="403">
        <v>1183.0457406449389</v>
      </c>
      <c r="F50" s="402">
        <v>28676</v>
      </c>
      <c r="G50" s="403">
        <v>1540.0218949644302</v>
      </c>
      <c r="H50" s="402">
        <v>9474</v>
      </c>
      <c r="I50" s="403">
        <v>956.56326472450928</v>
      </c>
    </row>
    <row r="51" spans="1:230" s="400" customFormat="1" ht="18" customHeight="1">
      <c r="B51" s="395">
        <v>45</v>
      </c>
      <c r="C51" s="401" t="s">
        <v>85</v>
      </c>
      <c r="D51" s="402">
        <v>11351</v>
      </c>
      <c r="E51" s="403">
        <v>1067.7449784159985</v>
      </c>
      <c r="F51" s="402">
        <v>78939</v>
      </c>
      <c r="G51" s="403">
        <v>1332.3344459646057</v>
      </c>
      <c r="H51" s="402">
        <v>29966</v>
      </c>
      <c r="I51" s="403">
        <v>874.68985850630725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64">
        <v>161738</v>
      </c>
      <c r="E53" s="465">
        <v>1281.0678265466377</v>
      </c>
      <c r="F53" s="466">
        <v>1187574</v>
      </c>
      <c r="G53" s="467">
        <v>1479.3454322004357</v>
      </c>
      <c r="H53" s="468">
        <v>390458</v>
      </c>
      <c r="I53" s="469">
        <v>915.01862423103125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119543</v>
      </c>
      <c r="E54" s="403">
        <v>1322.6006334958968</v>
      </c>
      <c r="F54" s="402">
        <v>891349</v>
      </c>
      <c r="G54" s="403">
        <v>1520.5301398329946</v>
      </c>
      <c r="H54" s="402">
        <v>290003</v>
      </c>
      <c r="I54" s="403">
        <v>945.77693582480197</v>
      </c>
    </row>
    <row r="55" spans="1:230" s="400" customFormat="1" ht="18" customHeight="1">
      <c r="B55" s="395">
        <v>17</v>
      </c>
      <c r="C55" s="401" t="s">
        <v>209</v>
      </c>
      <c r="D55" s="402">
        <v>13228</v>
      </c>
      <c r="E55" s="403">
        <v>1154.9740739340789</v>
      </c>
      <c r="F55" s="402">
        <v>113962</v>
      </c>
      <c r="G55" s="403">
        <v>1336.8918865937769</v>
      </c>
      <c r="H55" s="402">
        <v>36190</v>
      </c>
      <c r="I55" s="403">
        <v>806.76358082343188</v>
      </c>
    </row>
    <row r="56" spans="1:230" s="400" customFormat="1" ht="18" customHeight="1">
      <c r="B56" s="395">
        <v>25</v>
      </c>
      <c r="C56" s="401" t="s">
        <v>206</v>
      </c>
      <c r="D56" s="402">
        <v>10988</v>
      </c>
      <c r="E56" s="403">
        <v>1136.3453121587186</v>
      </c>
      <c r="F56" s="402">
        <v>64846</v>
      </c>
      <c r="G56" s="403">
        <v>1296.715245813157</v>
      </c>
      <c r="H56" s="402">
        <v>23898</v>
      </c>
      <c r="I56" s="403">
        <v>786.28108753870595</v>
      </c>
    </row>
    <row r="57" spans="1:230" s="400" customFormat="1" ht="18" customHeight="1">
      <c r="B57" s="395">
        <v>43</v>
      </c>
      <c r="C57" s="401" t="s">
        <v>88</v>
      </c>
      <c r="D57" s="402">
        <v>17979</v>
      </c>
      <c r="E57" s="403">
        <v>1186.1361176928642</v>
      </c>
      <c r="F57" s="402">
        <v>117417</v>
      </c>
      <c r="G57" s="403">
        <v>1405.8226890484343</v>
      </c>
      <c r="H57" s="402">
        <v>40367</v>
      </c>
      <c r="I57" s="403">
        <v>867.314237867565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64">
        <v>97358</v>
      </c>
      <c r="E59" s="465">
        <v>1112.4078822490189</v>
      </c>
      <c r="F59" s="466">
        <v>668316</v>
      </c>
      <c r="G59" s="467">
        <v>1328.3422337038164</v>
      </c>
      <c r="H59" s="468">
        <v>245568</v>
      </c>
      <c r="I59" s="469">
        <v>841.26762660444342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24212</v>
      </c>
      <c r="E60" s="403">
        <v>1064.0903196761933</v>
      </c>
      <c r="F60" s="402">
        <v>223383</v>
      </c>
      <c r="G60" s="403">
        <v>1234.7396288885009</v>
      </c>
      <c r="H60" s="402">
        <v>82273</v>
      </c>
      <c r="I60" s="403">
        <v>808.91856660143662</v>
      </c>
    </row>
    <row r="61" spans="1:230" s="400" customFormat="1" ht="18" customHeight="1">
      <c r="B61" s="395">
        <v>12</v>
      </c>
      <c r="C61" s="401" t="s">
        <v>208</v>
      </c>
      <c r="D61" s="402">
        <v>13932</v>
      </c>
      <c r="E61" s="403">
        <v>1127.7576291989662</v>
      </c>
      <c r="F61" s="402">
        <v>89898</v>
      </c>
      <c r="G61" s="403">
        <v>1278.2198419319673</v>
      </c>
      <c r="H61" s="402">
        <v>30534</v>
      </c>
      <c r="I61" s="403">
        <v>817.93666535665147</v>
      </c>
    </row>
    <row r="62" spans="1:230" s="400" customFormat="1" ht="18" customHeight="1">
      <c r="B62" s="395">
        <v>46</v>
      </c>
      <c r="C62" s="401" t="s">
        <v>90</v>
      </c>
      <c r="D62" s="402">
        <v>59214</v>
      </c>
      <c r="E62" s="403">
        <v>1128.5529180599183</v>
      </c>
      <c r="F62" s="402">
        <v>355035</v>
      </c>
      <c r="G62" s="403">
        <v>1399.9271012435395</v>
      </c>
      <c r="H62" s="402">
        <v>132761</v>
      </c>
      <c r="I62" s="403">
        <v>866.68052485293117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64">
        <v>28798</v>
      </c>
      <c r="E64" s="465">
        <v>993.31504722550142</v>
      </c>
      <c r="F64" s="466">
        <v>140926</v>
      </c>
      <c r="G64" s="467">
        <v>1216.3742289570414</v>
      </c>
      <c r="H64" s="468">
        <v>59294</v>
      </c>
      <c r="I64" s="469">
        <v>817.06396718049041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18508</v>
      </c>
      <c r="E65" s="403">
        <v>986.87343419062029</v>
      </c>
      <c r="F65" s="402">
        <v>79903</v>
      </c>
      <c r="G65" s="403">
        <v>1234.141020987948</v>
      </c>
      <c r="H65" s="402">
        <v>35439</v>
      </c>
      <c r="I65" s="403">
        <v>836.16993707497397</v>
      </c>
    </row>
    <row r="66" spans="1:230" s="400" customFormat="1" ht="18" customHeight="1">
      <c r="B66" s="395">
        <v>10</v>
      </c>
      <c r="C66" s="401" t="s">
        <v>93</v>
      </c>
      <c r="D66" s="402">
        <v>10290</v>
      </c>
      <c r="E66" s="403">
        <v>1004.9011865889214</v>
      </c>
      <c r="F66" s="402">
        <v>61023</v>
      </c>
      <c r="G66" s="403">
        <v>1193.1105417629419</v>
      </c>
      <c r="H66" s="402">
        <v>23855</v>
      </c>
      <c r="I66" s="403">
        <v>788.68012869419408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64">
        <v>77136</v>
      </c>
      <c r="E68" s="465">
        <v>1055.4534421022606</v>
      </c>
      <c r="F68" s="466">
        <v>488661</v>
      </c>
      <c r="G68" s="467">
        <v>1235.6010003253787</v>
      </c>
      <c r="H68" s="468">
        <v>184042</v>
      </c>
      <c r="I68" s="469">
        <v>763.18991556275182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29199</v>
      </c>
      <c r="E69" s="403">
        <v>1054.7728374259391</v>
      </c>
      <c r="F69" s="402">
        <v>192912</v>
      </c>
      <c r="G69" s="403">
        <v>1301.1424704010119</v>
      </c>
      <c r="H69" s="402">
        <v>74015</v>
      </c>
      <c r="I69" s="403">
        <v>808.08802242788624</v>
      </c>
    </row>
    <row r="70" spans="1:230" s="400" customFormat="1" ht="18" customHeight="1">
      <c r="B70" s="395">
        <v>27</v>
      </c>
      <c r="C70" s="401" t="s">
        <v>95</v>
      </c>
      <c r="D70" s="402">
        <v>11437</v>
      </c>
      <c r="E70" s="403">
        <v>1046.0155399143132</v>
      </c>
      <c r="F70" s="402">
        <v>70691</v>
      </c>
      <c r="G70" s="403">
        <v>1114.0231182187265</v>
      </c>
      <c r="H70" s="402">
        <v>26777</v>
      </c>
      <c r="I70" s="403">
        <v>665.2419057400009</v>
      </c>
    </row>
    <row r="71" spans="1:230" s="400" customFormat="1" ht="18" customHeight="1">
      <c r="B71" s="395">
        <v>32</v>
      </c>
      <c r="C71" s="401" t="s">
        <v>207</v>
      </c>
      <c r="D71" s="402">
        <v>12366</v>
      </c>
      <c r="E71" s="403">
        <v>1067.3601633511239</v>
      </c>
      <c r="F71" s="402">
        <v>67387</v>
      </c>
      <c r="G71" s="403">
        <v>1034.141691424162</v>
      </c>
      <c r="H71" s="402">
        <v>24713</v>
      </c>
      <c r="I71" s="403">
        <v>658.43676121879162</v>
      </c>
    </row>
    <row r="72" spans="1:230" s="400" customFormat="1" ht="18" customHeight="1">
      <c r="B72" s="395">
        <v>36</v>
      </c>
      <c r="C72" s="401" t="s">
        <v>96</v>
      </c>
      <c r="D72" s="402">
        <v>24134</v>
      </c>
      <c r="E72" s="403">
        <v>1054.6485920278444</v>
      </c>
      <c r="F72" s="402">
        <v>157671</v>
      </c>
      <c r="G72" s="403">
        <v>1296.0208900812454</v>
      </c>
      <c r="H72" s="402">
        <v>58537</v>
      </c>
      <c r="I72" s="403">
        <v>795.44960059449579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64">
        <v>91795</v>
      </c>
      <c r="E74" s="465">
        <v>1259.7493726237813</v>
      </c>
      <c r="F74" s="466">
        <v>854359</v>
      </c>
      <c r="G74" s="467">
        <v>1666.969102449907</v>
      </c>
      <c r="H74" s="468">
        <v>273532</v>
      </c>
      <c r="I74" s="469">
        <v>1025.0374717766113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64">
        <v>30146</v>
      </c>
      <c r="E76" s="465">
        <v>1052.4105682345917</v>
      </c>
      <c r="F76" s="466">
        <v>157532</v>
      </c>
      <c r="G76" s="467">
        <v>1298.9920309524414</v>
      </c>
      <c r="H76" s="468">
        <v>62360</v>
      </c>
      <c r="I76" s="469">
        <v>827.07196648492618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64">
        <v>10246</v>
      </c>
      <c r="E78" s="465">
        <v>1386.3341235604139</v>
      </c>
      <c r="F78" s="466">
        <v>100498</v>
      </c>
      <c r="G78" s="467">
        <v>1625.2488889331132</v>
      </c>
      <c r="H78" s="468">
        <v>30019</v>
      </c>
      <c r="I78" s="469">
        <v>993.45667943635692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64">
        <v>40749</v>
      </c>
      <c r="E80" s="465">
        <v>1479.793041792437</v>
      </c>
      <c r="F80" s="466">
        <v>387852</v>
      </c>
      <c r="G80" s="467">
        <v>1769.0970338428062</v>
      </c>
      <c r="H80" s="468">
        <v>133662</v>
      </c>
      <c r="I80" s="469">
        <v>1089.5458254402893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6400</v>
      </c>
      <c r="E81" s="403">
        <v>1468.2312312499998</v>
      </c>
      <c r="F81" s="402">
        <v>57170</v>
      </c>
      <c r="G81" s="403">
        <v>1783.6954776980936</v>
      </c>
      <c r="H81" s="402">
        <v>17322</v>
      </c>
      <c r="I81" s="403">
        <v>1080.2176786745179</v>
      </c>
    </row>
    <row r="82" spans="1:230" s="400" customFormat="1" ht="18" customHeight="1">
      <c r="B82" s="395">
        <v>20</v>
      </c>
      <c r="C82" s="401" t="s">
        <v>204</v>
      </c>
      <c r="D82" s="402">
        <v>12365</v>
      </c>
      <c r="E82" s="403">
        <v>1524.9088904164983</v>
      </c>
      <c r="F82" s="402">
        <v>134254</v>
      </c>
      <c r="G82" s="403">
        <v>1714.8228055030017</v>
      </c>
      <c r="H82" s="402">
        <v>43364</v>
      </c>
      <c r="I82" s="403">
        <v>1063.0553463702613</v>
      </c>
    </row>
    <row r="83" spans="1:230" s="400" customFormat="1" ht="18" customHeight="1">
      <c r="B83" s="395">
        <v>48</v>
      </c>
      <c r="C83" s="401" t="s">
        <v>211</v>
      </c>
      <c r="D83" s="402">
        <v>21984</v>
      </c>
      <c r="E83" s="403">
        <v>1457.7833128639011</v>
      </c>
      <c r="F83" s="402">
        <v>196428</v>
      </c>
      <c r="G83" s="403">
        <v>1801.9433654061538</v>
      </c>
      <c r="H83" s="402">
        <v>72976</v>
      </c>
      <c r="I83" s="403">
        <v>1107.5012531517209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64">
        <v>4802</v>
      </c>
      <c r="E85" s="465">
        <v>1202.1840503956687</v>
      </c>
      <c r="F85" s="466">
        <v>50955</v>
      </c>
      <c r="G85" s="467">
        <v>1396.1236544009421</v>
      </c>
      <c r="H85" s="468">
        <v>16014</v>
      </c>
      <c r="I85" s="469">
        <v>888.48179780192334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1010</v>
      </c>
      <c r="E87" s="403">
        <v>1322.7577524752476</v>
      </c>
      <c r="F87" s="402">
        <v>4775</v>
      </c>
      <c r="G87" s="403">
        <v>1595.8742952879581</v>
      </c>
      <c r="H87" s="402">
        <v>2629</v>
      </c>
      <c r="I87" s="403">
        <v>962.17958158995816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1303</v>
      </c>
      <c r="E88" s="405">
        <v>1288.6971910974673</v>
      </c>
      <c r="F88" s="404">
        <v>4476</v>
      </c>
      <c r="G88" s="405">
        <v>1527.1339968722073</v>
      </c>
      <c r="H88" s="404">
        <v>2264</v>
      </c>
      <c r="I88" s="405">
        <v>895.18681978798588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983310</v>
      </c>
      <c r="E90" s="412">
        <v>1164.7804079791713</v>
      </c>
      <c r="F90" s="470">
        <v>6516642</v>
      </c>
      <c r="G90" s="471">
        <v>1447.3556328504801</v>
      </c>
      <c r="H90" s="472">
        <v>2352244</v>
      </c>
      <c r="I90" s="473">
        <v>898.33628045815101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29AD0E74-CEEB-40AA-9278-87C96970139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9A1-1A40-409D-9A10-702B57161473}">
  <sheetPr codeName="Hoja11"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J98" sqref="J98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0" width="11.42578125" style="420"/>
    <col min="11" max="11" width="28" style="389" customWidth="1"/>
    <col min="12" max="16384" width="11.42578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75">
      <c r="B5" s="455" t="str">
        <f>'Número pensiones (IP-J-V)'!$B$5</f>
        <v>1 de Octubre de 2024</v>
      </c>
      <c r="C5" s="474"/>
      <c r="D5" s="475"/>
      <c r="E5" s="476"/>
      <c r="F5" s="475"/>
      <c r="G5" s="476"/>
      <c r="H5" s="475"/>
      <c r="I5" s="476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" customHeight="1">
      <c r="A7" s="387"/>
      <c r="B7" s="516" t="s">
        <v>157</v>
      </c>
      <c r="C7" s="518" t="s">
        <v>47</v>
      </c>
      <c r="D7" s="427" t="s">
        <v>104</v>
      </c>
      <c r="E7" s="428"/>
      <c r="F7" s="429" t="s">
        <v>105</v>
      </c>
      <c r="G7" s="430"/>
      <c r="H7" s="457" t="s">
        <v>45</v>
      </c>
      <c r="I7" s="457"/>
    </row>
    <row r="8" spans="1:217" ht="36.75" customHeight="1">
      <c r="A8" s="387"/>
      <c r="B8" s="517"/>
      <c r="C8" s="519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64">
        <v>69534</v>
      </c>
      <c r="E10" s="465">
        <v>475.31624859780828</v>
      </c>
      <c r="F10" s="466">
        <v>12448</v>
      </c>
      <c r="G10" s="467">
        <v>706.60931876606685</v>
      </c>
      <c r="H10" s="468">
        <v>1675211</v>
      </c>
      <c r="I10" s="469">
        <v>1128.0031470960969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5527</v>
      </c>
      <c r="E11" s="403">
        <v>421.37901031300885</v>
      </c>
      <c r="F11" s="402">
        <v>524</v>
      </c>
      <c r="G11" s="403">
        <v>686.54372137404584</v>
      </c>
      <c r="H11" s="402">
        <v>116456</v>
      </c>
      <c r="I11" s="403">
        <v>1031.9596133303558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10539</v>
      </c>
      <c r="E12" s="403">
        <v>509.46290919442066</v>
      </c>
      <c r="F12" s="402">
        <v>2876</v>
      </c>
      <c r="G12" s="403">
        <v>728.03236439499301</v>
      </c>
      <c r="H12" s="402">
        <v>232697</v>
      </c>
      <c r="I12" s="403">
        <v>1247.0544478871666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6877</v>
      </c>
      <c r="E13" s="403">
        <v>477.87404682274251</v>
      </c>
      <c r="F13" s="402">
        <v>1410</v>
      </c>
      <c r="G13" s="403">
        <v>685.9497375886524</v>
      </c>
      <c r="H13" s="402">
        <v>180395</v>
      </c>
      <c r="I13" s="403">
        <v>1053.7788996923418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7792</v>
      </c>
      <c r="E14" s="403">
        <v>455.37592659137584</v>
      </c>
      <c r="F14" s="402">
        <v>1432</v>
      </c>
      <c r="G14" s="403">
        <v>707.32339385474859</v>
      </c>
      <c r="H14" s="402">
        <v>199606</v>
      </c>
      <c r="I14" s="403">
        <v>1075.5605556947191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4329</v>
      </c>
      <c r="E15" s="403">
        <v>479.56069069069082</v>
      </c>
      <c r="F15" s="402">
        <v>804</v>
      </c>
      <c r="G15" s="403">
        <v>734.46196517412943</v>
      </c>
      <c r="H15" s="402">
        <v>104367</v>
      </c>
      <c r="I15" s="403">
        <v>1140.716542010405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5419</v>
      </c>
      <c r="E16" s="403">
        <v>465.54566156117363</v>
      </c>
      <c r="F16" s="402">
        <v>846</v>
      </c>
      <c r="G16" s="403">
        <v>647.07583924349888</v>
      </c>
      <c r="H16" s="402">
        <v>148984</v>
      </c>
      <c r="I16" s="403">
        <v>1042.2581841674269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12923</v>
      </c>
      <c r="E17" s="403">
        <v>460.81632438288318</v>
      </c>
      <c r="F17" s="402">
        <v>1681</v>
      </c>
      <c r="G17" s="403">
        <v>701.27262343842949</v>
      </c>
      <c r="H17" s="402">
        <v>290307</v>
      </c>
      <c r="I17" s="403">
        <v>1144.6575366422433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16128</v>
      </c>
      <c r="E18" s="403">
        <v>493.79216703869048</v>
      </c>
      <c r="F18" s="402">
        <v>2875</v>
      </c>
      <c r="G18" s="403">
        <v>711.46216347826089</v>
      </c>
      <c r="H18" s="402">
        <v>402399</v>
      </c>
      <c r="I18" s="403">
        <v>1162.6761632856935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64">
        <v>9342</v>
      </c>
      <c r="E20" s="465">
        <v>515.95941019053726</v>
      </c>
      <c r="F20" s="466">
        <v>838</v>
      </c>
      <c r="G20" s="467">
        <v>792.53650357995207</v>
      </c>
      <c r="H20" s="468">
        <v>313805</v>
      </c>
      <c r="I20" s="469">
        <v>1333.0932526887721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1644</v>
      </c>
      <c r="E21" s="403">
        <v>491.14022506082728</v>
      </c>
      <c r="F21" s="402">
        <v>85</v>
      </c>
      <c r="G21" s="403">
        <v>735.50835294117644</v>
      </c>
      <c r="H21" s="402">
        <v>54679</v>
      </c>
      <c r="I21" s="403">
        <v>1211.1630829020285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1015</v>
      </c>
      <c r="E22" s="403">
        <v>498.74631527093607</v>
      </c>
      <c r="F22" s="402">
        <v>100</v>
      </c>
      <c r="G22" s="403">
        <v>783.57039999999995</v>
      </c>
      <c r="H22" s="402">
        <v>36046</v>
      </c>
      <c r="I22" s="403">
        <v>1222.4805726016768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6683</v>
      </c>
      <c r="E23" s="403">
        <v>524.6791515786324</v>
      </c>
      <c r="F23" s="402">
        <v>653</v>
      </c>
      <c r="G23" s="403">
        <v>801.33283307810098</v>
      </c>
      <c r="H23" s="402">
        <v>223080</v>
      </c>
      <c r="I23" s="403">
        <v>1380.85264133943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64">
        <v>8645</v>
      </c>
      <c r="E25" s="465">
        <v>613.70501330248692</v>
      </c>
      <c r="F25" s="466">
        <v>2010</v>
      </c>
      <c r="G25" s="467">
        <v>1003.1171691542287</v>
      </c>
      <c r="H25" s="468">
        <v>300899</v>
      </c>
      <c r="I25" s="469">
        <v>1469.1727303513799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64">
        <v>6016</v>
      </c>
      <c r="E27" s="465">
        <v>432.39883477393613</v>
      </c>
      <c r="F27" s="466">
        <v>114</v>
      </c>
      <c r="G27" s="467">
        <v>723.02122807017543</v>
      </c>
      <c r="H27" s="468">
        <v>209410</v>
      </c>
      <c r="I27" s="469">
        <v>1174.4446410868627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64">
        <v>16471</v>
      </c>
      <c r="E29" s="465">
        <v>474.78598324327618</v>
      </c>
      <c r="F29" s="466">
        <v>2583</v>
      </c>
      <c r="G29" s="467">
        <v>725.50139372822298</v>
      </c>
      <c r="H29" s="468">
        <v>366263</v>
      </c>
      <c r="I29" s="469">
        <v>1145.8522420501122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9181</v>
      </c>
      <c r="E30" s="403">
        <v>481.28112841738363</v>
      </c>
      <c r="F30" s="402">
        <v>1733</v>
      </c>
      <c r="G30" s="403">
        <v>717.0684997114829</v>
      </c>
      <c r="H30" s="402">
        <v>193203</v>
      </c>
      <c r="I30" s="403">
        <v>1165.3699872672792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7290</v>
      </c>
      <c r="E31" s="403">
        <v>466.6060205761317</v>
      </c>
      <c r="F31" s="402">
        <v>850</v>
      </c>
      <c r="G31" s="403">
        <v>742.69457647058823</v>
      </c>
      <c r="H31" s="402">
        <v>173060</v>
      </c>
      <c r="I31" s="403">
        <v>1124.0627648214495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64">
        <v>4558</v>
      </c>
      <c r="E33" s="465">
        <v>553.35273365511182</v>
      </c>
      <c r="F33" s="466">
        <v>1367</v>
      </c>
      <c r="G33" s="467">
        <v>823.55386247256774</v>
      </c>
      <c r="H33" s="468">
        <v>146877</v>
      </c>
      <c r="I33" s="469">
        <v>1330.517752064653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64">
        <v>18995</v>
      </c>
      <c r="E35" s="465">
        <v>542.33043221900471</v>
      </c>
      <c r="F35" s="466">
        <v>3898</v>
      </c>
      <c r="G35" s="467">
        <v>761.99901744484407</v>
      </c>
      <c r="H35" s="468">
        <v>627768</v>
      </c>
      <c r="I35" s="469">
        <v>1259.2336921760907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1280</v>
      </c>
      <c r="E36" s="403">
        <v>534.47903906250008</v>
      </c>
      <c r="F36" s="402">
        <v>238</v>
      </c>
      <c r="G36" s="403">
        <v>691.88172268907556</v>
      </c>
      <c r="H36" s="402">
        <v>39516</v>
      </c>
      <c r="I36" s="403">
        <v>1107.1116021358453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2856</v>
      </c>
      <c r="E37" s="403">
        <v>535.81984943977579</v>
      </c>
      <c r="F37" s="402">
        <v>318</v>
      </c>
      <c r="G37" s="403">
        <v>787.418427672956</v>
      </c>
      <c r="H37" s="402">
        <v>93712</v>
      </c>
      <c r="I37" s="403">
        <v>1353.9915140003413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4041</v>
      </c>
      <c r="E38" s="403">
        <v>550.78611977233356</v>
      </c>
      <c r="F38" s="402">
        <v>1095</v>
      </c>
      <c r="G38" s="403">
        <v>840.48565296803645</v>
      </c>
      <c r="H38" s="402">
        <v>140385</v>
      </c>
      <c r="I38" s="403">
        <v>1256.14789585782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1342</v>
      </c>
      <c r="E39" s="403">
        <v>568.4094187779433</v>
      </c>
      <c r="F39" s="402">
        <v>288</v>
      </c>
      <c r="G39" s="403">
        <v>793.12847222222229</v>
      </c>
      <c r="H39" s="402">
        <v>43818</v>
      </c>
      <c r="I39" s="403">
        <v>1290.6176263179525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2546</v>
      </c>
      <c r="E40" s="403">
        <v>550.32584446190094</v>
      </c>
      <c r="F40" s="402">
        <v>642</v>
      </c>
      <c r="G40" s="403">
        <v>707.9291277258568</v>
      </c>
      <c r="H40" s="402">
        <v>82338</v>
      </c>
      <c r="I40" s="403">
        <v>1173.0721802812798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1109</v>
      </c>
      <c r="E41" s="403">
        <v>504.35827772768255</v>
      </c>
      <c r="F41" s="402">
        <v>140</v>
      </c>
      <c r="G41" s="403">
        <v>708.24521428571416</v>
      </c>
      <c r="H41" s="402">
        <v>35396</v>
      </c>
      <c r="I41" s="403">
        <v>1200.8376895694428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687</v>
      </c>
      <c r="E42" s="403">
        <v>534.01500727802033</v>
      </c>
      <c r="F42" s="402">
        <v>77</v>
      </c>
      <c r="G42" s="403">
        <v>728.76688311688315</v>
      </c>
      <c r="H42" s="402">
        <v>22779</v>
      </c>
      <c r="I42" s="403">
        <v>1212.3926208349794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3571</v>
      </c>
      <c r="E43" s="403">
        <v>545.97537664519734</v>
      </c>
      <c r="F43" s="402">
        <v>675</v>
      </c>
      <c r="G43" s="403">
        <v>779.35357037037045</v>
      </c>
      <c r="H43" s="402">
        <v>122118</v>
      </c>
      <c r="I43" s="403">
        <v>1383.3171135295377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1563</v>
      </c>
      <c r="E44" s="403">
        <v>525.64967370441457</v>
      </c>
      <c r="F44" s="402">
        <v>425</v>
      </c>
      <c r="G44" s="403">
        <v>636.7739529411765</v>
      </c>
      <c r="H44" s="402">
        <v>47706</v>
      </c>
      <c r="I44" s="403">
        <v>1076.1299901479897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64">
        <v>14635</v>
      </c>
      <c r="E46" s="465">
        <v>500.34745199863346</v>
      </c>
      <c r="F46" s="466">
        <v>2647</v>
      </c>
      <c r="G46" s="467">
        <v>675.76960710238018</v>
      </c>
      <c r="H46" s="468">
        <v>395217</v>
      </c>
      <c r="I46" s="469">
        <v>1171.4381280157484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2913</v>
      </c>
      <c r="E47" s="403">
        <v>502.72050463439757</v>
      </c>
      <c r="F47" s="402">
        <v>752</v>
      </c>
      <c r="G47" s="403">
        <v>639.41896276595742</v>
      </c>
      <c r="H47" s="402">
        <v>75313</v>
      </c>
      <c r="I47" s="403">
        <v>1137.0515705123944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3966</v>
      </c>
      <c r="E48" s="403">
        <v>527.54594049420075</v>
      </c>
      <c r="F48" s="402">
        <v>883</v>
      </c>
      <c r="G48" s="403">
        <v>716.09477916194794</v>
      </c>
      <c r="H48" s="402">
        <v>103399</v>
      </c>
      <c r="I48" s="403">
        <v>1174.3632519656865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1602</v>
      </c>
      <c r="E49" s="403">
        <v>516.03726591760312</v>
      </c>
      <c r="F49" s="402">
        <v>323</v>
      </c>
      <c r="G49" s="403">
        <v>645.08690402476782</v>
      </c>
      <c r="H49" s="402">
        <v>45457</v>
      </c>
      <c r="I49" s="403">
        <v>1076.0573157049523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1559</v>
      </c>
      <c r="E50" s="403">
        <v>497.64620910840284</v>
      </c>
      <c r="F50" s="402">
        <v>116</v>
      </c>
      <c r="G50" s="403">
        <v>743.833448275862</v>
      </c>
      <c r="H50" s="402">
        <v>45624</v>
      </c>
      <c r="I50" s="403">
        <v>1335.8483605120114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4595</v>
      </c>
      <c r="E51" s="403">
        <v>470.81410010881393</v>
      </c>
      <c r="F51" s="402">
        <v>573</v>
      </c>
      <c r="G51" s="403">
        <v>664.85104712041891</v>
      </c>
      <c r="H51" s="402">
        <v>125424</v>
      </c>
      <c r="I51" s="403">
        <v>1164.4376580239827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64">
        <v>50835</v>
      </c>
      <c r="E53" s="465">
        <v>497.05635192288798</v>
      </c>
      <c r="F53" s="466">
        <v>1405</v>
      </c>
      <c r="G53" s="467">
        <v>821.87560142348798</v>
      </c>
      <c r="H53" s="468">
        <v>1792010</v>
      </c>
      <c r="I53" s="469">
        <v>1310.1090157309393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37370</v>
      </c>
      <c r="E54" s="403">
        <v>515.7755632860584</v>
      </c>
      <c r="F54" s="402">
        <v>1097</v>
      </c>
      <c r="G54" s="403">
        <v>845.54766636280772</v>
      </c>
      <c r="H54" s="402">
        <v>1339362</v>
      </c>
      <c r="I54" s="403">
        <v>1349.829929809865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4703</v>
      </c>
      <c r="E55" s="403">
        <v>425.71959387624918</v>
      </c>
      <c r="F55" s="402">
        <v>60</v>
      </c>
      <c r="G55" s="403">
        <v>793.072</v>
      </c>
      <c r="H55" s="402">
        <v>168143</v>
      </c>
      <c r="I55" s="403">
        <v>1182.7990923797017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3208</v>
      </c>
      <c r="E56" s="403">
        <v>448.40769014962598</v>
      </c>
      <c r="F56" s="402">
        <v>62</v>
      </c>
      <c r="G56" s="403">
        <v>783.0827419354838</v>
      </c>
      <c r="H56" s="402">
        <v>103002</v>
      </c>
      <c r="I56" s="403">
        <v>1134.4493072950038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5554</v>
      </c>
      <c r="E57" s="403">
        <v>459.61032229024124</v>
      </c>
      <c r="F57" s="402">
        <v>186</v>
      </c>
      <c r="G57" s="403">
        <v>704.48376344086023</v>
      </c>
      <c r="H57" s="402">
        <v>181503</v>
      </c>
      <c r="I57" s="403">
        <v>1234.6220585334679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64">
        <v>37410</v>
      </c>
      <c r="E59" s="465">
        <v>471.38360010692338</v>
      </c>
      <c r="F59" s="466">
        <v>2645</v>
      </c>
      <c r="G59" s="467">
        <v>725.83462759924396</v>
      </c>
      <c r="H59" s="468">
        <v>1051297</v>
      </c>
      <c r="I59" s="469">
        <v>1162.5609855825717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12358</v>
      </c>
      <c r="E60" s="403">
        <v>442.304933646221</v>
      </c>
      <c r="F60" s="402">
        <v>1257</v>
      </c>
      <c r="G60" s="403">
        <v>709.24280827366738</v>
      </c>
      <c r="H60" s="402">
        <v>343483</v>
      </c>
      <c r="I60" s="403">
        <v>1090.281839712592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4566</v>
      </c>
      <c r="E61" s="403">
        <v>462.64201051248358</v>
      </c>
      <c r="F61" s="402">
        <v>256</v>
      </c>
      <c r="G61" s="403">
        <v>681.91175781250013</v>
      </c>
      <c r="H61" s="402">
        <v>139186</v>
      </c>
      <c r="I61" s="403">
        <v>1134.3324587961429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20486</v>
      </c>
      <c r="E62" s="403">
        <v>490.87341062188818</v>
      </c>
      <c r="F62" s="402">
        <v>1132</v>
      </c>
      <c r="G62" s="403">
        <v>754.19166961130736</v>
      </c>
      <c r="H62" s="402">
        <v>568628</v>
      </c>
      <c r="I62" s="403">
        <v>1213.131259276716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64">
        <v>9227</v>
      </c>
      <c r="E64" s="465">
        <v>495.62980058523914</v>
      </c>
      <c r="F64" s="466">
        <v>2146</v>
      </c>
      <c r="G64" s="467">
        <v>656.69544268406344</v>
      </c>
      <c r="H64" s="468">
        <v>240391</v>
      </c>
      <c r="I64" s="469">
        <v>1058.4991816665345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5986</v>
      </c>
      <c r="E65" s="403">
        <v>493.67011025726703</v>
      </c>
      <c r="F65" s="402">
        <v>1505</v>
      </c>
      <c r="G65" s="403">
        <v>651.38473089700994</v>
      </c>
      <c r="H65" s="402">
        <v>141341</v>
      </c>
      <c r="I65" s="403">
        <v>1064.4122598538279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3241</v>
      </c>
      <c r="E66" s="403">
        <v>499.24927182968224</v>
      </c>
      <c r="F66" s="402">
        <v>641</v>
      </c>
      <c r="G66" s="403">
        <v>669.16443057722302</v>
      </c>
      <c r="H66" s="402">
        <v>99050</v>
      </c>
      <c r="I66" s="403">
        <v>1050.0614190812721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64">
        <v>23269</v>
      </c>
      <c r="E68" s="465">
        <v>499.15576904894954</v>
      </c>
      <c r="F68" s="466">
        <v>6905</v>
      </c>
      <c r="G68" s="467">
        <v>657.46699637943516</v>
      </c>
      <c r="H68" s="468">
        <v>780013</v>
      </c>
      <c r="I68" s="469">
        <v>1079.2347573309683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9116</v>
      </c>
      <c r="E69" s="403">
        <v>518.65493418165863</v>
      </c>
      <c r="F69" s="402">
        <v>2436</v>
      </c>
      <c r="G69" s="403">
        <v>681.71083333333331</v>
      </c>
      <c r="H69" s="402">
        <v>307678</v>
      </c>
      <c r="I69" s="403">
        <v>1131.064454657143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3020</v>
      </c>
      <c r="E70" s="403">
        <v>493.0182947019868</v>
      </c>
      <c r="F70" s="402">
        <v>1036</v>
      </c>
      <c r="G70" s="403">
        <v>607.24251930501941</v>
      </c>
      <c r="H70" s="402">
        <v>112961</v>
      </c>
      <c r="I70" s="403">
        <v>979.50521852674831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2864</v>
      </c>
      <c r="E71" s="403">
        <v>468.99026536312846</v>
      </c>
      <c r="F71" s="402">
        <v>1207</v>
      </c>
      <c r="G71" s="403">
        <v>612.76603976801982</v>
      </c>
      <c r="H71" s="402">
        <v>108537</v>
      </c>
      <c r="I71" s="403">
        <v>932.78261192035859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8269</v>
      </c>
      <c r="E72" s="403">
        <v>490.34875317450712</v>
      </c>
      <c r="F72" s="402">
        <v>2226</v>
      </c>
      <c r="G72" s="403">
        <v>678.54903863432151</v>
      </c>
      <c r="H72" s="402">
        <v>250837</v>
      </c>
      <c r="I72" s="403">
        <v>1123.9417476289391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64">
        <v>35634</v>
      </c>
      <c r="E74" s="465">
        <v>540.8924066902398</v>
      </c>
      <c r="F74" s="466">
        <v>2764</v>
      </c>
      <c r="G74" s="467">
        <v>851.98058248914617</v>
      </c>
      <c r="H74" s="468">
        <v>1258084</v>
      </c>
      <c r="I74" s="469">
        <v>1464.0026684545712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64">
        <v>11814</v>
      </c>
      <c r="E76" s="465">
        <v>460.21852886405958</v>
      </c>
      <c r="F76" s="466">
        <v>1588</v>
      </c>
      <c r="G76" s="467">
        <v>688.19580604533996</v>
      </c>
      <c r="H76" s="468">
        <v>263440</v>
      </c>
      <c r="I76" s="469">
        <v>1117.7682435469173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64">
        <v>4259</v>
      </c>
      <c r="E78" s="465">
        <v>534.09801596618934</v>
      </c>
      <c r="F78" s="466">
        <v>374</v>
      </c>
      <c r="G78" s="467">
        <v>808.73336898395735</v>
      </c>
      <c r="H78" s="468">
        <v>145396</v>
      </c>
      <c r="I78" s="469">
        <v>1443.9077282731296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64">
        <v>15789</v>
      </c>
      <c r="E80" s="465">
        <v>608.36742732281982</v>
      </c>
      <c r="F80" s="466">
        <v>2245</v>
      </c>
      <c r="G80" s="467">
        <v>942.19690423162581</v>
      </c>
      <c r="H80" s="468">
        <v>580297</v>
      </c>
      <c r="I80" s="469">
        <v>1557.4775139454462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2062</v>
      </c>
      <c r="E81" s="403">
        <v>563.68387487875839</v>
      </c>
      <c r="F81" s="402">
        <v>151</v>
      </c>
      <c r="G81" s="403">
        <v>873.30847682119202</v>
      </c>
      <c r="H81" s="402">
        <v>83105</v>
      </c>
      <c r="I81" s="403">
        <v>1580.8467204139349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4826</v>
      </c>
      <c r="E82" s="403">
        <v>591.06127641939497</v>
      </c>
      <c r="F82" s="402">
        <v>523</v>
      </c>
      <c r="G82" s="403">
        <v>941.34456978967512</v>
      </c>
      <c r="H82" s="402">
        <v>195332</v>
      </c>
      <c r="I82" s="403">
        <v>1528.2720513279969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8901</v>
      </c>
      <c r="E83" s="403">
        <v>628.10194809571954</v>
      </c>
      <c r="F83" s="402">
        <v>1571</v>
      </c>
      <c r="G83" s="403">
        <v>949.10201145767019</v>
      </c>
      <c r="H83" s="402">
        <v>301860</v>
      </c>
      <c r="I83" s="403">
        <v>1569.9424431193274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64">
        <v>2014</v>
      </c>
      <c r="E85" s="465">
        <v>485.4519314796425</v>
      </c>
      <c r="F85" s="466">
        <v>177</v>
      </c>
      <c r="G85" s="467">
        <v>732.7685310734463</v>
      </c>
      <c r="H85" s="468">
        <v>73962</v>
      </c>
      <c r="I85" s="469">
        <v>1247.2339356696682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764</v>
      </c>
      <c r="E87" s="403">
        <v>416.79531413612563</v>
      </c>
      <c r="F87" s="402">
        <v>50</v>
      </c>
      <c r="G87" s="403">
        <v>832.41260000000011</v>
      </c>
      <c r="H87" s="402">
        <v>9228</v>
      </c>
      <c r="I87" s="403">
        <v>1283.691749024707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799</v>
      </c>
      <c r="E88" s="405">
        <v>381.30101376720904</v>
      </c>
      <c r="F88" s="404">
        <v>24</v>
      </c>
      <c r="G88" s="405">
        <v>792.46624999999995</v>
      </c>
      <c r="H88" s="404">
        <v>8866</v>
      </c>
      <c r="I88" s="405">
        <v>1225.4687423866449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340010</v>
      </c>
      <c r="E90" s="412">
        <v>503.00467330372646</v>
      </c>
      <c r="F90" s="470">
        <v>46228</v>
      </c>
      <c r="G90" s="471">
        <v>744.07121571342145</v>
      </c>
      <c r="H90" s="472">
        <v>10238434</v>
      </c>
      <c r="I90" s="473">
        <v>1259.5450044176678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3E000A0-1B5A-4599-BCE6-28A11FF236D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90" activePane="bottomLeft" state="frozen"/>
      <selection activeCell="U22" sqref="U22"/>
      <selection pane="bottomLeft" activeCell="K96" sqref="K96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27" t="s">
        <v>106</v>
      </c>
      <c r="C3" s="527"/>
      <c r="D3" s="527"/>
      <c r="E3" s="527"/>
      <c r="F3" s="527"/>
      <c r="G3" s="527"/>
      <c r="H3" s="527"/>
      <c r="I3" s="527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Octubre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25" t="s">
        <v>157</v>
      </c>
      <c r="C7" s="523" t="s">
        <v>47</v>
      </c>
      <c r="D7" s="520" t="s">
        <v>107</v>
      </c>
      <c r="E7" s="521"/>
      <c r="F7" s="522"/>
      <c r="G7" s="520" t="s">
        <v>199</v>
      </c>
      <c r="H7" s="521"/>
      <c r="I7" s="522"/>
    </row>
    <row r="8" spans="1:255" ht="69" customHeight="1">
      <c r="B8" s="526"/>
      <c r="C8" s="524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1675211</v>
      </c>
      <c r="E10" s="208">
        <v>0.16361984655075179</v>
      </c>
      <c r="F10" s="208">
        <v>1.9123031895445619E-2</v>
      </c>
      <c r="G10" s="135">
        <v>1128.0031470960969</v>
      </c>
      <c r="H10" s="208">
        <v>0.89556398790022806</v>
      </c>
      <c r="I10" s="208">
        <v>5.4208685130071155E-2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116456</v>
      </c>
      <c r="E11" s="209">
        <v>1.1374395732784917E-2</v>
      </c>
      <c r="F11" s="209">
        <v>2.8490682681268309E-2</v>
      </c>
      <c r="G11" s="136">
        <v>1031.9596133303558</v>
      </c>
      <c r="H11" s="209">
        <v>0.81931142572191551</v>
      </c>
      <c r="I11" s="209">
        <v>5.7585423244970624E-2</v>
      </c>
    </row>
    <row r="12" spans="1:255" s="102" customFormat="1" ht="18" customHeight="1">
      <c r="B12" s="95">
        <v>11</v>
      </c>
      <c r="C12" s="99" t="s">
        <v>54</v>
      </c>
      <c r="D12" s="100">
        <v>232697</v>
      </c>
      <c r="E12" s="209">
        <v>2.2727792160402657E-2</v>
      </c>
      <c r="F12" s="209">
        <v>1.3815428317489165E-2</v>
      </c>
      <c r="G12" s="136">
        <v>1247.0544478871666</v>
      </c>
      <c r="H12" s="209">
        <v>0.99008327889301895</v>
      </c>
      <c r="I12" s="209">
        <v>5.2778446947988833E-2</v>
      </c>
    </row>
    <row r="13" spans="1:255" s="102" customFormat="1" ht="18" customHeight="1">
      <c r="B13" s="95">
        <v>14</v>
      </c>
      <c r="C13" s="99" t="s">
        <v>55</v>
      </c>
      <c r="D13" s="100">
        <v>180395</v>
      </c>
      <c r="E13" s="209">
        <v>1.7619393747129689E-2</v>
      </c>
      <c r="F13" s="209">
        <v>1.8099419825270413E-2</v>
      </c>
      <c r="G13" s="136">
        <v>1053.7788996923418</v>
      </c>
      <c r="H13" s="209">
        <v>0.83663457518101236</v>
      </c>
      <c r="I13" s="209">
        <v>5.6562978381405005E-2</v>
      </c>
    </row>
    <row r="14" spans="1:255" s="102" customFormat="1" ht="18" customHeight="1">
      <c r="B14" s="95">
        <v>18</v>
      </c>
      <c r="C14" s="99" t="s">
        <v>56</v>
      </c>
      <c r="D14" s="100">
        <v>199606</v>
      </c>
      <c r="E14" s="209">
        <v>1.9495754917207064E-2</v>
      </c>
      <c r="F14" s="209">
        <v>1.9495477274004136E-2</v>
      </c>
      <c r="G14" s="136">
        <v>1075.5605556947191</v>
      </c>
      <c r="H14" s="209">
        <v>0.85392784848683423</v>
      </c>
      <c r="I14" s="209">
        <v>5.6541604882760277E-2</v>
      </c>
    </row>
    <row r="15" spans="1:255" s="102" customFormat="1" ht="18" customHeight="1">
      <c r="B15" s="95">
        <v>21</v>
      </c>
      <c r="C15" s="99" t="s">
        <v>57</v>
      </c>
      <c r="D15" s="100">
        <v>104367</v>
      </c>
      <c r="E15" s="209">
        <v>1.0193648755268628E-2</v>
      </c>
      <c r="F15" s="209">
        <v>1.8632024829686289E-2</v>
      </c>
      <c r="G15" s="136">
        <v>1140.716542010405</v>
      </c>
      <c r="H15" s="209">
        <v>0.90565762875443945</v>
      </c>
      <c r="I15" s="209">
        <v>5.2237425450006647E-2</v>
      </c>
    </row>
    <row r="16" spans="1:255" s="102" customFormat="1" ht="18" customHeight="1">
      <c r="B16" s="95">
        <v>23</v>
      </c>
      <c r="C16" s="99" t="s">
        <v>58</v>
      </c>
      <c r="D16" s="100">
        <v>148984</v>
      </c>
      <c r="E16" s="209">
        <v>1.4551444097798551E-2</v>
      </c>
      <c r="F16" s="209">
        <v>1.5610727091769361E-2</v>
      </c>
      <c r="G16" s="136">
        <v>1042.2581841674269</v>
      </c>
      <c r="H16" s="209">
        <v>0.82748784720820656</v>
      </c>
      <c r="I16" s="209">
        <v>5.6574503271880516E-2</v>
      </c>
    </row>
    <row r="17" spans="1:457" s="102" customFormat="1" ht="18" customHeight="1">
      <c r="B17" s="95">
        <v>29</v>
      </c>
      <c r="C17" s="99" t="s">
        <v>59</v>
      </c>
      <c r="D17" s="100">
        <v>290307</v>
      </c>
      <c r="E17" s="209">
        <v>2.8354629233337834E-2</v>
      </c>
      <c r="F17" s="209">
        <v>2.3884176556686176E-2</v>
      </c>
      <c r="G17" s="136">
        <v>1144.6575366422433</v>
      </c>
      <c r="H17" s="209">
        <v>0.90878653214258032</v>
      </c>
      <c r="I17" s="209">
        <v>5.310245783494949E-2</v>
      </c>
    </row>
    <row r="18" spans="1:457" s="102" customFormat="1" ht="18" customHeight="1">
      <c r="B18" s="95">
        <v>41</v>
      </c>
      <c r="C18" s="99" t="s">
        <v>60</v>
      </c>
      <c r="D18" s="100">
        <v>402399</v>
      </c>
      <c r="E18" s="209">
        <v>3.930278790682247E-2</v>
      </c>
      <c r="F18" s="209">
        <v>1.7811749886811112E-2</v>
      </c>
      <c r="G18" s="136">
        <v>1162.6761632856935</v>
      </c>
      <c r="H18" s="209">
        <v>0.92309219536243559</v>
      </c>
      <c r="I18" s="209">
        <v>5.3150054196051233E-2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313805</v>
      </c>
      <c r="E20" s="208">
        <v>3.0649706781330034E-2</v>
      </c>
      <c r="F20" s="208">
        <v>1.1670454728629709E-2</v>
      </c>
      <c r="G20" s="135">
        <v>1333.0932526887721</v>
      </c>
      <c r="H20" s="208">
        <v>1.0583927116642475</v>
      </c>
      <c r="I20" s="208">
        <v>5.1129052003384912E-2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54679</v>
      </c>
      <c r="E21" s="209">
        <v>5.3405628243538023E-3</v>
      </c>
      <c r="F21" s="209">
        <v>8.9307131654212668E-3</v>
      </c>
      <c r="G21" s="136">
        <v>1211.1630829020285</v>
      </c>
      <c r="H21" s="209">
        <v>0.96158777864550538</v>
      </c>
      <c r="I21" s="209">
        <v>5.475163354358048E-2</v>
      </c>
    </row>
    <row r="22" spans="1:457" s="102" customFormat="1" ht="18" customHeight="1">
      <c r="B22" s="95">
        <v>40</v>
      </c>
      <c r="C22" s="99" t="s">
        <v>63</v>
      </c>
      <c r="D22" s="100">
        <v>36046</v>
      </c>
      <c r="E22" s="209">
        <v>3.5206556002607432E-3</v>
      </c>
      <c r="F22" s="209">
        <v>3.7033943140367676E-3</v>
      </c>
      <c r="G22" s="136">
        <v>1222.4805726016768</v>
      </c>
      <c r="H22" s="209">
        <v>0.97057315801659094</v>
      </c>
      <c r="I22" s="209">
        <v>5.5103141051792148E-2</v>
      </c>
    </row>
    <row r="23" spans="1:457" s="102" customFormat="1" ht="18" customHeight="1">
      <c r="B23" s="95">
        <v>50</v>
      </c>
      <c r="C23" s="102" t="s">
        <v>64</v>
      </c>
      <c r="D23" s="104">
        <v>223080</v>
      </c>
      <c r="E23" s="210">
        <v>2.1788488356715489E-2</v>
      </c>
      <c r="F23" s="210">
        <v>1.3645224171539905E-2</v>
      </c>
      <c r="G23" s="137">
        <v>1380.85264133943</v>
      </c>
      <c r="H23" s="210">
        <v>1.0963106808381546</v>
      </c>
      <c r="I23" s="210">
        <v>4.9538662078763895E-2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300899</v>
      </c>
      <c r="E25" s="208">
        <v>2.9389162444178475E-2</v>
      </c>
      <c r="F25" s="208">
        <v>3.3812961635293348E-3</v>
      </c>
      <c r="G25" s="135">
        <v>1469.1727303513799</v>
      </c>
      <c r="H25" s="208">
        <v>1.1664313106704991</v>
      </c>
      <c r="I25" s="208">
        <v>4.7940904410682661E-2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209410</v>
      </c>
      <c r="E27" s="208">
        <v>2.0453323232830334E-2</v>
      </c>
      <c r="F27" s="208">
        <v>2.2325068224978928E-2</v>
      </c>
      <c r="G27" s="135">
        <v>1174.4446410868627</v>
      </c>
      <c r="H27" s="208">
        <v>0.93243563109509531</v>
      </c>
      <c r="I27" s="208">
        <v>5.079269019198418E-2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366263</v>
      </c>
      <c r="E29" s="208">
        <v>3.5773341899747561E-2</v>
      </c>
      <c r="F29" s="208">
        <v>2.9812180172074543E-2</v>
      </c>
      <c r="G29" s="135">
        <v>1145.8522420501122</v>
      </c>
      <c r="H29" s="208">
        <v>0.90973505355601025</v>
      </c>
      <c r="I29" s="208">
        <v>5.2847157390515154E-2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193203</v>
      </c>
      <c r="E30" s="209">
        <v>1.8870366307972487E-2</v>
      </c>
      <c r="F30" s="209">
        <v>3.5036402500763453E-2</v>
      </c>
      <c r="G30" s="136">
        <v>1165.3699872672792</v>
      </c>
      <c r="H30" s="209">
        <v>0.92523092321426892</v>
      </c>
      <c r="I30" s="209">
        <v>5.336206833275936E-2</v>
      </c>
    </row>
    <row r="31" spans="1:457" s="102" customFormat="1" ht="18" customHeight="1">
      <c r="B31" s="95">
        <v>38</v>
      </c>
      <c r="C31" s="99" t="s">
        <v>68</v>
      </c>
      <c r="D31" s="100">
        <v>173060</v>
      </c>
      <c r="E31" s="209">
        <v>1.6902975591775071E-2</v>
      </c>
      <c r="F31" s="209">
        <v>2.4041846896690533E-2</v>
      </c>
      <c r="G31" s="136">
        <v>1124.0627648214495</v>
      </c>
      <c r="H31" s="209">
        <v>0.89243557068541868</v>
      </c>
      <c r="I31" s="209">
        <v>5.2041633327824854E-2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146877</v>
      </c>
      <c r="E33" s="208">
        <v>1.4345650907160216E-2</v>
      </c>
      <c r="F33" s="208">
        <v>1.120137693631662E-2</v>
      </c>
      <c r="G33" s="135">
        <v>1330.517752064653</v>
      </c>
      <c r="H33" s="208">
        <v>1.0563479251619108</v>
      </c>
      <c r="I33" s="208">
        <v>5.0893504137581314E-2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627768</v>
      </c>
      <c r="E35" s="208">
        <v>6.1314845610178276E-2</v>
      </c>
      <c r="F35" s="208">
        <v>9.5670926748780971E-3</v>
      </c>
      <c r="G35" s="135">
        <v>1259.2336921760907</v>
      </c>
      <c r="H35" s="208">
        <v>0.9997528375401552</v>
      </c>
      <c r="I35" s="208">
        <v>5.3559596231000262E-2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39516</v>
      </c>
      <c r="E36" s="209">
        <v>3.8595746185402964E-3</v>
      </c>
      <c r="F36" s="209">
        <v>9.8645540506006046E-3</v>
      </c>
      <c r="G36" s="136">
        <v>1107.1116021358453</v>
      </c>
      <c r="H36" s="209">
        <v>0.87897740712147254</v>
      </c>
      <c r="I36" s="209">
        <v>5.7417582922824284E-2</v>
      </c>
    </row>
    <row r="37" spans="1:255" s="102" customFormat="1" ht="18" customHeight="1">
      <c r="B37" s="95">
        <v>9</v>
      </c>
      <c r="C37" s="99" t="s">
        <v>72</v>
      </c>
      <c r="D37" s="100">
        <v>93712</v>
      </c>
      <c r="E37" s="209">
        <v>9.1529622596580682E-3</v>
      </c>
      <c r="F37" s="209">
        <v>1.2708567476441557E-2</v>
      </c>
      <c r="G37" s="136">
        <v>1353.9915140003413</v>
      </c>
      <c r="H37" s="209">
        <v>1.0749846248061137</v>
      </c>
      <c r="I37" s="209">
        <v>5.2909448220077815E-2</v>
      </c>
    </row>
    <row r="38" spans="1:255" s="102" customFormat="1" ht="18" customHeight="1">
      <c r="B38" s="95">
        <v>24</v>
      </c>
      <c r="C38" s="99" t="s">
        <v>73</v>
      </c>
      <c r="D38" s="100">
        <v>140385</v>
      </c>
      <c r="E38" s="209">
        <v>1.3711569562298296E-2</v>
      </c>
      <c r="F38" s="209">
        <v>3.3376692062494495E-3</v>
      </c>
      <c r="G38" s="136">
        <v>1256.14789585782</v>
      </c>
      <c r="H38" s="209">
        <v>0.99730290815498224</v>
      </c>
      <c r="I38" s="209">
        <v>5.3303679208196453E-2</v>
      </c>
    </row>
    <row r="39" spans="1:255" s="102" customFormat="1" ht="18" customHeight="1">
      <c r="B39" s="95">
        <v>34</v>
      </c>
      <c r="C39" s="102" t="s">
        <v>74</v>
      </c>
      <c r="D39" s="104">
        <v>43818</v>
      </c>
      <c r="E39" s="210">
        <v>4.279756064257483E-3</v>
      </c>
      <c r="F39" s="210">
        <v>1.1635960659371003E-2</v>
      </c>
      <c r="G39" s="137">
        <v>1290.6176263179525</v>
      </c>
      <c r="H39" s="210">
        <v>1.0246697194552812</v>
      </c>
      <c r="I39" s="210">
        <v>5.3637531263471816E-2</v>
      </c>
    </row>
    <row r="40" spans="1:255" s="102" customFormat="1" ht="18" customHeight="1">
      <c r="B40" s="95">
        <v>37</v>
      </c>
      <c r="C40" s="102" t="s">
        <v>75</v>
      </c>
      <c r="D40" s="104">
        <v>82338</v>
      </c>
      <c r="E40" s="210">
        <v>8.0420501807209974E-3</v>
      </c>
      <c r="F40" s="210">
        <v>9.7742240100071598E-3</v>
      </c>
      <c r="G40" s="137">
        <v>1173.0721802812798</v>
      </c>
      <c r="H40" s="210">
        <v>0.93134598300727856</v>
      </c>
      <c r="I40" s="210">
        <v>5.5788572135894388E-2</v>
      </c>
    </row>
    <row r="41" spans="1:255" s="102" customFormat="1" ht="18" customHeight="1">
      <c r="B41" s="95">
        <v>40</v>
      </c>
      <c r="C41" s="99" t="s">
        <v>76</v>
      </c>
      <c r="D41" s="100">
        <v>35396</v>
      </c>
      <c r="E41" s="209">
        <v>3.4571693288250917E-3</v>
      </c>
      <c r="F41" s="209">
        <v>1.4997275829438328E-2</v>
      </c>
      <c r="G41" s="136">
        <v>1200.8376895694428</v>
      </c>
      <c r="H41" s="209">
        <v>0.95339006177443619</v>
      </c>
      <c r="I41" s="209">
        <v>5.2050159208271607E-2</v>
      </c>
    </row>
    <row r="42" spans="1:255" s="102" customFormat="1" ht="18" customHeight="1">
      <c r="B42" s="95">
        <v>42</v>
      </c>
      <c r="C42" s="99" t="s">
        <v>77</v>
      </c>
      <c r="D42" s="100">
        <v>22779</v>
      </c>
      <c r="E42" s="209">
        <v>2.2248519646656901E-3</v>
      </c>
      <c r="F42" s="209">
        <v>6.628662335940616E-3</v>
      </c>
      <c r="G42" s="136">
        <v>1212.3926208349794</v>
      </c>
      <c r="H42" s="209">
        <v>0.96256395490648738</v>
      </c>
      <c r="I42" s="209">
        <v>5.6243621512994446E-2</v>
      </c>
    </row>
    <row r="43" spans="1:255" s="102" customFormat="1" ht="18" customHeight="1">
      <c r="B43" s="95">
        <v>47</v>
      </c>
      <c r="C43" s="99" t="s">
        <v>78</v>
      </c>
      <c r="D43" s="100">
        <v>122118</v>
      </c>
      <c r="E43" s="209">
        <v>1.1927409992582851E-2</v>
      </c>
      <c r="F43" s="209">
        <v>1.6438743830268887E-2</v>
      </c>
      <c r="G43" s="136">
        <v>1383.3171135295377</v>
      </c>
      <c r="H43" s="209">
        <v>1.0982673177042166</v>
      </c>
      <c r="I43" s="209">
        <v>4.8762828720818385E-2</v>
      </c>
    </row>
    <row r="44" spans="1:255" s="102" customFormat="1" ht="18" customHeight="1">
      <c r="B44" s="95">
        <v>49</v>
      </c>
      <c r="C44" s="99" t="s">
        <v>79</v>
      </c>
      <c r="D44" s="100">
        <v>47706</v>
      </c>
      <c r="E44" s="209">
        <v>4.6595016386295016E-3</v>
      </c>
      <c r="F44" s="209">
        <v>-6.0752068712688345E-4</v>
      </c>
      <c r="G44" s="136">
        <v>1076.1299901479897</v>
      </c>
      <c r="H44" s="209">
        <v>0.85437994384767746</v>
      </c>
      <c r="I44" s="209">
        <v>5.96491845784759E-2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395217</v>
      </c>
      <c r="E46" s="208">
        <v>3.8601313443051934E-2</v>
      </c>
      <c r="F46" s="208">
        <v>1.8527013514488599E-2</v>
      </c>
      <c r="G46" s="135">
        <v>1171.4381280157484</v>
      </c>
      <c r="H46" s="208">
        <v>0.93004864765220963</v>
      </c>
      <c r="I46" s="208">
        <v>5.5626277116788581E-2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75313</v>
      </c>
      <c r="E47" s="209">
        <v>7.3559100932818434E-3</v>
      </c>
      <c r="F47" s="209">
        <v>1.4630794724291629E-2</v>
      </c>
      <c r="G47" s="136">
        <v>1137.0515705123944</v>
      </c>
      <c r="H47" s="209">
        <v>0.90274787048049432</v>
      </c>
      <c r="I47" s="209">
        <v>5.7728795287104395E-2</v>
      </c>
    </row>
    <row r="48" spans="1:255" s="102" customFormat="1" ht="18" customHeight="1">
      <c r="B48" s="95">
        <v>13</v>
      </c>
      <c r="C48" s="99" t="s">
        <v>82</v>
      </c>
      <c r="D48" s="100">
        <v>103399</v>
      </c>
      <c r="E48" s="209">
        <v>1.0099103046422919E-2</v>
      </c>
      <c r="F48" s="209">
        <v>1.6066585432962466E-2</v>
      </c>
      <c r="G48" s="136">
        <v>1174.3632519656865</v>
      </c>
      <c r="H48" s="209">
        <v>0.93237101322047333</v>
      </c>
      <c r="I48" s="209">
        <v>5.4778141123189128E-2</v>
      </c>
    </row>
    <row r="49" spans="1:255" s="105" customFormat="1" ht="18" customHeight="1">
      <c r="B49" s="95">
        <v>16</v>
      </c>
      <c r="C49" s="102" t="s">
        <v>83</v>
      </c>
      <c r="D49" s="100">
        <v>45457</v>
      </c>
      <c r="E49" s="209">
        <v>4.4398391394621485E-3</v>
      </c>
      <c r="F49" s="209">
        <v>9.6843695164479104E-3</v>
      </c>
      <c r="G49" s="136">
        <v>1076.0573157049523</v>
      </c>
      <c r="H49" s="209">
        <v>0.85432224488274766</v>
      </c>
      <c r="I49" s="209">
        <v>5.7383438250805829E-2</v>
      </c>
    </row>
    <row r="50" spans="1:255" s="102" customFormat="1" ht="18" customHeight="1">
      <c r="B50" s="95">
        <v>19</v>
      </c>
      <c r="C50" s="102" t="s">
        <v>84</v>
      </c>
      <c r="D50" s="104">
        <v>45624</v>
      </c>
      <c r="E50" s="210">
        <v>4.4561502276617695E-3</v>
      </c>
      <c r="F50" s="210">
        <v>2.2043010752688108E-2</v>
      </c>
      <c r="G50" s="137">
        <v>1335.8483605120114</v>
      </c>
      <c r="H50" s="210">
        <v>1.0605800950555326</v>
      </c>
      <c r="I50" s="210">
        <v>5.4394493664776E-2</v>
      </c>
    </row>
    <row r="51" spans="1:255" s="102" customFormat="1" ht="18" customHeight="1">
      <c r="B51" s="95">
        <v>45</v>
      </c>
      <c r="C51" s="99" t="s">
        <v>85</v>
      </c>
      <c r="D51" s="100">
        <v>125424</v>
      </c>
      <c r="E51" s="209">
        <v>1.2250310936223254E-2</v>
      </c>
      <c r="F51" s="209">
        <v>2.4906844479309687E-2</v>
      </c>
      <c r="G51" s="136">
        <v>1164.4376580239827</v>
      </c>
      <c r="H51" s="209">
        <v>0.92449071207451095</v>
      </c>
      <c r="I51" s="209">
        <v>5.4525059155189126E-2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1792010</v>
      </c>
      <c r="E53" s="208">
        <v>0.17502774350061737</v>
      </c>
      <c r="F53" s="208">
        <v>1.0173267424405052E-2</v>
      </c>
      <c r="G53" s="135">
        <v>1310.1090157309393</v>
      </c>
      <c r="H53" s="208">
        <v>1.0401446642525085</v>
      </c>
      <c r="I53" s="208">
        <v>5.1770235879663451E-2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1339362</v>
      </c>
      <c r="E54" s="210">
        <v>0.13081707612707177</v>
      </c>
      <c r="F54" s="210">
        <v>8.0069359828949249E-3</v>
      </c>
      <c r="G54" s="137">
        <v>1349.829929809865</v>
      </c>
      <c r="H54" s="210">
        <v>1.0716805870973536</v>
      </c>
      <c r="I54" s="210">
        <v>5.0718500367228803E-2</v>
      </c>
    </row>
    <row r="55" spans="1:255" s="102" customFormat="1" ht="18" customHeight="1">
      <c r="B55" s="95">
        <v>17</v>
      </c>
      <c r="C55" s="102" t="s">
        <v>209</v>
      </c>
      <c r="D55" s="104">
        <v>168143</v>
      </c>
      <c r="E55" s="210">
        <v>1.6422726366161076E-2</v>
      </c>
      <c r="F55" s="210">
        <v>1.6793052985498935E-2</v>
      </c>
      <c r="G55" s="137">
        <v>1182.7990923797017</v>
      </c>
      <c r="H55" s="210">
        <v>0.93906854318917454</v>
      </c>
      <c r="I55" s="210">
        <v>5.6595295030776427E-2</v>
      </c>
    </row>
    <row r="56" spans="1:255" s="105" customFormat="1" ht="18" customHeight="1">
      <c r="B56" s="95">
        <v>25</v>
      </c>
      <c r="C56" s="102" t="s">
        <v>206</v>
      </c>
      <c r="D56" s="100">
        <v>103002</v>
      </c>
      <c r="E56" s="209">
        <v>1.0060327585253761E-2</v>
      </c>
      <c r="F56" s="209">
        <v>1.2722696346403328E-2</v>
      </c>
      <c r="G56" s="136">
        <v>1134.4493072950038</v>
      </c>
      <c r="H56" s="209">
        <v>0.90068183615201569</v>
      </c>
      <c r="I56" s="209">
        <v>5.6905340356959044E-2</v>
      </c>
    </row>
    <row r="57" spans="1:255" s="102" customFormat="1" ht="18" customHeight="1">
      <c r="B57" s="95">
        <v>43</v>
      </c>
      <c r="C57" s="102" t="s">
        <v>88</v>
      </c>
      <c r="D57" s="104">
        <v>181503</v>
      </c>
      <c r="E57" s="210">
        <v>1.7727613422130768E-2</v>
      </c>
      <c r="F57" s="210">
        <v>1.8729723965290823E-2</v>
      </c>
      <c r="G57" s="137">
        <v>1234.6220585334679</v>
      </c>
      <c r="H57" s="210">
        <v>0.98021273888841898</v>
      </c>
      <c r="I57" s="210">
        <v>5.5376474490764549E-2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1051297</v>
      </c>
      <c r="E59" s="208">
        <v>0.10268142569459353</v>
      </c>
      <c r="F59" s="208">
        <v>1.721815729432552E-2</v>
      </c>
      <c r="G59" s="135">
        <v>1162.5609855825717</v>
      </c>
      <c r="H59" s="208">
        <v>0.92300075146585558</v>
      </c>
      <c r="I59" s="208">
        <v>5.2943854434486015E-2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343483</v>
      </c>
      <c r="E60" s="210">
        <v>3.3548392263895048E-2</v>
      </c>
      <c r="F60" s="210">
        <v>2.0782192635739438E-2</v>
      </c>
      <c r="G60" s="137">
        <v>1090.281839712592</v>
      </c>
      <c r="H60" s="210">
        <v>0.86561562777716539</v>
      </c>
      <c r="I60" s="210">
        <v>5.2273982988122247E-2</v>
      </c>
    </row>
    <row r="61" spans="1:255" s="102" customFormat="1" ht="18" customHeight="1">
      <c r="B61" s="95">
        <v>12</v>
      </c>
      <c r="C61" s="102" t="s">
        <v>208</v>
      </c>
      <c r="D61" s="104">
        <v>139186</v>
      </c>
      <c r="E61" s="210">
        <v>1.3594461809296226E-2</v>
      </c>
      <c r="F61" s="210">
        <v>1.8163463859607987E-2</v>
      </c>
      <c r="G61" s="137">
        <v>1134.3324587961429</v>
      </c>
      <c r="H61" s="210">
        <v>0.90058906574805953</v>
      </c>
      <c r="I61" s="210">
        <v>5.5382501473894452E-2</v>
      </c>
    </row>
    <row r="62" spans="1:255" s="102" customFormat="1" ht="18" customHeight="1">
      <c r="B62" s="95">
        <v>46</v>
      </c>
      <c r="C62" s="102" t="s">
        <v>90</v>
      </c>
      <c r="D62" s="104">
        <v>568628</v>
      </c>
      <c r="E62" s="210">
        <v>5.5538571621402258E-2</v>
      </c>
      <c r="F62" s="210">
        <v>1.4847164689483883E-2</v>
      </c>
      <c r="G62" s="137">
        <v>1213.131259276716</v>
      </c>
      <c r="H62" s="210">
        <v>0.96315038765731875</v>
      </c>
      <c r="I62" s="210">
        <v>5.2990457372419142E-2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240391</v>
      </c>
      <c r="E64" s="208">
        <v>2.3479274271827118E-2</v>
      </c>
      <c r="F64" s="208">
        <v>1.7756364390741686E-2</v>
      </c>
      <c r="G64" s="135">
        <v>1058.4991816665345</v>
      </c>
      <c r="H64" s="208">
        <v>0.84038218400613329</v>
      </c>
      <c r="I64" s="208">
        <v>5.7324796770239939E-2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141341</v>
      </c>
      <c r="E65" s="210">
        <v>1.3804943216902116E-2</v>
      </c>
      <c r="F65" s="210">
        <v>2.0357924069274613E-2</v>
      </c>
      <c r="G65" s="137">
        <v>1064.4122598538279</v>
      </c>
      <c r="H65" s="210">
        <v>0.84507679846338113</v>
      </c>
      <c r="I65" s="210">
        <v>5.6633429294584925E-2</v>
      </c>
    </row>
    <row r="66" spans="1:255" s="102" customFormat="1" ht="18" customHeight="1">
      <c r="B66" s="95">
        <v>10</v>
      </c>
      <c r="C66" s="99" t="s">
        <v>93</v>
      </c>
      <c r="D66" s="100">
        <v>99050</v>
      </c>
      <c r="E66" s="209">
        <v>9.6743310549250016E-3</v>
      </c>
      <c r="F66" s="209">
        <v>1.4066915107088684E-2</v>
      </c>
      <c r="G66" s="136">
        <v>1050.0614190812721</v>
      </c>
      <c r="H66" s="209">
        <v>0.83368312795361577</v>
      </c>
      <c r="I66" s="209">
        <v>5.8267779743391923E-2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780013</v>
      </c>
      <c r="E68" s="208">
        <v>7.6184795448210149E-2</v>
      </c>
      <c r="F68" s="208">
        <v>7.9328159364444595E-3</v>
      </c>
      <c r="G68" s="135">
        <v>1079.2347573309683</v>
      </c>
      <c r="H68" s="208">
        <v>0.85684493491356961</v>
      </c>
      <c r="I68" s="208">
        <v>5.4046955387398787E-2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307678</v>
      </c>
      <c r="E69" s="210">
        <v>3.0051275419658904E-2</v>
      </c>
      <c r="F69" s="210">
        <v>8.1192660550459816E-3</v>
      </c>
      <c r="G69" s="137">
        <v>1131.064454657143</v>
      </c>
      <c r="H69" s="210">
        <v>0.89799447474294425</v>
      </c>
      <c r="I69" s="210">
        <v>5.3389804127233376E-2</v>
      </c>
    </row>
    <row r="70" spans="1:255" s="102" customFormat="1" ht="18" customHeight="1">
      <c r="B70" s="95">
        <v>27</v>
      </c>
      <c r="C70" s="102" t="s">
        <v>95</v>
      </c>
      <c r="D70" s="104">
        <v>112961</v>
      </c>
      <c r="E70" s="210">
        <v>1.1033034934834761E-2</v>
      </c>
      <c r="F70" s="210">
        <v>-2.305205702072044E-3</v>
      </c>
      <c r="G70" s="137">
        <v>979.50521852674831</v>
      </c>
      <c r="H70" s="210">
        <v>0.77766591514497585</v>
      </c>
      <c r="I70" s="210">
        <v>5.9406982226440253E-2</v>
      </c>
    </row>
    <row r="71" spans="1:255" s="102" customFormat="1" ht="18" customHeight="1">
      <c r="B71" s="95">
        <v>32</v>
      </c>
      <c r="C71" s="102" t="s">
        <v>207</v>
      </c>
      <c r="D71" s="104">
        <v>108537</v>
      </c>
      <c r="E71" s="210">
        <v>1.0600937604325036E-2</v>
      </c>
      <c r="F71" s="210">
        <v>1.1236269111440267E-2</v>
      </c>
      <c r="G71" s="137">
        <v>932.78261192035859</v>
      </c>
      <c r="H71" s="210">
        <v>0.74057108610550759</v>
      </c>
      <c r="I71" s="210">
        <v>5.1793543499851102E-2</v>
      </c>
    </row>
    <row r="72" spans="1:255" s="102" customFormat="1" ht="18" customHeight="1">
      <c r="B72" s="106">
        <v>36</v>
      </c>
      <c r="C72" s="107" t="s">
        <v>96</v>
      </c>
      <c r="D72" s="104">
        <v>250837</v>
      </c>
      <c r="E72" s="210">
        <v>2.4499547489391444E-2</v>
      </c>
      <c r="F72" s="210">
        <v>1.0946272181717731E-2</v>
      </c>
      <c r="G72" s="137">
        <v>1123.9417476289391</v>
      </c>
      <c r="H72" s="210">
        <v>0.89233949059928763</v>
      </c>
      <c r="I72" s="210">
        <v>5.3176379384466621E-2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1258084</v>
      </c>
      <c r="E74" s="208">
        <v>0.1228785574043843</v>
      </c>
      <c r="F74" s="208">
        <v>2.0749527387201816E-2</v>
      </c>
      <c r="G74" s="135">
        <v>1464.0026684545712</v>
      </c>
      <c r="H74" s="208">
        <v>1.1623266047023317</v>
      </c>
      <c r="I74" s="208">
        <v>4.92143787283712E-2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263440</v>
      </c>
      <c r="E76" s="208">
        <v>2.5730497456935307E-2</v>
      </c>
      <c r="F76" s="208">
        <v>1.9224593861593808E-2</v>
      </c>
      <c r="G76" s="135">
        <v>1117.7682435469173</v>
      </c>
      <c r="H76" s="208">
        <v>0.88743811426071362</v>
      </c>
      <c r="I76" s="208">
        <v>5.4916744494242442E-2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145396</v>
      </c>
      <c r="E78" s="208">
        <v>1.4200999879473755E-2</v>
      </c>
      <c r="F78" s="208">
        <v>1.5115442885967445E-2</v>
      </c>
      <c r="G78" s="135">
        <v>1443.9077282731296</v>
      </c>
      <c r="H78" s="208">
        <v>1.1463724783225981</v>
      </c>
      <c r="I78" s="208">
        <v>5.048946632642215E-2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580297</v>
      </c>
      <c r="E80" s="208">
        <v>5.6678296700452435E-2</v>
      </c>
      <c r="F80" s="208">
        <v>1.0752032661933697E-2</v>
      </c>
      <c r="G80" s="135">
        <v>1557.4775139454462</v>
      </c>
      <c r="H80" s="208">
        <v>1.2365397889577778</v>
      </c>
      <c r="I80" s="208">
        <v>4.9746714588491114E-2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83105</v>
      </c>
      <c r="E81" s="209">
        <v>8.1169639810150657E-3</v>
      </c>
      <c r="F81" s="210">
        <v>1.7085021233891107E-2</v>
      </c>
      <c r="G81" s="136">
        <v>1580.8467204139349</v>
      </c>
      <c r="H81" s="209">
        <v>1.2550934780967324</v>
      </c>
      <c r="I81" s="210">
        <v>4.9300732272161918E-2</v>
      </c>
    </row>
    <row r="82" spans="1:255" s="102" customFormat="1" ht="18" customHeight="1">
      <c r="B82" s="95">
        <v>20</v>
      </c>
      <c r="C82" s="102" t="s">
        <v>204</v>
      </c>
      <c r="D82" s="100">
        <v>195332</v>
      </c>
      <c r="E82" s="209">
        <v>1.9078308264720952E-2</v>
      </c>
      <c r="F82" s="210">
        <v>7.2346064796910969E-3</v>
      </c>
      <c r="G82" s="136">
        <v>1528.2720513279969</v>
      </c>
      <c r="H82" s="209">
        <v>1.2133524772579056</v>
      </c>
      <c r="I82" s="210">
        <v>5.0267639321365909E-2</v>
      </c>
    </row>
    <row r="83" spans="1:255" s="102" customFormat="1" ht="18" customHeight="1">
      <c r="B83" s="95">
        <v>48</v>
      </c>
      <c r="C83" s="102" t="s">
        <v>203</v>
      </c>
      <c r="D83" s="100">
        <v>301860</v>
      </c>
      <c r="E83" s="209">
        <v>2.9483024454716414E-2</v>
      </c>
      <c r="F83" s="210">
        <v>1.1303712736945748E-2</v>
      </c>
      <c r="G83" s="136">
        <v>1569.9424431193274</v>
      </c>
      <c r="H83" s="209">
        <v>1.2464361635455554</v>
      </c>
      <c r="I83" s="210">
        <v>4.9464969322893015E-2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73962</v>
      </c>
      <c r="E85" s="208">
        <v>7.223956319882513E-3</v>
      </c>
      <c r="F85" s="208">
        <v>1.6967330326696839E-2</v>
      </c>
      <c r="G85" s="135">
        <v>1247.2339356696682</v>
      </c>
      <c r="H85" s="208">
        <v>0.99022578097263669</v>
      </c>
      <c r="I85" s="208">
        <v>5.3920317978971344E-2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9228</v>
      </c>
      <c r="E87" s="209">
        <v>9.0130971201259882E-4</v>
      </c>
      <c r="F87" s="210">
        <v>1.944321696862561E-2</v>
      </c>
      <c r="G87" s="136">
        <v>1283.691749024707</v>
      </c>
      <c r="H87" s="209">
        <v>1.0191710058174563</v>
      </c>
      <c r="I87" s="210">
        <v>5.905924880432023E-2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8866</v>
      </c>
      <c r="E88" s="209">
        <v>8.659527423822823E-4</v>
      </c>
      <c r="F88" s="210">
        <v>3.3453782492131934E-2</v>
      </c>
      <c r="G88" s="136">
        <v>1225.4687423866449</v>
      </c>
      <c r="H88" s="209">
        <v>0.97294557803690584</v>
      </c>
      <c r="I88" s="210">
        <v>5.4478727255621306E-2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10238434</v>
      </c>
      <c r="E90" s="240">
        <v>1</v>
      </c>
      <c r="F90" s="240">
        <v>1.514643744115407E-2</v>
      </c>
      <c r="G90" s="239">
        <v>1259.5450044176678</v>
      </c>
      <c r="H90" s="240">
        <v>1</v>
      </c>
      <c r="I90" s="240">
        <v>5.201005040842821E-2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2"/>
  <sheetViews>
    <sheetView showGridLines="0" showRowColHeaders="0" zoomScaleNormal="100" workbookViewId="0">
      <pane ySplit="5" topLeftCell="A48" activePane="bottomLeft" state="frozen"/>
      <selection activeCell="Q29" sqref="Q29"/>
      <selection pane="bottomLeft" activeCell="F76" sqref="F76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28" t="s">
        <v>152</v>
      </c>
      <c r="D2" s="529"/>
      <c r="E2" s="529"/>
      <c r="F2" s="529"/>
      <c r="G2" s="529"/>
    </row>
    <row r="3" spans="1:10" s="115" customFormat="1" ht="18.95" customHeight="1">
      <c r="A3" s="224"/>
      <c r="B3" s="225"/>
      <c r="C3" s="530" t="s">
        <v>142</v>
      </c>
      <c r="D3" s="531"/>
      <c r="E3" s="531"/>
      <c r="F3" s="531"/>
      <c r="G3" s="531"/>
    </row>
    <row r="4" spans="1:10" ht="19.7" customHeight="1">
      <c r="A4" s="224"/>
      <c r="B4" s="536" t="s">
        <v>157</v>
      </c>
      <c r="C4" s="532" t="str">
        <f>'Pensiones - mínimos'!$B$3</f>
        <v xml:space="preserve">  1 de Octubre de 2024</v>
      </c>
      <c r="D4" s="534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37"/>
      <c r="C5" s="533"/>
      <c r="D5" s="535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35156</v>
      </c>
      <c r="E6" s="211">
        <v>0.36850373297488137</v>
      </c>
      <c r="F6" s="211">
        <v>0.2266903068964887</v>
      </c>
      <c r="G6" s="211">
        <v>0.30188225595933227</v>
      </c>
    </row>
    <row r="7" spans="1:10">
      <c r="B7" s="122">
        <v>11</v>
      </c>
      <c r="C7" s="123" t="s">
        <v>54</v>
      </c>
      <c r="D7" s="124">
        <v>65194</v>
      </c>
      <c r="E7" s="211">
        <v>0.34997382529739879</v>
      </c>
      <c r="F7" s="211">
        <v>0.21672149167780941</v>
      </c>
      <c r="G7" s="211">
        <v>0.28016691233664381</v>
      </c>
      <c r="H7" s="115"/>
    </row>
    <row r="8" spans="1:10">
      <c r="B8" s="122">
        <v>14</v>
      </c>
      <c r="C8" s="123" t="s">
        <v>55</v>
      </c>
      <c r="D8" s="124">
        <v>54318</v>
      </c>
      <c r="E8" s="211">
        <v>0.36120746994116143</v>
      </c>
      <c r="F8" s="211">
        <v>0.23005927180355631</v>
      </c>
      <c r="G8" s="211">
        <v>0.30110590648299562</v>
      </c>
      <c r="H8" s="115"/>
    </row>
    <row r="9" spans="1:10">
      <c r="B9" s="122">
        <v>18</v>
      </c>
      <c r="C9" s="123" t="s">
        <v>56</v>
      </c>
      <c r="D9" s="124">
        <v>58969</v>
      </c>
      <c r="E9" s="211">
        <v>0.35603515714877365</v>
      </c>
      <c r="F9" s="211">
        <v>0.22302363936228697</v>
      </c>
      <c r="G9" s="211">
        <v>0.29542699117261007</v>
      </c>
      <c r="H9" s="115"/>
    </row>
    <row r="10" spans="1:10">
      <c r="B10" s="122">
        <v>21</v>
      </c>
      <c r="C10" s="123" t="s">
        <v>57</v>
      </c>
      <c r="D10" s="124">
        <v>29077</v>
      </c>
      <c r="E10" s="211">
        <v>0.35253364629275585</v>
      </c>
      <c r="F10" s="211">
        <v>0.20282121929450114</v>
      </c>
      <c r="G10" s="211">
        <v>0.2786033899604281</v>
      </c>
      <c r="H10" s="115"/>
    </row>
    <row r="11" spans="1:10">
      <c r="B11" s="122">
        <v>23</v>
      </c>
      <c r="C11" s="123" t="s">
        <v>58</v>
      </c>
      <c r="D11" s="124">
        <v>51133</v>
      </c>
      <c r="E11" s="211">
        <v>0.42254197264966137</v>
      </c>
      <c r="F11" s="211">
        <v>0.25818384091225144</v>
      </c>
      <c r="G11" s="211">
        <v>0.34321135155452936</v>
      </c>
      <c r="H11" s="115"/>
    </row>
    <row r="12" spans="1:10">
      <c r="B12" s="122">
        <v>29</v>
      </c>
      <c r="C12" s="123" t="s">
        <v>59</v>
      </c>
      <c r="D12" s="124">
        <v>76004</v>
      </c>
      <c r="E12" s="211">
        <v>0.32760462693063563</v>
      </c>
      <c r="F12" s="211">
        <v>0.18985671327511483</v>
      </c>
      <c r="G12" s="211">
        <v>0.26180560578973294</v>
      </c>
      <c r="H12" s="115"/>
    </row>
    <row r="13" spans="1:10">
      <c r="B13" s="122">
        <v>41</v>
      </c>
      <c r="C13" s="123" t="s">
        <v>60</v>
      </c>
      <c r="D13" s="124">
        <v>107715</v>
      </c>
      <c r="E13" s="211">
        <v>0.32409015403201452</v>
      </c>
      <c r="F13" s="211">
        <v>0.20493451271686922</v>
      </c>
      <c r="G13" s="211">
        <v>0.2676820767447235</v>
      </c>
      <c r="H13" s="115"/>
    </row>
    <row r="14" spans="1:10" s="129" customFormat="1">
      <c r="B14" s="125"/>
      <c r="C14" s="126" t="s">
        <v>52</v>
      </c>
      <c r="D14" s="127">
        <v>477566</v>
      </c>
      <c r="E14" s="212">
        <v>0.34968969304027459</v>
      </c>
      <c r="F14" s="212">
        <v>0.21487255370879668</v>
      </c>
      <c r="G14" s="212">
        <v>0.28507811851760761</v>
      </c>
      <c r="H14" s="128"/>
      <c r="J14" s="441"/>
    </row>
    <row r="15" spans="1:10">
      <c r="B15" s="122">
        <v>22</v>
      </c>
      <c r="C15" s="123" t="s">
        <v>62</v>
      </c>
      <c r="D15" s="124">
        <v>11912</v>
      </c>
      <c r="E15" s="211">
        <v>0.29729436053460828</v>
      </c>
      <c r="F15" s="211">
        <v>0.13683043960103436</v>
      </c>
      <c r="G15" s="211">
        <v>0.21785328919694946</v>
      </c>
      <c r="H15" s="115"/>
    </row>
    <row r="16" spans="1:10">
      <c r="B16" s="122">
        <v>44</v>
      </c>
      <c r="C16" s="123" t="s">
        <v>63</v>
      </c>
      <c r="D16" s="124">
        <v>7743</v>
      </c>
      <c r="E16" s="211">
        <v>0.28009508178165149</v>
      </c>
      <c r="F16" s="211">
        <v>0.15203787342874245</v>
      </c>
      <c r="G16" s="211">
        <v>0.2148088553514953</v>
      </c>
      <c r="H16" s="115"/>
    </row>
    <row r="17" spans="2:9">
      <c r="B17" s="122">
        <v>50</v>
      </c>
      <c r="C17" s="123" t="s">
        <v>64</v>
      </c>
      <c r="D17" s="124">
        <v>37673</v>
      </c>
      <c r="E17" s="211">
        <v>0.23613171671697278</v>
      </c>
      <c r="F17" s="211">
        <v>9.4321253709899994E-2</v>
      </c>
      <c r="G17" s="211">
        <v>0.16887663618432849</v>
      </c>
      <c r="H17" s="115"/>
    </row>
    <row r="18" spans="2:9" s="129" customFormat="1">
      <c r="B18" s="122"/>
      <c r="C18" s="126" t="s">
        <v>61</v>
      </c>
      <c r="D18" s="127">
        <v>57328</v>
      </c>
      <c r="E18" s="212">
        <v>0.25129798228346456</v>
      </c>
      <c r="F18" s="212">
        <v>0.10894244437832655</v>
      </c>
      <c r="G18" s="212">
        <v>0.18268670033938275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43193</v>
      </c>
      <c r="E19" s="212">
        <v>0.20386914409449841</v>
      </c>
      <c r="F19" s="212">
        <v>8.0083465737451162E-2</v>
      </c>
      <c r="G19" s="212">
        <v>0.14354650563810448</v>
      </c>
      <c r="H19" s="128"/>
    </row>
    <row r="20" spans="2:9" s="129" customFormat="1">
      <c r="B20" s="122">
        <v>7</v>
      </c>
      <c r="C20" s="126" t="s">
        <v>205</v>
      </c>
      <c r="D20" s="127">
        <v>33323</v>
      </c>
      <c r="E20" s="212">
        <v>0.20550325724365578</v>
      </c>
      <c r="F20" s="212">
        <v>0.10316557073006238</v>
      </c>
      <c r="G20" s="212">
        <v>0.15912802635977269</v>
      </c>
      <c r="H20" s="128"/>
    </row>
    <row r="21" spans="2:9">
      <c r="B21" s="122">
        <v>35</v>
      </c>
      <c r="C21" s="123" t="s">
        <v>67</v>
      </c>
      <c r="D21" s="124">
        <v>47366</v>
      </c>
      <c r="E21" s="211">
        <v>0.29991437207910782</v>
      </c>
      <c r="F21" s="211">
        <v>0.19003448562406514</v>
      </c>
      <c r="G21" s="211">
        <v>0.24516182460934871</v>
      </c>
      <c r="H21" s="115"/>
    </row>
    <row r="22" spans="2:9">
      <c r="B22" s="122">
        <v>38</v>
      </c>
      <c r="C22" s="123" t="s">
        <v>68</v>
      </c>
      <c r="D22" s="124">
        <v>49693</v>
      </c>
      <c r="E22" s="211">
        <v>0.3392509590828805</v>
      </c>
      <c r="F22" s="211">
        <v>0.2320989414406387</v>
      </c>
      <c r="G22" s="211">
        <v>0.28714318733387262</v>
      </c>
      <c r="H22" s="115"/>
    </row>
    <row r="23" spans="2:9" s="129" customFormat="1">
      <c r="B23" s="122"/>
      <c r="C23" s="126" t="s">
        <v>66</v>
      </c>
      <c r="D23" s="127">
        <v>97059</v>
      </c>
      <c r="E23" s="212">
        <v>0.31873123163525602</v>
      </c>
      <c r="F23" s="212">
        <v>0.2096562349329151</v>
      </c>
      <c r="G23" s="212">
        <v>0.26499810245643157</v>
      </c>
      <c r="H23" s="128"/>
    </row>
    <row r="24" spans="2:9" s="129" customFormat="1">
      <c r="B24" s="122">
        <v>39</v>
      </c>
      <c r="C24" s="126" t="s">
        <v>69</v>
      </c>
      <c r="D24" s="127">
        <v>23784</v>
      </c>
      <c r="E24" s="212">
        <v>0.21774744027303755</v>
      </c>
      <c r="F24" s="212">
        <v>0.10178793708272038</v>
      </c>
      <c r="G24" s="212">
        <v>0.16193141199779407</v>
      </c>
      <c r="H24" s="128"/>
    </row>
    <row r="25" spans="2:9">
      <c r="B25" s="122">
        <v>5</v>
      </c>
      <c r="C25" s="123" t="s">
        <v>71</v>
      </c>
      <c r="D25" s="124">
        <v>13276</v>
      </c>
      <c r="E25" s="211">
        <v>0.42175265472487394</v>
      </c>
      <c r="F25" s="211">
        <v>0.25931959750838524</v>
      </c>
      <c r="G25" s="211">
        <v>0.33596517866180786</v>
      </c>
      <c r="H25" s="115"/>
    </row>
    <row r="26" spans="2:9">
      <c r="B26" s="122">
        <v>9</v>
      </c>
      <c r="C26" s="123" t="s">
        <v>72</v>
      </c>
      <c r="D26" s="124">
        <v>16210</v>
      </c>
      <c r="E26" s="211">
        <v>0.24138808216564561</v>
      </c>
      <c r="F26" s="211">
        <v>0.10363351167837727</v>
      </c>
      <c r="G26" s="211">
        <v>0.17297677992146149</v>
      </c>
      <c r="H26" s="115"/>
    </row>
    <row r="27" spans="2:9">
      <c r="B27" s="122">
        <v>24</v>
      </c>
      <c r="C27" s="123" t="s">
        <v>73</v>
      </c>
      <c r="D27" s="124">
        <v>27723</v>
      </c>
      <c r="E27" s="211">
        <v>0.26377409508411503</v>
      </c>
      <c r="F27" s="211">
        <v>0.12817972551647774</v>
      </c>
      <c r="G27" s="211">
        <v>0.19747836307297789</v>
      </c>
      <c r="H27" s="115"/>
    </row>
    <row r="28" spans="2:9">
      <c r="B28" s="122">
        <v>34</v>
      </c>
      <c r="C28" s="123" t="s">
        <v>74</v>
      </c>
      <c r="D28" s="124">
        <v>9854</v>
      </c>
      <c r="E28" s="211">
        <v>0.30572649974162636</v>
      </c>
      <c r="F28" s="211">
        <v>0.14850650215258976</v>
      </c>
      <c r="G28" s="211">
        <v>0.22488475055913096</v>
      </c>
      <c r="H28" s="115"/>
    </row>
    <row r="29" spans="2:9">
      <c r="B29" s="122">
        <v>37</v>
      </c>
      <c r="C29" s="123" t="s">
        <v>75</v>
      </c>
      <c r="D29" s="124">
        <v>24861</v>
      </c>
      <c r="E29" s="211">
        <v>0.36596286056810118</v>
      </c>
      <c r="F29" s="211">
        <v>0.23882792716749066</v>
      </c>
      <c r="G29" s="211">
        <v>0.30193835167237487</v>
      </c>
      <c r="H29" s="115"/>
    </row>
    <row r="30" spans="2:9">
      <c r="B30" s="122">
        <v>40</v>
      </c>
      <c r="C30" s="123" t="s">
        <v>76</v>
      </c>
      <c r="D30" s="124">
        <v>8687</v>
      </c>
      <c r="E30" s="211">
        <v>0.33356156567385598</v>
      </c>
      <c r="F30" s="211">
        <v>0.15898153329602685</v>
      </c>
      <c r="G30" s="211">
        <v>0.24542321166233472</v>
      </c>
      <c r="H30" s="115"/>
    </row>
    <row r="31" spans="2:9">
      <c r="B31" s="122">
        <v>42</v>
      </c>
      <c r="C31" s="123" t="s">
        <v>77</v>
      </c>
      <c r="D31" s="124">
        <v>4903</v>
      </c>
      <c r="E31" s="211">
        <v>0.28923103688239388</v>
      </c>
      <c r="F31" s="211">
        <v>0.13985642116458388</v>
      </c>
      <c r="G31" s="211">
        <v>0.21524210896000703</v>
      </c>
      <c r="H31" s="115"/>
    </row>
    <row r="32" spans="2:9">
      <c r="B32" s="122">
        <v>47</v>
      </c>
      <c r="C32" s="123" t="s">
        <v>78</v>
      </c>
      <c r="D32" s="124">
        <v>23117</v>
      </c>
      <c r="E32" s="211">
        <v>0.2654190648094541</v>
      </c>
      <c r="F32" s="211">
        <v>0.11878470469459869</v>
      </c>
      <c r="G32" s="211">
        <v>0.18930051261894235</v>
      </c>
      <c r="H32" s="115"/>
    </row>
    <row r="33" spans="2:8">
      <c r="B33" s="122">
        <v>49</v>
      </c>
      <c r="C33" s="123" t="s">
        <v>79</v>
      </c>
      <c r="D33" s="124">
        <v>17498</v>
      </c>
      <c r="E33" s="211">
        <v>0.43331616889804325</v>
      </c>
      <c r="F33" s="211">
        <v>0.30325383165314318</v>
      </c>
      <c r="G33" s="211">
        <v>0.36678824466524129</v>
      </c>
      <c r="H33" s="115"/>
    </row>
    <row r="34" spans="2:8" s="129" customFormat="1">
      <c r="B34" s="122"/>
      <c r="C34" s="126" t="s">
        <v>70</v>
      </c>
      <c r="D34" s="127">
        <v>146129</v>
      </c>
      <c r="E34" s="212">
        <v>0.30406914260340179</v>
      </c>
      <c r="F34" s="212">
        <v>0.16287895517208745</v>
      </c>
      <c r="G34" s="212">
        <v>0.23277548393674097</v>
      </c>
      <c r="H34" s="128"/>
    </row>
    <row r="35" spans="2:8">
      <c r="B35" s="122">
        <v>2</v>
      </c>
      <c r="C35" s="123" t="s">
        <v>81</v>
      </c>
      <c r="D35" s="124">
        <v>25742</v>
      </c>
      <c r="E35" s="211">
        <v>0.4220532319391635</v>
      </c>
      <c r="F35" s="211">
        <v>0.27022206591639869</v>
      </c>
      <c r="G35" s="211">
        <v>0.34180022041347441</v>
      </c>
      <c r="H35" s="115"/>
    </row>
    <row r="36" spans="2:8">
      <c r="B36" s="122">
        <v>13</v>
      </c>
      <c r="C36" s="123" t="s">
        <v>82</v>
      </c>
      <c r="D36" s="124">
        <v>35396</v>
      </c>
      <c r="E36" s="211">
        <v>0.4415011507970335</v>
      </c>
      <c r="F36" s="211">
        <v>0.25992031872509958</v>
      </c>
      <c r="G36" s="211">
        <v>0.34232439385293861</v>
      </c>
      <c r="H36" s="115"/>
    </row>
    <row r="37" spans="2:8">
      <c r="B37" s="122">
        <v>16</v>
      </c>
      <c r="C37" s="123" t="s">
        <v>83</v>
      </c>
      <c r="D37" s="124">
        <v>17401</v>
      </c>
      <c r="E37" s="211">
        <v>0.46061211861583129</v>
      </c>
      <c r="F37" s="211">
        <v>0.31593586387434552</v>
      </c>
      <c r="G37" s="211">
        <v>0.38280132872824868</v>
      </c>
      <c r="H37" s="115"/>
    </row>
    <row r="38" spans="2:8">
      <c r="B38" s="122">
        <v>19</v>
      </c>
      <c r="C38" s="123" t="s">
        <v>84</v>
      </c>
      <c r="D38" s="124">
        <v>8514</v>
      </c>
      <c r="E38" s="211">
        <v>0.27089776136625893</v>
      </c>
      <c r="F38" s="211">
        <v>0.11039692808547936</v>
      </c>
      <c r="G38" s="211">
        <v>0.18661230931088901</v>
      </c>
      <c r="H38" s="115"/>
    </row>
    <row r="39" spans="2:8">
      <c r="B39" s="122">
        <v>45</v>
      </c>
      <c r="C39" s="123" t="s">
        <v>85</v>
      </c>
      <c r="D39" s="124">
        <v>37847</v>
      </c>
      <c r="E39" s="211">
        <v>0.40827511337570693</v>
      </c>
      <c r="F39" s="211">
        <v>0.2126974367982668</v>
      </c>
      <c r="G39" s="211">
        <v>0.30175245567036613</v>
      </c>
      <c r="H39" s="115"/>
    </row>
    <row r="40" spans="2:8" s="131" customFormat="1">
      <c r="B40" s="122"/>
      <c r="C40" s="126" t="s">
        <v>80</v>
      </c>
      <c r="D40" s="127">
        <v>124900</v>
      </c>
      <c r="E40" s="212">
        <v>0.40921663538476738</v>
      </c>
      <c r="F40" s="212">
        <v>0.23631122566348831</v>
      </c>
      <c r="G40" s="212">
        <v>0.31602891576020264</v>
      </c>
      <c r="H40" s="130"/>
    </row>
    <row r="41" spans="2:8">
      <c r="B41" s="122">
        <v>8</v>
      </c>
      <c r="C41" s="123" t="s">
        <v>87</v>
      </c>
      <c r="D41" s="124">
        <v>174556</v>
      </c>
      <c r="E41" s="211">
        <v>0.17534486840834748</v>
      </c>
      <c r="F41" s="211">
        <v>7.1983378561155276E-2</v>
      </c>
      <c r="G41" s="211">
        <v>0.13032772319955321</v>
      </c>
      <c r="H41" s="115"/>
    </row>
    <row r="42" spans="2:8">
      <c r="B42" s="122">
        <v>17</v>
      </c>
      <c r="C42" s="123" t="s">
        <v>209</v>
      </c>
      <c r="D42" s="124">
        <v>24776</v>
      </c>
      <c r="E42" s="211">
        <v>0.19168838970596122</v>
      </c>
      <c r="F42" s="211">
        <v>9.2186749239229079E-2</v>
      </c>
      <c r="G42" s="211">
        <v>0.14735076690674009</v>
      </c>
      <c r="H42" s="115"/>
    </row>
    <row r="43" spans="2:8">
      <c r="B43" s="122">
        <v>25</v>
      </c>
      <c r="C43" s="123" t="s">
        <v>206</v>
      </c>
      <c r="D43" s="124">
        <v>19645</v>
      </c>
      <c r="E43" s="211">
        <v>0.25240293922135787</v>
      </c>
      <c r="F43" s="211">
        <v>0.11820620603705034</v>
      </c>
      <c r="G43" s="211">
        <v>0.19072445195238927</v>
      </c>
      <c r="H43" s="115"/>
    </row>
    <row r="44" spans="2:8">
      <c r="B44" s="122">
        <v>43</v>
      </c>
      <c r="C44" s="123" t="s">
        <v>88</v>
      </c>
      <c r="D44" s="124">
        <v>30920</v>
      </c>
      <c r="E44" s="211">
        <v>0.2300204864758062</v>
      </c>
      <c r="F44" s="211">
        <v>0.10312745339285924</v>
      </c>
      <c r="G44" s="211">
        <v>0.17035531093149975</v>
      </c>
      <c r="H44" s="115"/>
    </row>
    <row r="45" spans="2:8" s="131" customFormat="1">
      <c r="B45" s="122"/>
      <c r="C45" s="126" t="s">
        <v>86</v>
      </c>
      <c r="D45" s="127">
        <v>249897</v>
      </c>
      <c r="E45" s="212">
        <v>0.18640353067866469</v>
      </c>
      <c r="F45" s="212">
        <v>8.0024122920693996E-2</v>
      </c>
      <c r="G45" s="212">
        <v>0.13945067270829961</v>
      </c>
      <c r="H45" s="130"/>
    </row>
    <row r="46" spans="2:8">
      <c r="B46" s="122">
        <v>3</v>
      </c>
      <c r="C46" s="123" t="s">
        <v>201</v>
      </c>
      <c r="D46" s="124">
        <v>89442</v>
      </c>
      <c r="E46" s="211">
        <v>0.31806779903963306</v>
      </c>
      <c r="F46" s="211">
        <v>0.19586166051797105</v>
      </c>
      <c r="G46" s="211">
        <v>0.26039716667200413</v>
      </c>
      <c r="H46" s="115"/>
    </row>
    <row r="47" spans="2:8">
      <c r="B47" s="122">
        <v>12</v>
      </c>
      <c r="C47" s="123" t="s">
        <v>208</v>
      </c>
      <c r="D47" s="124">
        <v>29911</v>
      </c>
      <c r="E47" s="211">
        <v>0.28468938308968572</v>
      </c>
      <c r="F47" s="211">
        <v>0.13564315416366174</v>
      </c>
      <c r="G47" s="211">
        <v>0.21489948701737244</v>
      </c>
      <c r="H47" s="115"/>
    </row>
    <row r="48" spans="2:8">
      <c r="B48" s="122">
        <v>46</v>
      </c>
      <c r="C48" s="123" t="s">
        <v>90</v>
      </c>
      <c r="D48" s="124">
        <v>126496</v>
      </c>
      <c r="E48" s="211">
        <v>0.29321329225615411</v>
      </c>
      <c r="F48" s="211">
        <v>0.14293291300466521</v>
      </c>
      <c r="G48" s="211">
        <v>0.22245826797132748</v>
      </c>
      <c r="H48" s="115"/>
    </row>
    <row r="49" spans="2:9" s="131" customFormat="1">
      <c r="B49" s="122"/>
      <c r="C49" s="126" t="s">
        <v>89</v>
      </c>
      <c r="D49" s="127">
        <v>245849</v>
      </c>
      <c r="E49" s="212">
        <v>0.30018335430523096</v>
      </c>
      <c r="F49" s="212">
        <v>0.15930560493906973</v>
      </c>
      <c r="G49" s="212">
        <v>0.23385304057749617</v>
      </c>
      <c r="H49" s="130"/>
    </row>
    <row r="50" spans="2:9">
      <c r="B50" s="122">
        <v>6</v>
      </c>
      <c r="C50" s="123" t="s">
        <v>92</v>
      </c>
      <c r="D50" s="124">
        <v>57217</v>
      </c>
      <c r="E50" s="211">
        <v>0.47176189051749923</v>
      </c>
      <c r="F50" s="211">
        <v>0.34471878734173816</v>
      </c>
      <c r="G50" s="211">
        <v>0.40481530483016254</v>
      </c>
      <c r="H50" s="115"/>
    </row>
    <row r="51" spans="2:9">
      <c r="B51" s="122">
        <v>10</v>
      </c>
      <c r="C51" s="123" t="s">
        <v>93</v>
      </c>
      <c r="D51" s="124">
        <v>35533</v>
      </c>
      <c r="E51" s="211">
        <v>0.42557597201560049</v>
      </c>
      <c r="F51" s="211">
        <v>0.29131175468483816</v>
      </c>
      <c r="G51" s="211">
        <v>0.3587380111055023</v>
      </c>
      <c r="H51" s="115"/>
    </row>
    <row r="52" spans="2:9" s="131" customFormat="1">
      <c r="B52" s="122"/>
      <c r="C52" s="126" t="s">
        <v>91</v>
      </c>
      <c r="D52" s="127">
        <v>92750</v>
      </c>
      <c r="E52" s="212">
        <v>0.45205914135263547</v>
      </c>
      <c r="F52" s="212">
        <v>0.32344554039535017</v>
      </c>
      <c r="G52" s="212">
        <v>0.38582975236177725</v>
      </c>
      <c r="H52" s="130"/>
    </row>
    <row r="53" spans="2:9">
      <c r="B53" s="122">
        <v>15</v>
      </c>
      <c r="C53" s="123" t="s">
        <v>200</v>
      </c>
      <c r="D53" s="124">
        <v>77051</v>
      </c>
      <c r="E53" s="211">
        <v>0.32600000000000001</v>
      </c>
      <c r="F53" s="211">
        <v>0.16200000000000001</v>
      </c>
      <c r="G53" s="211">
        <v>0.25</v>
      </c>
      <c r="H53" s="115"/>
    </row>
    <row r="54" spans="2:9">
      <c r="B54" s="122">
        <v>27</v>
      </c>
      <c r="C54" s="123" t="s">
        <v>95</v>
      </c>
      <c r="D54" s="124">
        <v>32645</v>
      </c>
      <c r="E54" s="211">
        <v>0.33075410465060512</v>
      </c>
      <c r="F54" s="211">
        <v>0.23717516365800437</v>
      </c>
      <c r="G54" s="211">
        <v>0.28899354644523328</v>
      </c>
      <c r="H54" s="115"/>
    </row>
    <row r="55" spans="2:9">
      <c r="B55" s="122">
        <v>32</v>
      </c>
      <c r="C55" s="123" t="s">
        <v>207</v>
      </c>
      <c r="D55" s="124">
        <v>34320</v>
      </c>
      <c r="E55" s="211">
        <v>0.37999664654594234</v>
      </c>
      <c r="F55" s="211">
        <v>0.23839908378837146</v>
      </c>
      <c r="G55" s="211">
        <v>0.31620553359683795</v>
      </c>
      <c r="H55" s="115"/>
    </row>
    <row r="56" spans="2:9">
      <c r="B56" s="122">
        <v>36</v>
      </c>
      <c r="C56" s="123" t="s">
        <v>96</v>
      </c>
      <c r="D56" s="124">
        <v>59537</v>
      </c>
      <c r="E56" s="211">
        <v>0.31448576573358927</v>
      </c>
      <c r="F56" s="211">
        <v>0.14833008424722827</v>
      </c>
      <c r="G56" s="211">
        <v>0.23735334101428418</v>
      </c>
      <c r="H56" s="115"/>
    </row>
    <row r="57" spans="2:9" s="131" customFormat="1">
      <c r="B57" s="122"/>
      <c r="C57" s="126" t="s">
        <v>94</v>
      </c>
      <c r="D57" s="127">
        <v>203553</v>
      </c>
      <c r="E57" s="212">
        <v>0.33071618664616476</v>
      </c>
      <c r="F57" s="212">
        <v>0.17843128474107578</v>
      </c>
      <c r="G57" s="212">
        <v>0.26096103526479686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175914</v>
      </c>
      <c r="E58" s="212">
        <v>0.19422486405643241</v>
      </c>
      <c r="F58" s="212">
        <v>7.5971020152156302E-2</v>
      </c>
      <c r="G58" s="212">
        <v>0.13982691139860295</v>
      </c>
      <c r="H58" s="130"/>
    </row>
    <row r="59" spans="2:9" s="131" customFormat="1">
      <c r="B59" s="122">
        <v>30</v>
      </c>
      <c r="C59" s="126" t="s">
        <v>98</v>
      </c>
      <c r="D59" s="127">
        <v>69700</v>
      </c>
      <c r="E59" s="212">
        <v>0.33836367527359401</v>
      </c>
      <c r="F59" s="212">
        <v>0.18641590257095733</v>
      </c>
      <c r="G59" s="212">
        <v>0.26457637412693591</v>
      </c>
      <c r="H59" s="130"/>
    </row>
    <row r="60" spans="2:9" s="131" customFormat="1">
      <c r="B60" s="122">
        <v>31</v>
      </c>
      <c r="C60" s="126" t="s">
        <v>99</v>
      </c>
      <c r="D60" s="127">
        <v>20744</v>
      </c>
      <c r="E60" s="212">
        <v>0.20842628678941003</v>
      </c>
      <c r="F60" s="212">
        <v>7.3746936015552364E-2</v>
      </c>
      <c r="G60" s="212">
        <v>0.14267242565132465</v>
      </c>
      <c r="H60" s="130"/>
    </row>
    <row r="61" spans="2:9">
      <c r="B61" s="122">
        <v>1</v>
      </c>
      <c r="C61" s="123" t="s">
        <v>202</v>
      </c>
      <c r="D61" s="124">
        <v>8044</v>
      </c>
      <c r="E61" s="211">
        <v>0.14447085402301554</v>
      </c>
      <c r="F61" s="211">
        <v>4.6907318034078598E-2</v>
      </c>
      <c r="G61" s="211">
        <v>9.6793213404728962E-2</v>
      </c>
      <c r="H61" s="115"/>
    </row>
    <row r="62" spans="2:9">
      <c r="B62" s="122">
        <v>20</v>
      </c>
      <c r="C62" s="123" t="s">
        <v>204</v>
      </c>
      <c r="D62" s="124">
        <v>17864</v>
      </c>
      <c r="E62" s="211">
        <v>0.1343103563804838</v>
      </c>
      <c r="F62" s="211">
        <v>4.2183458977604137E-2</v>
      </c>
      <c r="G62" s="211">
        <v>9.1454549177810082E-2</v>
      </c>
      <c r="H62" s="115"/>
    </row>
    <row r="63" spans="2:9">
      <c r="B63" s="122">
        <v>48</v>
      </c>
      <c r="C63" s="123" t="s">
        <v>203</v>
      </c>
      <c r="D63" s="124">
        <v>32698</v>
      </c>
      <c r="E63" s="211">
        <v>0.15764010299119488</v>
      </c>
      <c r="F63" s="211">
        <v>5.4653994078747131E-2</v>
      </c>
      <c r="G63" s="211">
        <v>0.10832173855429669</v>
      </c>
      <c r="H63" s="115"/>
    </row>
    <row r="64" spans="2:9" s="131" customFormat="1">
      <c r="B64" s="122">
        <v>16</v>
      </c>
      <c r="C64" s="126" t="s">
        <v>155</v>
      </c>
      <c r="D64" s="127">
        <v>58606</v>
      </c>
      <c r="E64" s="212">
        <v>0.14779050467535457</v>
      </c>
      <c r="F64" s="212">
        <v>4.9409326875355472E-2</v>
      </c>
      <c r="G64" s="212">
        <v>0.10099311214774503</v>
      </c>
      <c r="H64" s="130"/>
    </row>
    <row r="65" spans="2:10" s="131" customFormat="1">
      <c r="B65" s="122">
        <v>26</v>
      </c>
      <c r="C65" s="126" t="s">
        <v>151</v>
      </c>
      <c r="D65" s="127">
        <v>14391</v>
      </c>
      <c r="E65" s="212">
        <v>0.26286581854353175</v>
      </c>
      <c r="F65" s="212">
        <v>0.12159176710758131</v>
      </c>
      <c r="G65" s="212">
        <v>0.19457288878072523</v>
      </c>
      <c r="H65" s="130"/>
    </row>
    <row r="66" spans="2:10">
      <c r="B66" s="122">
        <v>51</v>
      </c>
      <c r="C66" s="123" t="s">
        <v>102</v>
      </c>
      <c r="D66" s="124">
        <v>2063</v>
      </c>
      <c r="E66" s="211">
        <v>0.27599164926931108</v>
      </c>
      <c r="F66" s="211">
        <v>0.16696710229833259</v>
      </c>
      <c r="G66" s="211">
        <v>0.22355873428695275</v>
      </c>
      <c r="H66" s="115"/>
    </row>
    <row r="67" spans="2:10">
      <c r="B67" s="122">
        <v>52</v>
      </c>
      <c r="C67" s="123" t="s">
        <v>103</v>
      </c>
      <c r="D67" s="124">
        <v>2322</v>
      </c>
      <c r="E67" s="211">
        <v>0.30588235294117649</v>
      </c>
      <c r="F67" s="211">
        <v>0.2164641137353818</v>
      </c>
      <c r="G67" s="211">
        <v>0.26189939093164899</v>
      </c>
      <c r="H67" s="115"/>
    </row>
    <row r="68" spans="2:10" ht="18.600000000000001" customHeight="1">
      <c r="B68" s="290"/>
      <c r="C68" s="291" t="s">
        <v>45</v>
      </c>
      <c r="D68" s="292">
        <f>'Pensiones - mínimos'!$C$14</f>
        <v>2139071</v>
      </c>
      <c r="E68" s="293">
        <f>'Pensiones - mínimos'!E14</f>
        <v>0.26738044515998954</v>
      </c>
      <c r="F68" s="293">
        <f>'Pensiones - mínimos'!F14</f>
        <v>0.14377747418704287</v>
      </c>
      <c r="G68" s="293">
        <f>'Pensiones - mínimos'!G14</f>
        <v>0.20892560327096898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  <row r="72" spans="2:10">
      <c r="E72" s="546"/>
      <c r="F72" s="546"/>
      <c r="G72" s="546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L36" sqref="L36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27" t="s">
        <v>181</v>
      </c>
      <c r="C2" s="527"/>
      <c r="D2" s="527"/>
      <c r="E2" s="527"/>
      <c r="F2" s="527"/>
      <c r="G2" s="527"/>
      <c r="H2" s="527"/>
      <c r="I2" s="527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40" t="s">
        <v>227</v>
      </c>
      <c r="C5" s="541"/>
      <c r="D5" s="541"/>
      <c r="E5" s="541"/>
      <c r="F5" s="541"/>
      <c r="G5" s="541"/>
      <c r="H5" s="541"/>
      <c r="I5" s="542"/>
    </row>
    <row r="6" spans="1:226" ht="2.4500000000000002" customHeight="1">
      <c r="A6" s="228"/>
      <c r="B6" s="543"/>
      <c r="C6" s="544"/>
      <c r="D6" s="544"/>
      <c r="E6" s="544"/>
      <c r="F6" s="544"/>
      <c r="G6" s="544"/>
      <c r="H6" s="544"/>
      <c r="I6" s="545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152216</v>
      </c>
      <c r="E9" s="97">
        <v>76.707778696650081</v>
      </c>
      <c r="F9" s="97">
        <v>29408</v>
      </c>
      <c r="G9" s="97">
        <v>66352</v>
      </c>
      <c r="H9" s="97">
        <v>35046</v>
      </c>
      <c r="I9" s="97">
        <v>21410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11195</v>
      </c>
      <c r="E10" s="100">
        <v>77.686126842340329</v>
      </c>
      <c r="F10" s="100">
        <v>1980</v>
      </c>
      <c r="G10" s="100">
        <v>4797</v>
      </c>
      <c r="H10" s="100">
        <v>2782</v>
      </c>
      <c r="I10" s="100">
        <v>1636</v>
      </c>
    </row>
    <row r="11" spans="1:226" s="102" customFormat="1" ht="18" customHeight="1">
      <c r="B11" s="95">
        <v>11</v>
      </c>
      <c r="C11" s="99" t="s">
        <v>54</v>
      </c>
      <c r="D11" s="100">
        <v>18826</v>
      </c>
      <c r="E11" s="100">
        <v>77.375794645702769</v>
      </c>
      <c r="F11" s="100">
        <v>3980</v>
      </c>
      <c r="G11" s="100">
        <v>7561</v>
      </c>
      <c r="H11" s="100">
        <v>4138</v>
      </c>
      <c r="I11" s="100">
        <v>3147</v>
      </c>
    </row>
    <row r="12" spans="1:226" s="102" customFormat="1" ht="18" customHeight="1">
      <c r="B12" s="95">
        <v>14</v>
      </c>
      <c r="C12" s="99" t="s">
        <v>55</v>
      </c>
      <c r="D12" s="100">
        <v>17771</v>
      </c>
      <c r="E12" s="100">
        <v>76.803300320747283</v>
      </c>
      <c r="F12" s="100">
        <v>3261</v>
      </c>
      <c r="G12" s="100">
        <v>7924</v>
      </c>
      <c r="H12" s="100">
        <v>4200</v>
      </c>
      <c r="I12" s="100">
        <v>2386</v>
      </c>
    </row>
    <row r="13" spans="1:226" s="102" customFormat="1" ht="18" customHeight="1">
      <c r="B13" s="95">
        <v>18</v>
      </c>
      <c r="C13" s="99" t="s">
        <v>56</v>
      </c>
      <c r="D13" s="100">
        <v>18877</v>
      </c>
      <c r="E13" s="100">
        <v>76.504431318535822</v>
      </c>
      <c r="F13" s="100">
        <v>3597</v>
      </c>
      <c r="G13" s="100">
        <v>8232</v>
      </c>
      <c r="H13" s="100">
        <v>4393</v>
      </c>
      <c r="I13" s="100">
        <v>2655</v>
      </c>
    </row>
    <row r="14" spans="1:226" s="102" customFormat="1" ht="18" customHeight="1">
      <c r="B14" s="95">
        <v>21</v>
      </c>
      <c r="C14" s="99" t="s">
        <v>57</v>
      </c>
      <c r="D14" s="100">
        <v>9904</v>
      </c>
      <c r="E14" s="100">
        <v>76.161764943457186</v>
      </c>
      <c r="F14" s="100">
        <v>1897</v>
      </c>
      <c r="G14" s="100">
        <v>4394</v>
      </c>
      <c r="H14" s="100">
        <v>2309</v>
      </c>
      <c r="I14" s="100">
        <v>1304</v>
      </c>
    </row>
    <row r="15" spans="1:226" s="102" customFormat="1" ht="18" customHeight="1">
      <c r="B15" s="95">
        <v>23</v>
      </c>
      <c r="C15" s="99" t="s">
        <v>58</v>
      </c>
      <c r="D15" s="100">
        <v>14376</v>
      </c>
      <c r="E15" s="100">
        <v>78.351479549248722</v>
      </c>
      <c r="F15" s="100">
        <v>2496</v>
      </c>
      <c r="G15" s="100">
        <v>6292</v>
      </c>
      <c r="H15" s="100">
        <v>3421</v>
      </c>
      <c r="I15" s="100">
        <v>2167</v>
      </c>
    </row>
    <row r="16" spans="1:226" s="102" customFormat="1" ht="18" customHeight="1">
      <c r="B16" s="95">
        <v>29</v>
      </c>
      <c r="C16" s="99" t="s">
        <v>59</v>
      </c>
      <c r="D16" s="100">
        <v>25927</v>
      </c>
      <c r="E16" s="100">
        <v>74.406160759054274</v>
      </c>
      <c r="F16" s="100">
        <v>5403</v>
      </c>
      <c r="G16" s="100">
        <v>11485</v>
      </c>
      <c r="H16" s="100">
        <v>5751</v>
      </c>
      <c r="I16" s="100">
        <v>3288</v>
      </c>
    </row>
    <row r="17" spans="1:428" s="102" customFormat="1" ht="18" customHeight="1">
      <c r="B17" s="95">
        <v>41</v>
      </c>
      <c r="C17" s="99" t="s">
        <v>60</v>
      </c>
      <c r="D17" s="100">
        <v>35340</v>
      </c>
      <c r="E17" s="100">
        <v>76.373171194114292</v>
      </c>
      <c r="F17" s="100">
        <v>6794</v>
      </c>
      <c r="G17" s="100">
        <v>15667</v>
      </c>
      <c r="H17" s="100">
        <v>8052</v>
      </c>
      <c r="I17" s="100">
        <v>4827</v>
      </c>
    </row>
    <row r="18" spans="1:428" s="103" customFormat="1" ht="18" customHeight="1">
      <c r="A18" s="8"/>
      <c r="B18" s="95"/>
      <c r="C18" s="96" t="s">
        <v>61</v>
      </c>
      <c r="D18" s="97">
        <v>25998</v>
      </c>
      <c r="E18" s="97">
        <v>67.544129391433373</v>
      </c>
      <c r="F18" s="97">
        <v>6864</v>
      </c>
      <c r="G18" s="97">
        <v>13339</v>
      </c>
      <c r="H18" s="97">
        <v>4053</v>
      </c>
      <c r="I18" s="97">
        <v>1742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4522</v>
      </c>
      <c r="E19" s="100">
        <v>66.95040247678017</v>
      </c>
      <c r="F19" s="100">
        <v>1167</v>
      </c>
      <c r="G19" s="100">
        <v>2319</v>
      </c>
      <c r="H19" s="100">
        <v>740</v>
      </c>
      <c r="I19" s="100">
        <v>296</v>
      </c>
    </row>
    <row r="20" spans="1:428" s="102" customFormat="1" ht="18" customHeight="1">
      <c r="B20" s="95">
        <v>40</v>
      </c>
      <c r="C20" s="99" t="s">
        <v>63</v>
      </c>
      <c r="D20" s="100">
        <v>2926</v>
      </c>
      <c r="E20" s="100">
        <v>69.450608339029401</v>
      </c>
      <c r="F20" s="100">
        <v>624</v>
      </c>
      <c r="G20" s="100">
        <v>1590</v>
      </c>
      <c r="H20" s="100">
        <v>499</v>
      </c>
      <c r="I20" s="100">
        <v>213</v>
      </c>
    </row>
    <row r="21" spans="1:428" s="102" customFormat="1" ht="18" customHeight="1">
      <c r="B21" s="95">
        <v>50</v>
      </c>
      <c r="C21" s="102" t="s">
        <v>64</v>
      </c>
      <c r="D21" s="104">
        <v>18550</v>
      </c>
      <c r="E21" s="104">
        <v>66.231377358490562</v>
      </c>
      <c r="F21" s="104">
        <v>5073</v>
      </c>
      <c r="G21" s="104">
        <v>9430</v>
      </c>
      <c r="H21" s="104">
        <v>2814</v>
      </c>
      <c r="I21" s="104">
        <v>1233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22211</v>
      </c>
      <c r="E22" s="97">
        <v>62.747831254783691</v>
      </c>
      <c r="F22" s="97">
        <v>8115</v>
      </c>
      <c r="G22" s="97">
        <v>9569</v>
      </c>
      <c r="H22" s="97">
        <v>3076</v>
      </c>
      <c r="I22" s="97">
        <v>1451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17243</v>
      </c>
      <c r="E23" s="97">
        <v>69.018895783796353</v>
      </c>
      <c r="F23" s="97">
        <v>4253</v>
      </c>
      <c r="G23" s="97">
        <v>8461</v>
      </c>
      <c r="H23" s="97">
        <v>3129</v>
      </c>
      <c r="I23" s="97">
        <v>1400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32792</v>
      </c>
      <c r="E24" s="97">
        <v>73.350115188202423</v>
      </c>
      <c r="F24" s="97">
        <v>8317</v>
      </c>
      <c r="G24" s="97">
        <v>13294</v>
      </c>
      <c r="H24" s="97">
        <v>6574</v>
      </c>
      <c r="I24" s="97">
        <v>4607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16820</v>
      </c>
      <c r="E25" s="100">
        <v>74.143632580261595</v>
      </c>
      <c r="F25" s="100">
        <v>4357</v>
      </c>
      <c r="G25" s="100">
        <v>6519</v>
      </c>
      <c r="H25" s="100">
        <v>3403</v>
      </c>
      <c r="I25" s="100">
        <v>2541</v>
      </c>
    </row>
    <row r="26" spans="1:428" s="102" customFormat="1" ht="18" customHeight="1">
      <c r="B26" s="95">
        <v>38</v>
      </c>
      <c r="C26" s="99" t="s">
        <v>68</v>
      </c>
      <c r="D26" s="100">
        <v>15972</v>
      </c>
      <c r="E26" s="100">
        <v>72.556597796143251</v>
      </c>
      <c r="F26" s="100">
        <v>3960</v>
      </c>
      <c r="G26" s="100">
        <v>6775</v>
      </c>
      <c r="H26" s="100">
        <v>3171</v>
      </c>
      <c r="I26" s="100">
        <v>2066</v>
      </c>
    </row>
    <row r="27" spans="1:428" s="102" customFormat="1" ht="18" customHeight="1">
      <c r="B27" s="95">
        <v>39</v>
      </c>
      <c r="C27" s="96" t="s">
        <v>69</v>
      </c>
      <c r="D27" s="97">
        <v>12172</v>
      </c>
      <c r="E27" s="97">
        <v>68.089987676634919</v>
      </c>
      <c r="F27" s="97">
        <v>3581</v>
      </c>
      <c r="G27" s="97">
        <v>5369</v>
      </c>
      <c r="H27" s="97">
        <v>2075</v>
      </c>
      <c r="I27" s="97">
        <v>1147</v>
      </c>
    </row>
    <row r="28" spans="1:428" s="98" customFormat="1" ht="18" customHeight="1">
      <c r="A28" s="8"/>
      <c r="B28" s="95"/>
      <c r="C28" s="96" t="s">
        <v>70</v>
      </c>
      <c r="D28" s="97">
        <v>51273</v>
      </c>
      <c r="E28" s="97">
        <v>71.522004413212727</v>
      </c>
      <c r="F28" s="97">
        <v>12776</v>
      </c>
      <c r="G28" s="97">
        <v>23826</v>
      </c>
      <c r="H28" s="97">
        <v>9149</v>
      </c>
      <c r="I28" s="97">
        <v>5522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3313</v>
      </c>
      <c r="E29" s="100">
        <v>73.581584666465446</v>
      </c>
      <c r="F29" s="100">
        <v>723</v>
      </c>
      <c r="G29" s="100">
        <v>1507</v>
      </c>
      <c r="H29" s="100">
        <v>669</v>
      </c>
      <c r="I29" s="100">
        <v>414</v>
      </c>
    </row>
    <row r="30" spans="1:428" s="102" customFormat="1" ht="18" customHeight="1">
      <c r="B30" s="95">
        <v>9</v>
      </c>
      <c r="C30" s="99" t="s">
        <v>72</v>
      </c>
      <c r="D30" s="100">
        <v>7667</v>
      </c>
      <c r="E30" s="100">
        <v>71.645904525890217</v>
      </c>
      <c r="F30" s="100">
        <v>1701</v>
      </c>
      <c r="G30" s="100">
        <v>3776</v>
      </c>
      <c r="H30" s="100">
        <v>1346</v>
      </c>
      <c r="I30" s="100">
        <v>844</v>
      </c>
    </row>
    <row r="31" spans="1:428" s="102" customFormat="1" ht="18" customHeight="1">
      <c r="B31" s="95">
        <v>24</v>
      </c>
      <c r="C31" s="99" t="s">
        <v>73</v>
      </c>
      <c r="D31" s="100">
        <v>10541</v>
      </c>
      <c r="E31" s="100">
        <v>67.888577933782372</v>
      </c>
      <c r="F31" s="100">
        <v>3037</v>
      </c>
      <c r="G31" s="100">
        <v>4737</v>
      </c>
      <c r="H31" s="100">
        <v>1776</v>
      </c>
      <c r="I31" s="100">
        <v>991</v>
      </c>
    </row>
    <row r="32" spans="1:428" s="102" customFormat="1" ht="18" customHeight="1">
      <c r="B32" s="95">
        <v>34</v>
      </c>
      <c r="C32" s="102" t="s">
        <v>74</v>
      </c>
      <c r="D32" s="104">
        <v>3718</v>
      </c>
      <c r="E32" s="104">
        <v>71.109203873050035</v>
      </c>
      <c r="F32" s="104">
        <v>927</v>
      </c>
      <c r="G32" s="104">
        <v>1719</v>
      </c>
      <c r="H32" s="104">
        <v>655</v>
      </c>
      <c r="I32" s="104">
        <v>417</v>
      </c>
    </row>
    <row r="33" spans="1:226" s="102" customFormat="1" ht="18" customHeight="1">
      <c r="B33" s="95">
        <v>37</v>
      </c>
      <c r="C33" s="102" t="s">
        <v>75</v>
      </c>
      <c r="D33" s="104">
        <v>6994</v>
      </c>
      <c r="E33" s="104">
        <v>70.439569631112363</v>
      </c>
      <c r="F33" s="104">
        <v>1827</v>
      </c>
      <c r="G33" s="104">
        <v>3156</v>
      </c>
      <c r="H33" s="104">
        <v>1224</v>
      </c>
      <c r="I33" s="104">
        <v>787</v>
      </c>
    </row>
    <row r="34" spans="1:226" s="102" customFormat="1" ht="18" customHeight="1">
      <c r="B34" s="95">
        <v>40</v>
      </c>
      <c r="C34" s="99" t="s">
        <v>76</v>
      </c>
      <c r="D34" s="100">
        <v>3236</v>
      </c>
      <c r="E34" s="100">
        <v>74.929913473423994</v>
      </c>
      <c r="F34" s="100">
        <v>578</v>
      </c>
      <c r="G34" s="100">
        <v>1556</v>
      </c>
      <c r="H34" s="100">
        <v>709</v>
      </c>
      <c r="I34" s="100">
        <v>393</v>
      </c>
    </row>
    <row r="35" spans="1:226" s="102" customFormat="1" ht="18" customHeight="1">
      <c r="B35" s="95">
        <v>42</v>
      </c>
      <c r="C35" s="99" t="s">
        <v>77</v>
      </c>
      <c r="D35" s="100">
        <v>1828</v>
      </c>
      <c r="E35" s="100">
        <v>73.350257111597372</v>
      </c>
      <c r="F35" s="100">
        <v>343</v>
      </c>
      <c r="G35" s="100">
        <v>948</v>
      </c>
      <c r="H35" s="100">
        <v>329</v>
      </c>
      <c r="I35" s="100">
        <v>208</v>
      </c>
    </row>
    <row r="36" spans="1:226" s="102" customFormat="1" ht="18" customHeight="1">
      <c r="B36" s="95">
        <v>47</v>
      </c>
      <c r="C36" s="99" t="s">
        <v>78</v>
      </c>
      <c r="D36" s="100">
        <v>10041</v>
      </c>
      <c r="E36" s="100">
        <v>69.609961159247106</v>
      </c>
      <c r="F36" s="100">
        <v>2622</v>
      </c>
      <c r="G36" s="100">
        <v>4727</v>
      </c>
      <c r="H36" s="100">
        <v>1690</v>
      </c>
      <c r="I36" s="100">
        <v>1002</v>
      </c>
    </row>
    <row r="37" spans="1:226" s="102" customFormat="1" ht="18" customHeight="1">
      <c r="B37" s="95">
        <v>49</v>
      </c>
      <c r="C37" s="99" t="s">
        <v>79</v>
      </c>
      <c r="D37" s="100">
        <v>3935</v>
      </c>
      <c r="E37" s="100">
        <v>71.143067344345596</v>
      </c>
      <c r="F37" s="100">
        <v>1018</v>
      </c>
      <c r="G37" s="100">
        <v>1700</v>
      </c>
      <c r="H37" s="100">
        <v>751</v>
      </c>
      <c r="I37" s="100">
        <v>466</v>
      </c>
    </row>
    <row r="38" spans="1:226" s="98" customFormat="1" ht="18" customHeight="1">
      <c r="A38" s="8"/>
      <c r="B38" s="95"/>
      <c r="C38" s="96" t="s">
        <v>80</v>
      </c>
      <c r="D38" s="97">
        <v>34705</v>
      </c>
      <c r="E38" s="97">
        <v>74.547804657415355</v>
      </c>
      <c r="F38" s="97">
        <v>7064</v>
      </c>
      <c r="G38" s="97">
        <v>15648</v>
      </c>
      <c r="H38" s="97">
        <v>7635</v>
      </c>
      <c r="I38" s="97">
        <v>4358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7020</v>
      </c>
      <c r="E39" s="100">
        <v>76.198037037037011</v>
      </c>
      <c r="F39" s="100">
        <v>1382</v>
      </c>
      <c r="G39" s="100">
        <v>3063</v>
      </c>
      <c r="H39" s="100">
        <v>1564</v>
      </c>
      <c r="I39" s="100">
        <v>1011</v>
      </c>
    </row>
    <row r="40" spans="1:226" s="102" customFormat="1" ht="18" customHeight="1">
      <c r="B40" s="95">
        <v>13</v>
      </c>
      <c r="C40" s="99" t="s">
        <v>82</v>
      </c>
      <c r="D40" s="100">
        <v>8955</v>
      </c>
      <c r="E40" s="100">
        <v>75.986450027917357</v>
      </c>
      <c r="F40" s="100">
        <v>1794</v>
      </c>
      <c r="G40" s="100">
        <v>3923</v>
      </c>
      <c r="H40" s="100">
        <v>2029</v>
      </c>
      <c r="I40" s="100">
        <v>1209</v>
      </c>
    </row>
    <row r="41" spans="1:226" s="105" customFormat="1" ht="18" customHeight="1">
      <c r="B41" s="95">
        <v>16</v>
      </c>
      <c r="C41" s="102" t="s">
        <v>83</v>
      </c>
      <c r="D41" s="100">
        <v>3794</v>
      </c>
      <c r="E41" s="100">
        <v>74.947403795466528</v>
      </c>
      <c r="F41" s="100">
        <v>725</v>
      </c>
      <c r="G41" s="100">
        <v>1777</v>
      </c>
      <c r="H41" s="100">
        <v>841</v>
      </c>
      <c r="I41" s="100">
        <v>451</v>
      </c>
    </row>
    <row r="42" spans="1:226" s="102" customFormat="1" ht="18" customHeight="1">
      <c r="B42" s="95">
        <v>19</v>
      </c>
      <c r="C42" s="102" t="s">
        <v>84</v>
      </c>
      <c r="D42" s="104">
        <v>3833</v>
      </c>
      <c r="E42" s="104">
        <v>71.433910774849991</v>
      </c>
      <c r="F42" s="104">
        <v>820</v>
      </c>
      <c r="G42" s="104">
        <v>1905</v>
      </c>
      <c r="H42" s="104">
        <v>733</v>
      </c>
      <c r="I42" s="104">
        <v>375</v>
      </c>
    </row>
    <row r="43" spans="1:226" s="102" customFormat="1" ht="18" customHeight="1">
      <c r="B43" s="95">
        <v>45</v>
      </c>
      <c r="C43" s="99" t="s">
        <v>85</v>
      </c>
      <c r="D43" s="100">
        <v>11103</v>
      </c>
      <c r="E43" s="100">
        <v>74.173221651805846</v>
      </c>
      <c r="F43" s="100">
        <v>2343</v>
      </c>
      <c r="G43" s="100">
        <v>4980</v>
      </c>
      <c r="H43" s="100">
        <v>2468</v>
      </c>
      <c r="I43" s="100">
        <v>1312</v>
      </c>
    </row>
    <row r="44" spans="1:226" s="98" customFormat="1" ht="18" customHeight="1">
      <c r="A44" s="8"/>
      <c r="B44" s="95"/>
      <c r="C44" s="96" t="s">
        <v>86</v>
      </c>
      <c r="D44" s="97">
        <v>139181</v>
      </c>
      <c r="E44" s="97">
        <v>67.403000021632749</v>
      </c>
      <c r="F44" s="97">
        <v>35348</v>
      </c>
      <c r="G44" s="97">
        <v>71360</v>
      </c>
      <c r="H44" s="97">
        <v>22942</v>
      </c>
      <c r="I44" s="97">
        <v>9531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101253</v>
      </c>
      <c r="E45" s="104">
        <v>67.563820430011944</v>
      </c>
      <c r="F45" s="104">
        <v>25559</v>
      </c>
      <c r="G45" s="104">
        <v>52330</v>
      </c>
      <c r="H45" s="104">
        <v>16530</v>
      </c>
      <c r="I45" s="104">
        <v>6834</v>
      </c>
    </row>
    <row r="46" spans="1:226" s="102" customFormat="1" ht="18" customHeight="1">
      <c r="B46" s="95">
        <v>17</v>
      </c>
      <c r="C46" s="102" t="s">
        <v>209</v>
      </c>
      <c r="D46" s="104">
        <v>14021</v>
      </c>
      <c r="E46" s="104">
        <v>66.581792311532709</v>
      </c>
      <c r="F46" s="104">
        <v>3788</v>
      </c>
      <c r="G46" s="104">
        <v>6984</v>
      </c>
      <c r="H46" s="104">
        <v>2258</v>
      </c>
      <c r="I46" s="104">
        <v>991</v>
      </c>
    </row>
    <row r="47" spans="1:226" s="105" customFormat="1" ht="18" customHeight="1">
      <c r="B47" s="95">
        <v>25</v>
      </c>
      <c r="C47" s="102" t="s">
        <v>206</v>
      </c>
      <c r="D47" s="100">
        <v>8355</v>
      </c>
      <c r="E47" s="100">
        <v>66.89707600239376</v>
      </c>
      <c r="F47" s="100">
        <v>2237</v>
      </c>
      <c r="G47" s="100">
        <v>4167</v>
      </c>
      <c r="H47" s="100">
        <v>1386</v>
      </c>
      <c r="I47" s="100">
        <v>565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15552</v>
      </c>
      <c r="E48" s="104">
        <v>68.569311342592599</v>
      </c>
      <c r="F48" s="104">
        <v>3764</v>
      </c>
      <c r="G48" s="104">
        <v>7879</v>
      </c>
      <c r="H48" s="104">
        <v>2768</v>
      </c>
      <c r="I48" s="104">
        <v>1141</v>
      </c>
    </row>
    <row r="49" spans="1:226" s="98" customFormat="1" ht="18" customHeight="1">
      <c r="A49" s="8"/>
      <c r="B49" s="95"/>
      <c r="C49" s="96" t="s">
        <v>89</v>
      </c>
      <c r="D49" s="97">
        <v>91458</v>
      </c>
      <c r="E49" s="97">
        <v>68.750529006835293</v>
      </c>
      <c r="F49" s="97">
        <v>21725</v>
      </c>
      <c r="G49" s="97">
        <v>45344</v>
      </c>
      <c r="H49" s="97">
        <v>16607</v>
      </c>
      <c r="I49" s="97">
        <v>7782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32181</v>
      </c>
      <c r="E50" s="104">
        <v>70.452556477424537</v>
      </c>
      <c r="F50" s="104">
        <v>7173</v>
      </c>
      <c r="G50" s="104">
        <v>15252</v>
      </c>
      <c r="H50" s="104">
        <v>6511</v>
      </c>
      <c r="I50" s="104">
        <v>3245</v>
      </c>
    </row>
    <row r="51" spans="1:226" s="102" customFormat="1" ht="18" customHeight="1">
      <c r="B51" s="95">
        <v>12</v>
      </c>
      <c r="C51" s="102" t="s">
        <v>208</v>
      </c>
      <c r="D51" s="104">
        <v>11553</v>
      </c>
      <c r="E51" s="104">
        <v>67.39045875530168</v>
      </c>
      <c r="F51" s="104">
        <v>2770</v>
      </c>
      <c r="G51" s="104">
        <v>6067</v>
      </c>
      <c r="H51" s="104">
        <v>1880</v>
      </c>
      <c r="I51" s="104">
        <v>836</v>
      </c>
    </row>
    <row r="52" spans="1:226" s="102" customFormat="1" ht="18" customHeight="1">
      <c r="B52" s="95">
        <v>46</v>
      </c>
      <c r="C52" s="102" t="s">
        <v>90</v>
      </c>
      <c r="D52" s="104">
        <v>47724</v>
      </c>
      <c r="E52" s="104">
        <v>68.408571787779707</v>
      </c>
      <c r="F52" s="104">
        <v>11782</v>
      </c>
      <c r="G52" s="104">
        <v>24025</v>
      </c>
      <c r="H52" s="104">
        <v>8216</v>
      </c>
      <c r="I52" s="104">
        <v>3701</v>
      </c>
    </row>
    <row r="53" spans="1:226" s="98" customFormat="1" ht="18" customHeight="1">
      <c r="A53" s="8"/>
      <c r="B53" s="95"/>
      <c r="C53" s="96" t="s">
        <v>91</v>
      </c>
      <c r="D53" s="97">
        <v>22618</v>
      </c>
      <c r="E53" s="97">
        <v>74.646068209941404</v>
      </c>
      <c r="F53" s="97">
        <v>4840</v>
      </c>
      <c r="G53" s="97">
        <v>9933</v>
      </c>
      <c r="H53" s="97">
        <v>4863</v>
      </c>
      <c r="I53" s="97">
        <v>2982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13399</v>
      </c>
      <c r="E54" s="104">
        <v>75.246178072990517</v>
      </c>
      <c r="F54" s="104">
        <v>2870</v>
      </c>
      <c r="G54" s="104">
        <v>5735</v>
      </c>
      <c r="H54" s="104">
        <v>3010</v>
      </c>
      <c r="I54" s="104">
        <v>1784</v>
      </c>
    </row>
    <row r="55" spans="1:226" s="102" customFormat="1" ht="18" customHeight="1">
      <c r="B55" s="95">
        <v>10</v>
      </c>
      <c r="C55" s="99" t="s">
        <v>93</v>
      </c>
      <c r="D55" s="100">
        <v>9219</v>
      </c>
      <c r="E55" s="100">
        <v>74.045958346892292</v>
      </c>
      <c r="F55" s="100">
        <v>1970</v>
      </c>
      <c r="G55" s="100">
        <v>4198</v>
      </c>
      <c r="H55" s="100">
        <v>1853</v>
      </c>
      <c r="I55" s="100">
        <v>1198</v>
      </c>
    </row>
    <row r="56" spans="1:226" s="98" customFormat="1" ht="18" customHeight="1">
      <c r="A56" s="8"/>
      <c r="B56" s="95"/>
      <c r="C56" s="96" t="s">
        <v>94</v>
      </c>
      <c r="D56" s="97">
        <v>66734</v>
      </c>
      <c r="E56" s="97">
        <v>63.451313530249479</v>
      </c>
      <c r="F56" s="97">
        <v>21300</v>
      </c>
      <c r="G56" s="97">
        <v>29738</v>
      </c>
      <c r="H56" s="97">
        <v>10509</v>
      </c>
      <c r="I56" s="97">
        <v>5187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26221</v>
      </c>
      <c r="E57" s="104">
        <v>63.468330727279664</v>
      </c>
      <c r="F57" s="104">
        <v>8544</v>
      </c>
      <c r="G57" s="104">
        <v>11797</v>
      </c>
      <c r="H57" s="104">
        <v>3924</v>
      </c>
      <c r="I57" s="104">
        <v>1956</v>
      </c>
    </row>
    <row r="58" spans="1:226" s="102" customFormat="1" ht="18" customHeight="1">
      <c r="B58" s="95">
        <v>27</v>
      </c>
      <c r="C58" s="102" t="s">
        <v>95</v>
      </c>
      <c r="D58" s="104">
        <v>9134</v>
      </c>
      <c r="E58" s="104">
        <v>61.441054302605657</v>
      </c>
      <c r="F58" s="104">
        <v>3527</v>
      </c>
      <c r="G58" s="104">
        <v>3812</v>
      </c>
      <c r="H58" s="104">
        <v>1214</v>
      </c>
      <c r="I58" s="104">
        <v>581</v>
      </c>
    </row>
    <row r="59" spans="1:226" s="102" customFormat="1" ht="18" customHeight="1">
      <c r="B59" s="95">
        <v>32</v>
      </c>
      <c r="C59" s="102" t="s">
        <v>207</v>
      </c>
      <c r="D59" s="104">
        <v>8789</v>
      </c>
      <c r="E59" s="104">
        <v>61.046814199567649</v>
      </c>
      <c r="F59" s="104">
        <v>3060</v>
      </c>
      <c r="G59" s="104">
        <v>3932</v>
      </c>
      <c r="H59" s="104">
        <v>1244</v>
      </c>
      <c r="I59" s="104">
        <v>553</v>
      </c>
    </row>
    <row r="60" spans="1:226" s="102" customFormat="1" ht="18" customHeight="1">
      <c r="B60" s="95">
        <v>36</v>
      </c>
      <c r="C60" s="107" t="s">
        <v>96</v>
      </c>
      <c r="D60" s="104">
        <v>22590</v>
      </c>
      <c r="E60" s="104">
        <v>67.849054891544952</v>
      </c>
      <c r="F60" s="104">
        <v>6169</v>
      </c>
      <c r="G60" s="104">
        <v>10197</v>
      </c>
      <c r="H60" s="104">
        <v>4127</v>
      </c>
      <c r="I60" s="104">
        <v>2097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104087</v>
      </c>
      <c r="E61" s="97">
        <v>69.327466254191194</v>
      </c>
      <c r="F61" s="97">
        <v>25422</v>
      </c>
      <c r="G61" s="97">
        <v>51111</v>
      </c>
      <c r="H61" s="97">
        <v>18640</v>
      </c>
      <c r="I61" s="97">
        <v>8914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23891</v>
      </c>
      <c r="E62" s="97">
        <v>77.708407350048162</v>
      </c>
      <c r="F62" s="97">
        <v>4346</v>
      </c>
      <c r="G62" s="97">
        <v>10123</v>
      </c>
      <c r="H62" s="97">
        <v>5885</v>
      </c>
      <c r="I62" s="97">
        <v>3537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11589</v>
      </c>
      <c r="E63" s="97">
        <v>70.143514539649658</v>
      </c>
      <c r="F63" s="97">
        <v>2811</v>
      </c>
      <c r="G63" s="97">
        <v>5630</v>
      </c>
      <c r="H63" s="97">
        <v>1992</v>
      </c>
      <c r="I63" s="97">
        <v>1156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47744</v>
      </c>
      <c r="E64" s="97">
        <v>66.683065385662545</v>
      </c>
      <c r="F64" s="97">
        <v>13627</v>
      </c>
      <c r="G64" s="97">
        <v>23623</v>
      </c>
      <c r="H64" s="97">
        <v>7099</v>
      </c>
      <c r="I64" s="97">
        <v>3395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6627</v>
      </c>
      <c r="E65" s="100">
        <v>66.968095669231928</v>
      </c>
      <c r="F65" s="100">
        <v>1826</v>
      </c>
      <c r="G65" s="100">
        <v>3300</v>
      </c>
      <c r="H65" s="100">
        <v>998</v>
      </c>
      <c r="I65" s="100">
        <v>503</v>
      </c>
    </row>
    <row r="66" spans="1:226" s="102" customFormat="1" ht="18" customHeight="1">
      <c r="B66" s="95">
        <v>20</v>
      </c>
      <c r="C66" s="102" t="s">
        <v>204</v>
      </c>
      <c r="D66" s="100">
        <v>15275</v>
      </c>
      <c r="E66" s="100">
        <v>68.166495581014729</v>
      </c>
      <c r="F66" s="100">
        <v>3751</v>
      </c>
      <c r="G66" s="100">
        <v>7902</v>
      </c>
      <c r="H66" s="100">
        <v>2451</v>
      </c>
      <c r="I66" s="100">
        <v>1171</v>
      </c>
    </row>
    <row r="67" spans="1:226" s="102" customFormat="1" ht="18" customHeight="1">
      <c r="B67" s="95">
        <v>48</v>
      </c>
      <c r="C67" s="102" t="s">
        <v>203</v>
      </c>
      <c r="D67" s="100">
        <v>25842</v>
      </c>
      <c r="E67" s="100">
        <v>64.914604906740976</v>
      </c>
      <c r="F67" s="100">
        <v>8050</v>
      </c>
      <c r="G67" s="100">
        <v>12421</v>
      </c>
      <c r="H67" s="100">
        <v>3650</v>
      </c>
      <c r="I67" s="100">
        <v>1721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6234</v>
      </c>
      <c r="E68" s="97">
        <v>67.691467757459108</v>
      </c>
      <c r="F68" s="97">
        <v>1641</v>
      </c>
      <c r="G68" s="97">
        <v>3073</v>
      </c>
      <c r="H68" s="97">
        <v>1042</v>
      </c>
      <c r="I68" s="97">
        <v>478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1008</v>
      </c>
      <c r="E69" s="100">
        <v>79.756547619047623</v>
      </c>
      <c r="F69" s="100">
        <v>207</v>
      </c>
      <c r="G69" s="100">
        <v>379</v>
      </c>
      <c r="H69" s="100">
        <v>230</v>
      </c>
      <c r="I69" s="100">
        <v>192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809</v>
      </c>
      <c r="E70" s="100">
        <v>80.764487021013593</v>
      </c>
      <c r="F70" s="100">
        <v>171</v>
      </c>
      <c r="G70" s="100">
        <v>276</v>
      </c>
      <c r="H70" s="100">
        <v>197</v>
      </c>
      <c r="I70" s="100">
        <v>165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863963</v>
      </c>
      <c r="E71" s="287">
        <v>70.289307574514183</v>
      </c>
      <c r="F71" s="286">
        <v>211816</v>
      </c>
      <c r="G71" s="286">
        <v>406448</v>
      </c>
      <c r="H71" s="286">
        <v>160743</v>
      </c>
      <c r="I71" s="286">
        <v>84956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38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38"/>
      <c r="D75" s="289">
        <v>770335</v>
      </c>
      <c r="E75" s="289">
        <v>93628</v>
      </c>
      <c r="F75" s="289">
        <f>D75+E75</f>
        <v>863963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9"/>
      <c r="D78" s="539"/>
      <c r="E78" s="539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topLeftCell="A40" zoomScaleNormal="100" workbookViewId="0">
      <selection activeCell="W31" sqref="W31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2"/>
    <col min="21" max="16384" width="11.5703125" style="27"/>
  </cols>
  <sheetData>
    <row r="1" spans="2:21" ht="51.75" customHeight="1">
      <c r="B1" s="375" t="s">
        <v>228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7.95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8.95" customHeight="1">
      <c r="B4" s="315" t="s">
        <v>186</v>
      </c>
      <c r="C4" s="29"/>
      <c r="D4" s="31"/>
      <c r="E4" s="328">
        <v>9265055</v>
      </c>
      <c r="F4" s="369"/>
      <c r="G4" s="328">
        <v>4591445</v>
      </c>
      <c r="H4" s="369"/>
      <c r="I4" s="328">
        <v>4673574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8.95" customHeight="1">
      <c r="B5" s="27" t="s">
        <v>153</v>
      </c>
      <c r="C5" s="29"/>
      <c r="D5" s="31"/>
      <c r="E5" s="31">
        <v>10238434</v>
      </c>
      <c r="F5" s="367"/>
      <c r="G5" s="31">
        <v>5396352</v>
      </c>
      <c r="H5" s="367"/>
      <c r="I5" s="31">
        <v>4842045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8.95" customHeight="1">
      <c r="B6" s="27" t="s">
        <v>187</v>
      </c>
      <c r="C6" s="29"/>
      <c r="D6" s="31"/>
      <c r="E6" s="329">
        <v>1.1050591712623401</v>
      </c>
      <c r="F6" s="367"/>
      <c r="G6" s="329">
        <v>1.1753058133114955</v>
      </c>
      <c r="H6" s="368"/>
      <c r="I6" s="329">
        <v>1.0360475730137151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90"/>
      <c r="C7" s="490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00000000000001" customHeight="1">
      <c r="B19" s="27" t="s">
        <v>49</v>
      </c>
      <c r="C19" s="29"/>
      <c r="D19" s="31"/>
      <c r="E19" s="31">
        <v>6402866</v>
      </c>
      <c r="F19" s="30"/>
      <c r="G19" s="31">
        <v>2584771</v>
      </c>
      <c r="H19" s="30"/>
      <c r="I19" s="31">
        <v>3818074</v>
      </c>
      <c r="K19" s="35"/>
      <c r="S19" s="362"/>
      <c r="T19" s="362"/>
      <c r="U19" s="362"/>
    </row>
    <row r="20" spans="1:21" ht="20.100000000000001" customHeight="1">
      <c r="B20" s="27" t="s">
        <v>50</v>
      </c>
      <c r="C20" s="29"/>
      <c r="D20" s="31"/>
      <c r="E20" s="31">
        <v>1515716</v>
      </c>
      <c r="F20" s="30"/>
      <c r="G20" s="31">
        <v>1452464</v>
      </c>
      <c r="H20" s="30"/>
      <c r="I20" s="31">
        <v>63244</v>
      </c>
      <c r="K20" s="35"/>
      <c r="S20" s="362"/>
      <c r="T20" s="362"/>
      <c r="U20" s="362"/>
    </row>
    <row r="21" spans="1:21" ht="20.100000000000001" customHeight="1">
      <c r="B21" s="27" t="s">
        <v>48</v>
      </c>
      <c r="E21" s="31">
        <v>978874</v>
      </c>
      <c r="F21" s="31"/>
      <c r="G21" s="31">
        <v>371345</v>
      </c>
      <c r="I21" s="31">
        <v>607529</v>
      </c>
      <c r="K21" s="35"/>
    </row>
    <row r="22" spans="1:21" ht="20.100000000000001" customHeight="1">
      <c r="B22" s="27" t="s">
        <v>104</v>
      </c>
      <c r="C22" s="29"/>
      <c r="D22" s="31"/>
      <c r="E22" s="31">
        <v>321941</v>
      </c>
      <c r="F22" s="30"/>
      <c r="G22" s="31">
        <v>153207</v>
      </c>
      <c r="H22" s="30"/>
      <c r="I22" s="31">
        <v>168727</v>
      </c>
      <c r="K22" s="35"/>
    </row>
    <row r="23" spans="1:21" ht="20.100000000000001" customHeight="1">
      <c r="B23" s="27" t="s">
        <v>105</v>
      </c>
      <c r="C23" s="29"/>
      <c r="D23" s="31"/>
      <c r="E23" s="31">
        <v>45658</v>
      </c>
      <c r="F23" s="30"/>
      <c r="G23" s="31">
        <v>29658</v>
      </c>
      <c r="H23" s="30"/>
      <c r="I23" s="31">
        <v>16000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9265055</v>
      </c>
      <c r="F25" s="336"/>
      <c r="G25" s="333">
        <f>SUM(G19:G24)</f>
        <v>4591445</v>
      </c>
      <c r="H25" s="333">
        <f>SUM(H19:H24)</f>
        <v>0</v>
      </c>
      <c r="I25" s="333">
        <f>SUM(I19:I24)</f>
        <v>4673574</v>
      </c>
      <c r="K25" s="334"/>
      <c r="T25" s="355"/>
    </row>
    <row r="26" spans="1:21" ht="9.9499999999999993" customHeight="1">
      <c r="B26" s="490"/>
      <c r="C26" s="490"/>
      <c r="F26" s="30"/>
      <c r="H26" s="30"/>
    </row>
    <row r="27" spans="1:21" ht="50.1" customHeight="1">
      <c r="B27" s="490"/>
      <c r="C27" s="490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4.95" customHeight="1">
      <c r="C31" s="343" t="s">
        <v>52</v>
      </c>
      <c r="D31"/>
      <c r="E31" s="339">
        <v>1523307</v>
      </c>
      <c r="F31" s="339"/>
      <c r="G31" s="339">
        <v>749126</v>
      </c>
      <c r="H31" s="339"/>
      <c r="I31" s="339">
        <v>774180</v>
      </c>
      <c r="K31" s="351"/>
      <c r="L31" s="441"/>
      <c r="T31" s="356"/>
    </row>
    <row r="32" spans="1:21" s="129" customFormat="1" ht="24.95" customHeight="1">
      <c r="C32" s="342" t="s">
        <v>61</v>
      </c>
      <c r="D32"/>
      <c r="E32" s="339">
        <v>285586</v>
      </c>
      <c r="F32" s="339"/>
      <c r="G32" s="339">
        <v>139308</v>
      </c>
      <c r="H32" s="339"/>
      <c r="I32" s="339">
        <v>146278</v>
      </c>
      <c r="L32" s="441"/>
      <c r="T32" s="356"/>
    </row>
    <row r="33" spans="3:20" s="129" customFormat="1" ht="24.95" customHeight="1">
      <c r="C33" s="342" t="s">
        <v>65</v>
      </c>
      <c r="D33"/>
      <c r="E33" s="339">
        <v>271867</v>
      </c>
      <c r="F33" s="339"/>
      <c r="G33" s="339">
        <v>130428</v>
      </c>
      <c r="H33" s="339"/>
      <c r="I33" s="339">
        <v>141433</v>
      </c>
      <c r="L33" s="442"/>
      <c r="T33" s="357">
        <v>1467756</v>
      </c>
    </row>
    <row r="34" spans="3:20" s="129" customFormat="1" ht="24.95" customHeight="1">
      <c r="C34" s="342" t="s">
        <v>205</v>
      </c>
      <c r="D34"/>
      <c r="E34" s="339">
        <v>186379</v>
      </c>
      <c r="F34" s="339"/>
      <c r="G34" s="339">
        <v>95378</v>
      </c>
      <c r="H34" s="339"/>
      <c r="I34" s="339">
        <v>91001</v>
      </c>
      <c r="L34" s="441"/>
      <c r="T34" s="357">
        <v>280326</v>
      </c>
    </row>
    <row r="35" spans="3:20" s="129" customFormat="1" ht="24.95" customHeight="1">
      <c r="C35" s="342" t="s">
        <v>66</v>
      </c>
      <c r="D35"/>
      <c r="E35" s="339">
        <v>340930</v>
      </c>
      <c r="F35" s="339"/>
      <c r="G35" s="339">
        <v>165227</v>
      </c>
      <c r="H35" s="339"/>
      <c r="I35" s="339">
        <v>175701</v>
      </c>
      <c r="L35" s="442"/>
      <c r="T35" s="357">
        <v>270289</v>
      </c>
    </row>
    <row r="36" spans="3:20" s="129" customFormat="1" ht="24.95" customHeight="1">
      <c r="C36" s="342" t="s">
        <v>69</v>
      </c>
      <c r="D36"/>
      <c r="E36" s="339">
        <v>132642</v>
      </c>
      <c r="F36" s="339"/>
      <c r="G36" s="339">
        <v>64258</v>
      </c>
      <c r="H36" s="339"/>
      <c r="I36" s="339">
        <v>68383</v>
      </c>
      <c r="K36" s="131"/>
      <c r="L36" s="442"/>
      <c r="T36" s="357">
        <v>178292</v>
      </c>
    </row>
    <row r="37" spans="3:20" s="129" customFormat="1" ht="24.95" customHeight="1">
      <c r="C37" s="342" t="s">
        <v>70</v>
      </c>
      <c r="D37"/>
      <c r="E37" s="339">
        <v>575763</v>
      </c>
      <c r="F37" s="339"/>
      <c r="G37" s="339">
        <v>268729</v>
      </c>
      <c r="H37" s="339"/>
      <c r="I37" s="339">
        <v>307034</v>
      </c>
      <c r="K37" s="131"/>
      <c r="L37" s="442"/>
      <c r="T37" s="357">
        <v>322017</v>
      </c>
    </row>
    <row r="38" spans="3:20" s="131" customFormat="1" ht="24.95" customHeight="1">
      <c r="C38" s="342" t="s">
        <v>80</v>
      </c>
      <c r="D38"/>
      <c r="E38" s="339">
        <v>373520</v>
      </c>
      <c r="F38" s="339"/>
      <c r="G38" s="339">
        <v>164932</v>
      </c>
      <c r="H38" s="339"/>
      <c r="I38" s="339">
        <v>208588</v>
      </c>
      <c r="L38" s="442"/>
      <c r="T38" s="357">
        <v>129473</v>
      </c>
    </row>
    <row r="39" spans="3:20" s="131" customFormat="1" ht="24.95" customHeight="1">
      <c r="C39" s="342" t="s">
        <v>86</v>
      </c>
      <c r="D39"/>
      <c r="E39" s="339">
        <v>1577822</v>
      </c>
      <c r="F39" s="339"/>
      <c r="G39" s="339">
        <v>820511</v>
      </c>
      <c r="H39" s="339"/>
      <c r="I39" s="339">
        <v>757304</v>
      </c>
      <c r="L39" s="442"/>
      <c r="T39" s="357">
        <v>565026</v>
      </c>
    </row>
    <row r="40" spans="3:20" s="131" customFormat="1" ht="24.95" customHeight="1">
      <c r="C40" s="342" t="s">
        <v>89</v>
      </c>
      <c r="D40"/>
      <c r="E40" s="339">
        <v>947769</v>
      </c>
      <c r="F40" s="339"/>
      <c r="G40" s="339">
        <v>470009</v>
      </c>
      <c r="H40" s="339"/>
      <c r="I40" s="339">
        <v>477756</v>
      </c>
      <c r="L40" s="442"/>
      <c r="T40" s="357">
        <v>360756</v>
      </c>
    </row>
    <row r="41" spans="3:20" s="131" customFormat="1" ht="24.95" customHeight="1">
      <c r="C41" s="342" t="s">
        <v>91</v>
      </c>
      <c r="D41"/>
      <c r="E41" s="339">
        <v>223743</v>
      </c>
      <c r="F41" s="339"/>
      <c r="G41" s="339">
        <v>103440</v>
      </c>
      <c r="H41" s="339"/>
      <c r="I41" s="339">
        <v>120303</v>
      </c>
      <c r="L41" s="442"/>
      <c r="T41" s="357">
        <v>1542221</v>
      </c>
    </row>
    <row r="42" spans="3:20" s="131" customFormat="1" ht="24.95" customHeight="1">
      <c r="C42" s="342" t="s">
        <v>94</v>
      </c>
      <c r="D42"/>
      <c r="E42" s="339">
        <v>691037</v>
      </c>
      <c r="F42" s="339"/>
      <c r="G42" s="339">
        <v>350406</v>
      </c>
      <c r="H42" s="339"/>
      <c r="I42" s="339">
        <v>340629</v>
      </c>
      <c r="L42" s="441"/>
      <c r="T42" s="357">
        <v>917315</v>
      </c>
    </row>
    <row r="43" spans="3:20" s="131" customFormat="1" ht="24.95" customHeight="1">
      <c r="C43" s="342" t="s">
        <v>97</v>
      </c>
      <c r="D43"/>
      <c r="E43" s="339">
        <v>1154209</v>
      </c>
      <c r="F43" s="339"/>
      <c r="G43" s="339">
        <v>591776</v>
      </c>
      <c r="H43" s="339"/>
      <c r="I43" s="339">
        <v>562422</v>
      </c>
      <c r="L43" s="441"/>
      <c r="T43" s="357">
        <v>217095</v>
      </c>
    </row>
    <row r="44" spans="3:20" s="131" customFormat="1" ht="24.95" customHeight="1">
      <c r="C44" s="342" t="s">
        <v>98</v>
      </c>
      <c r="D44"/>
      <c r="E44" s="339">
        <v>239052</v>
      </c>
      <c r="F44" s="339"/>
      <c r="G44" s="339">
        <v>115428</v>
      </c>
      <c r="H44" s="339"/>
      <c r="I44" s="339">
        <v>123624</v>
      </c>
      <c r="L44" s="442"/>
      <c r="T44" s="357">
        <v>679402</v>
      </c>
    </row>
    <row r="45" spans="3:20" s="131" customFormat="1" ht="24.95" customHeight="1">
      <c r="C45" s="342" t="s">
        <v>99</v>
      </c>
      <c r="D45"/>
      <c r="E45" s="339">
        <v>132849</v>
      </c>
      <c r="F45" s="339"/>
      <c r="G45" s="339">
        <v>64161</v>
      </c>
      <c r="H45" s="339"/>
      <c r="I45" s="339">
        <v>68688</v>
      </c>
      <c r="L45" s="441"/>
      <c r="T45" s="357">
        <v>1105001</v>
      </c>
    </row>
    <row r="46" spans="3:20" s="131" customFormat="1" ht="24.95" customHeight="1">
      <c r="C46" s="342" t="s">
        <v>155</v>
      </c>
      <c r="D46"/>
      <c r="E46" s="339">
        <v>524292</v>
      </c>
      <c r="F46" s="339"/>
      <c r="G46" s="339">
        <v>257266</v>
      </c>
      <c r="H46" s="339"/>
      <c r="I46" s="339">
        <v>267025</v>
      </c>
      <c r="L46" s="441"/>
      <c r="T46" s="357">
        <v>230177</v>
      </c>
    </row>
    <row r="47" spans="3:20" s="131" customFormat="1" ht="24.95" customHeight="1">
      <c r="C47" s="342" t="s">
        <v>151</v>
      </c>
      <c r="D47"/>
      <c r="E47" s="339">
        <v>67093</v>
      </c>
      <c r="F47" s="339"/>
      <c r="G47" s="339">
        <v>32502</v>
      </c>
      <c r="H47" s="339"/>
      <c r="I47" s="339">
        <v>34590</v>
      </c>
      <c r="L47" s="442"/>
      <c r="T47" s="357">
        <v>129080</v>
      </c>
    </row>
    <row r="48" spans="3:20" s="131" customFormat="1" ht="24.95" customHeight="1">
      <c r="C48" s="342" t="s">
        <v>189</v>
      </c>
      <c r="D48"/>
      <c r="E48" s="339">
        <v>8758</v>
      </c>
      <c r="F48" s="339"/>
      <c r="G48" s="339">
        <v>4413</v>
      </c>
      <c r="H48" s="339"/>
      <c r="I48" s="339">
        <v>4345</v>
      </c>
      <c r="L48" s="442"/>
      <c r="T48" s="357">
        <v>514162</v>
      </c>
    </row>
    <row r="49" spans="2:20" s="131" customFormat="1" ht="24.95" customHeight="1">
      <c r="C49" s="342" t="s">
        <v>190</v>
      </c>
      <c r="D49"/>
      <c r="E49" s="339">
        <v>8437</v>
      </c>
      <c r="F49" s="339"/>
      <c r="G49" s="339">
        <v>4147</v>
      </c>
      <c r="H49" s="339"/>
      <c r="I49" s="339">
        <v>4290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00000000000001" customHeight="1">
      <c r="C51" s="344" t="s">
        <v>45</v>
      </c>
      <c r="E51" s="341">
        <f>$E$4</f>
        <v>9265055</v>
      </c>
      <c r="F51" s="373">
        <v>0.4922996311893304</v>
      </c>
      <c r="G51" s="341">
        <f>$G$4</f>
        <v>4591445</v>
      </c>
      <c r="H51" s="373">
        <v>0.50770502733165346</v>
      </c>
      <c r="I51" s="341">
        <f>$I$4</f>
        <v>4673574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  <c r="J53" s="31"/>
    </row>
    <row r="54" spans="2:20">
      <c r="E54" s="31"/>
      <c r="F54" s="31"/>
      <c r="G54" s="31"/>
      <c r="H54" s="31"/>
      <c r="I54" s="31"/>
    </row>
    <row r="55" spans="2:20" ht="18">
      <c r="B55" s="358" t="s">
        <v>194</v>
      </c>
    </row>
    <row r="56" spans="2:20" ht="18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1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0" sqref="K10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82" t="s">
        <v>156</v>
      </c>
      <c r="C7" s="482"/>
      <c r="D7" s="482"/>
      <c r="E7" s="482"/>
      <c r="F7" s="482"/>
      <c r="G7" s="482"/>
      <c r="H7" s="482"/>
      <c r="I7" s="482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7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90" zoomScaleNormal="90" workbookViewId="0">
      <selection activeCell="W20" sqref="W20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7.95" customHeight="1">
      <c r="B4" s="484" t="s">
        <v>130</v>
      </c>
      <c r="C4" s="484"/>
      <c r="D4" s="296"/>
      <c r="E4" s="485" t="s">
        <v>131</v>
      </c>
      <c r="F4" s="485"/>
      <c r="G4" s="485"/>
      <c r="H4" s="485"/>
      <c r="I4" s="485"/>
      <c r="J4" s="296"/>
      <c r="K4" s="485" t="s">
        <v>49</v>
      </c>
      <c r="L4" s="485"/>
      <c r="M4" s="485"/>
      <c r="N4" s="485"/>
      <c r="O4" s="485"/>
      <c r="P4" s="296"/>
      <c r="Q4" s="485" t="s">
        <v>50</v>
      </c>
      <c r="R4" s="485"/>
      <c r="S4" s="485"/>
      <c r="T4" s="485"/>
      <c r="U4" s="485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7.95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9.9499999999999993" customHeight="1">
      <c r="L7" s="303"/>
      <c r="N7" s="303"/>
      <c r="R7" s="303"/>
      <c r="T7" s="303"/>
    </row>
    <row r="8" spans="2:40" ht="18.95" customHeight="1">
      <c r="B8" s="27" t="s">
        <v>135</v>
      </c>
      <c r="C8" s="29"/>
      <c r="D8" s="30"/>
      <c r="E8" s="31">
        <v>756804</v>
      </c>
      <c r="F8" s="31"/>
      <c r="G8" s="31">
        <v>897012.57629</v>
      </c>
      <c r="H8" s="31"/>
      <c r="I8" s="32">
        <v>1185.264052898769</v>
      </c>
      <c r="J8" s="30"/>
      <c r="K8" s="31">
        <v>4823687</v>
      </c>
      <c r="L8" s="33"/>
      <c r="M8" s="31">
        <v>7744317.1046999916</v>
      </c>
      <c r="N8" s="33"/>
      <c r="O8" s="32">
        <v>1605.4767037537865</v>
      </c>
      <c r="P8" s="30"/>
      <c r="Q8" s="31">
        <v>1751629</v>
      </c>
      <c r="R8" s="33"/>
      <c r="S8" s="31">
        <v>1673323.4897799999</v>
      </c>
      <c r="T8" s="33"/>
      <c r="U8" s="32">
        <v>955.29560756301703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115893</v>
      </c>
      <c r="F9" s="31"/>
      <c r="G9" s="31">
        <v>102958.69132000004</v>
      </c>
      <c r="H9" s="31"/>
      <c r="I9" s="32">
        <v>888.39439241369223</v>
      </c>
      <c r="J9" s="30"/>
      <c r="K9" s="31">
        <v>1341976</v>
      </c>
      <c r="L9" s="33"/>
      <c r="M9" s="31">
        <v>1296124.6084100006</v>
      </c>
      <c r="N9" s="33"/>
      <c r="O9" s="32">
        <v>965.83292727291735</v>
      </c>
      <c r="P9" s="30"/>
      <c r="Q9" s="31">
        <v>466109</v>
      </c>
      <c r="R9" s="33"/>
      <c r="S9" s="31">
        <v>303041.6297899998</v>
      </c>
      <c r="T9" s="33"/>
      <c r="U9" s="32">
        <v>650.15185244223949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6640</v>
      </c>
      <c r="F10" s="31"/>
      <c r="G10" s="31">
        <v>7906.8134599999985</v>
      </c>
      <c r="H10" s="31"/>
      <c r="I10" s="32">
        <v>1190.785159638554</v>
      </c>
      <c r="J10" s="30"/>
      <c r="K10" s="31">
        <v>64376</v>
      </c>
      <c r="L10" s="33"/>
      <c r="M10" s="31">
        <v>103176.22481000001</v>
      </c>
      <c r="N10" s="33"/>
      <c r="O10" s="32">
        <v>1602.7125762706601</v>
      </c>
      <c r="P10" s="30"/>
      <c r="Q10" s="31">
        <v>39496</v>
      </c>
      <c r="R10" s="33"/>
      <c r="S10" s="31">
        <v>35080.72393</v>
      </c>
      <c r="T10" s="33"/>
      <c r="U10" s="32">
        <v>888.20953843427185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1709</v>
      </c>
      <c r="F11" s="31"/>
      <c r="G11" s="31">
        <v>3337.9586300000005</v>
      </c>
      <c r="H11" s="31"/>
      <c r="I11" s="32">
        <v>1953.1647922761852</v>
      </c>
      <c r="J11" s="30"/>
      <c r="K11" s="31">
        <v>34303</v>
      </c>
      <c r="L11" s="33"/>
      <c r="M11" s="31">
        <v>96352.100620000027</v>
      </c>
      <c r="N11" s="33"/>
      <c r="O11" s="32">
        <v>2808.8534711249749</v>
      </c>
      <c r="P11" s="30"/>
      <c r="Q11" s="31">
        <v>19507</v>
      </c>
      <c r="R11" s="33"/>
      <c r="S11" s="31">
        <v>26273.487010000001</v>
      </c>
      <c r="T11" s="33"/>
      <c r="U11" s="32">
        <v>1346.8748146819091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87881</v>
      </c>
      <c r="F12" s="31"/>
      <c r="G12" s="31">
        <v>117682.90776999998</v>
      </c>
      <c r="H12" s="31"/>
      <c r="I12" s="32">
        <v>1339.1166209988505</v>
      </c>
      <c r="J12" s="30"/>
      <c r="K12" s="31">
        <v>55059</v>
      </c>
      <c r="L12" s="33"/>
      <c r="M12" s="31">
        <v>83653.829490000004</v>
      </c>
      <c r="N12" s="33"/>
      <c r="O12" s="32">
        <v>1519.3488710292597</v>
      </c>
      <c r="P12" s="30"/>
      <c r="Q12" s="31">
        <v>49815</v>
      </c>
      <c r="R12" s="33"/>
      <c r="S12" s="31">
        <v>54278.970589999997</v>
      </c>
      <c r="T12" s="33"/>
      <c r="U12" s="32">
        <v>1089.610972397872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11822</v>
      </c>
      <c r="F13" s="31"/>
      <c r="G13" s="31">
        <v>15176.426999999998</v>
      </c>
      <c r="H13" s="31"/>
      <c r="I13" s="32">
        <v>1283.744459482321</v>
      </c>
      <c r="J13" s="30"/>
      <c r="K13" s="31">
        <v>10232</v>
      </c>
      <c r="L13" s="33"/>
      <c r="M13" s="31">
        <v>19586.049630000005</v>
      </c>
      <c r="N13" s="33"/>
      <c r="O13" s="32">
        <v>1914.1956245113377</v>
      </c>
      <c r="P13" s="30"/>
      <c r="Q13" s="31">
        <v>8679</v>
      </c>
      <c r="R13" s="33"/>
      <c r="S13" s="31">
        <v>12637.563009999998</v>
      </c>
      <c r="T13" s="33"/>
      <c r="U13" s="32">
        <v>1456.1081933402463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2561</v>
      </c>
      <c r="F14" s="31"/>
      <c r="G14" s="31">
        <v>1264.8485000000001</v>
      </c>
      <c r="H14" s="31"/>
      <c r="I14" s="32">
        <v>493.88852010933232</v>
      </c>
      <c r="J14" s="30"/>
      <c r="K14" s="31">
        <v>187009</v>
      </c>
      <c r="L14" s="33"/>
      <c r="M14" s="31">
        <v>88688.588309999948</v>
      </c>
      <c r="N14" s="33"/>
      <c r="O14" s="32">
        <v>474.24770096626332</v>
      </c>
      <c r="P14" s="30"/>
      <c r="Q14" s="31">
        <v>17009</v>
      </c>
      <c r="R14" s="33"/>
      <c r="S14" s="31">
        <v>8470.2615799999967</v>
      </c>
      <c r="T14" s="33"/>
      <c r="U14" s="32">
        <v>497.9870409783054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983310</v>
      </c>
      <c r="F16" s="241"/>
      <c r="G16" s="241">
        <v>1145340.22297</v>
      </c>
      <c r="H16" s="241"/>
      <c r="I16" s="243">
        <v>1164.7804079791724</v>
      </c>
      <c r="J16" s="242"/>
      <c r="K16" s="241">
        <v>6516642</v>
      </c>
      <c r="L16" s="477"/>
      <c r="M16" s="241">
        <v>9431898.5059699975</v>
      </c>
      <c r="N16" s="477"/>
      <c r="O16" s="243">
        <v>1447.3556328504769</v>
      </c>
      <c r="P16" s="242"/>
      <c r="Q16" s="241">
        <v>2352244</v>
      </c>
      <c r="R16" s="477"/>
      <c r="S16" s="241">
        <v>2113106.1256900006</v>
      </c>
      <c r="T16" s="477"/>
      <c r="U16" s="243">
        <v>898.33628045814999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3"/>
      <c r="C18" s="483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83"/>
      <c r="C19" s="483"/>
      <c r="D19" s="28"/>
    </row>
    <row r="20" spans="2:23" ht="27.95" customHeight="1">
      <c r="B20" s="484" t="s">
        <v>130</v>
      </c>
      <c r="C20" s="484"/>
      <c r="D20" s="296"/>
      <c r="E20" s="485" t="s">
        <v>104</v>
      </c>
      <c r="F20" s="485"/>
      <c r="G20" s="485"/>
      <c r="H20" s="485"/>
      <c r="I20" s="485"/>
      <c r="J20" s="326"/>
      <c r="K20" s="485" t="s">
        <v>105</v>
      </c>
      <c r="L20" s="485"/>
      <c r="M20" s="485"/>
      <c r="N20" s="485"/>
      <c r="O20" s="485"/>
      <c r="P20" s="326"/>
      <c r="Q20" s="485" t="s">
        <v>143</v>
      </c>
      <c r="R20" s="485"/>
      <c r="S20" s="485"/>
      <c r="T20" s="485"/>
      <c r="U20" s="485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7.95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9.9499999999999993" customHeight="1">
      <c r="B23" s="489"/>
      <c r="C23" s="489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260166</v>
      </c>
      <c r="F24" s="31"/>
      <c r="G24" s="31">
        <v>134597.35095999998</v>
      </c>
      <c r="H24" s="31"/>
      <c r="I24" s="32">
        <v>517.3518098444838</v>
      </c>
      <c r="J24" s="30"/>
      <c r="K24" s="31">
        <v>33740</v>
      </c>
      <c r="L24" s="33"/>
      <c r="M24" s="31">
        <v>26150.883680000006</v>
      </c>
      <c r="N24" s="33"/>
      <c r="O24" s="32">
        <v>775.07064848844118</v>
      </c>
      <c r="P24" s="30"/>
      <c r="Q24" s="31">
        <v>7626026</v>
      </c>
      <c r="R24" s="33"/>
      <c r="S24" s="31">
        <v>10475401.405409977</v>
      </c>
      <c r="T24" s="33"/>
      <c r="U24" s="32">
        <v>1373.6383019688076</v>
      </c>
      <c r="W24" s="35"/>
    </row>
    <row r="25" spans="2:23" ht="27.95" customHeight="1">
      <c r="B25" s="27" t="s">
        <v>136</v>
      </c>
      <c r="C25" s="29"/>
      <c r="D25" s="30"/>
      <c r="E25" s="31">
        <v>62244</v>
      </c>
      <c r="F25" s="31"/>
      <c r="G25" s="31">
        <v>25715.456109999992</v>
      </c>
      <c r="H25" s="31"/>
      <c r="I25" s="32">
        <v>413.13951722254342</v>
      </c>
      <c r="J25" s="30"/>
      <c r="K25" s="31">
        <v>9900</v>
      </c>
      <c r="L25" s="33"/>
      <c r="M25" s="31">
        <v>5625.3085500000016</v>
      </c>
      <c r="N25" s="33"/>
      <c r="O25" s="32">
        <v>568.21298484848501</v>
      </c>
      <c r="P25" s="30"/>
      <c r="Q25" s="31">
        <v>1996122</v>
      </c>
      <c r="R25" s="33"/>
      <c r="S25" s="31">
        <v>1733465.6941799985</v>
      </c>
      <c r="T25" s="33"/>
      <c r="U25" s="32">
        <v>868.41670708503705</v>
      </c>
      <c r="W25" s="35"/>
    </row>
    <row r="26" spans="2:23" ht="27.95" customHeight="1">
      <c r="B26" s="27" t="s">
        <v>137</v>
      </c>
      <c r="C26" s="29"/>
      <c r="D26" s="30"/>
      <c r="E26" s="31">
        <v>4734</v>
      </c>
      <c r="F26" s="31"/>
      <c r="G26" s="31">
        <v>2938.5676400000011</v>
      </c>
      <c r="H26" s="31"/>
      <c r="I26" s="32">
        <v>620.73672158850889</v>
      </c>
      <c r="J26" s="30"/>
      <c r="K26" s="31">
        <v>1290</v>
      </c>
      <c r="L26" s="33"/>
      <c r="M26" s="31">
        <v>1024.0368699999997</v>
      </c>
      <c r="N26" s="33"/>
      <c r="O26" s="32">
        <v>793.82703100775177</v>
      </c>
      <c r="P26" s="30"/>
      <c r="Q26" s="31">
        <v>116536</v>
      </c>
      <c r="R26" s="33"/>
      <c r="S26" s="31">
        <v>150126.36671000003</v>
      </c>
      <c r="T26" s="33"/>
      <c r="U26" s="32">
        <v>1288.240258031853</v>
      </c>
      <c r="W26" s="35"/>
    </row>
    <row r="27" spans="2:23" ht="27.95" customHeight="1">
      <c r="B27" s="27" t="s">
        <v>138</v>
      </c>
      <c r="C27" s="29"/>
      <c r="D27" s="30"/>
      <c r="E27" s="31">
        <v>1822</v>
      </c>
      <c r="F27" s="31"/>
      <c r="G27" s="31">
        <v>1705.4135899999999</v>
      </c>
      <c r="H27" s="31"/>
      <c r="I27" s="32">
        <v>936.01184961580668</v>
      </c>
      <c r="J27" s="30"/>
      <c r="K27" s="31">
        <v>668</v>
      </c>
      <c r="L27" s="33"/>
      <c r="M27" s="31">
        <v>828.24546999999984</v>
      </c>
      <c r="N27" s="33"/>
      <c r="O27" s="32">
        <v>1239.8884281437124</v>
      </c>
      <c r="P27" s="30"/>
      <c r="Q27" s="31">
        <v>58009</v>
      </c>
      <c r="R27" s="33"/>
      <c r="S27" s="31">
        <v>128497.20531999998</v>
      </c>
      <c r="T27" s="33"/>
      <c r="U27" s="32">
        <v>2215.1253308969294</v>
      </c>
      <c r="W27" s="35"/>
    </row>
    <row r="28" spans="2:23" ht="27.95" customHeight="1">
      <c r="B28" s="27" t="s">
        <v>139</v>
      </c>
      <c r="C28" s="29"/>
      <c r="D28" s="30"/>
      <c r="E28" s="31">
        <v>10049</v>
      </c>
      <c r="F28" s="31"/>
      <c r="G28" s="31">
        <v>5107.9276899999995</v>
      </c>
      <c r="H28" s="31"/>
      <c r="I28" s="32">
        <v>508.30208876505122</v>
      </c>
      <c r="J28" s="30"/>
      <c r="K28" s="31">
        <v>434</v>
      </c>
      <c r="L28" s="33"/>
      <c r="M28" s="31">
        <v>478.54052000000013</v>
      </c>
      <c r="N28" s="33"/>
      <c r="O28" s="32">
        <v>1102.6279262672815</v>
      </c>
      <c r="P28" s="30"/>
      <c r="Q28" s="31">
        <v>203238</v>
      </c>
      <c r="R28" s="33"/>
      <c r="S28" s="31">
        <v>261202.17606000017</v>
      </c>
      <c r="T28" s="33"/>
      <c r="U28" s="32">
        <v>1285.203436660468</v>
      </c>
      <c r="W28" s="35"/>
    </row>
    <row r="29" spans="2:23" ht="27.95" customHeight="1">
      <c r="B29" s="27" t="s">
        <v>140</v>
      </c>
      <c r="C29" s="29"/>
      <c r="D29" s="30"/>
      <c r="E29" s="31">
        <v>995</v>
      </c>
      <c r="F29" s="31"/>
      <c r="G29" s="31">
        <v>961.90297999999996</v>
      </c>
      <c r="H29" s="31"/>
      <c r="I29" s="32">
        <v>966.73666331658285</v>
      </c>
      <c r="J29" s="30"/>
      <c r="K29" s="31">
        <v>196</v>
      </c>
      <c r="L29" s="33"/>
      <c r="M29" s="31">
        <v>289.90906999999999</v>
      </c>
      <c r="N29" s="33"/>
      <c r="O29" s="32">
        <v>1479.1279081632654</v>
      </c>
      <c r="P29" s="30"/>
      <c r="Q29" s="31">
        <v>31924</v>
      </c>
      <c r="R29" s="33"/>
      <c r="S29" s="31">
        <v>48651.851689999989</v>
      </c>
      <c r="T29" s="33"/>
      <c r="U29" s="32">
        <v>1523.9898411853148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206579</v>
      </c>
      <c r="R30" s="33"/>
      <c r="S30" s="31">
        <v>98423.698389999947</v>
      </c>
      <c r="T30" s="33"/>
      <c r="U30" s="32">
        <v>476.44580712463483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340010</v>
      </c>
      <c r="F32" s="241"/>
      <c r="G32" s="241">
        <v>171026.61897000004</v>
      </c>
      <c r="H32" s="241"/>
      <c r="I32" s="243">
        <v>503.00467330372646</v>
      </c>
      <c r="J32" s="242"/>
      <c r="K32" s="241">
        <v>46228</v>
      </c>
      <c r="L32" s="244"/>
      <c r="M32" s="241">
        <v>34396.92415999998</v>
      </c>
      <c r="N32" s="244"/>
      <c r="O32" s="243">
        <v>744.07121571342009</v>
      </c>
      <c r="P32" s="242"/>
      <c r="Q32" s="241">
        <v>10238434</v>
      </c>
      <c r="R32" s="244"/>
      <c r="S32" s="241">
        <v>12895768.39776</v>
      </c>
      <c r="T32" s="244"/>
      <c r="U32" s="243">
        <v>1259.5450044176678</v>
      </c>
      <c r="W32" s="35"/>
    </row>
    <row r="33" spans="2:40" ht="9.9499999999999993" customHeight="1">
      <c r="B33" s="490"/>
      <c r="C33" s="490"/>
      <c r="D33" s="30"/>
      <c r="J33" s="30"/>
      <c r="P33" s="30"/>
    </row>
    <row r="34" spans="2:40" ht="50.1" customHeight="1">
      <c r="B34" s="490"/>
      <c r="C34" s="490"/>
      <c r="D34" s="30"/>
      <c r="J34" s="29"/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91"/>
      <c r="C37" s="491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7.95" customHeight="1">
      <c r="B38" s="485" t="s">
        <v>146</v>
      </c>
      <c r="C38" s="492"/>
      <c r="D38" s="306"/>
      <c r="E38" s="485" t="s">
        <v>145</v>
      </c>
      <c r="F38" s="486"/>
      <c r="G38" s="486"/>
      <c r="H38" s="486"/>
      <c r="I38" s="486"/>
      <c r="J38" s="306"/>
      <c r="K38" s="485" t="s">
        <v>142</v>
      </c>
      <c r="L38" s="486"/>
      <c r="M38" s="486"/>
      <c r="N38" s="486"/>
      <c r="O38" s="486"/>
      <c r="P38" s="306"/>
      <c r="Q38" s="487" t="s">
        <v>169</v>
      </c>
      <c r="R38" s="488"/>
      <c r="S38" s="488"/>
      <c r="T38" s="488"/>
      <c r="U38" s="488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85"/>
      <c r="C39" s="492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92" t="s">
        <v>146</v>
      </c>
      <c r="C40" s="492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89"/>
      <c r="C41" s="489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5864</v>
      </c>
      <c r="F42" s="432"/>
      <c r="G42" s="31"/>
      <c r="I42" s="32">
        <v>1092.7840620736688</v>
      </c>
      <c r="K42" s="31">
        <v>7311</v>
      </c>
      <c r="L42" s="31"/>
      <c r="M42" s="31"/>
      <c r="O42" s="32">
        <v>1067.4676692654896</v>
      </c>
      <c r="Q42" s="32">
        <v>80.207905895226375</v>
      </c>
      <c r="R42" s="32"/>
      <c r="S42" s="32"/>
      <c r="T42" s="32"/>
      <c r="U42" s="32">
        <v>102.37163087342955</v>
      </c>
    </row>
    <row r="43" spans="2:40" ht="9.9499999999999993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29018</v>
      </c>
      <c r="F44" s="432"/>
      <c r="G44" s="31"/>
      <c r="I44" s="32">
        <v>1743.870606864705</v>
      </c>
      <c r="K44" s="31">
        <v>34427</v>
      </c>
      <c r="L44" s="31"/>
      <c r="M44" s="31"/>
      <c r="O44" s="32">
        <v>1644.2107157173152</v>
      </c>
      <c r="Q44" s="32">
        <v>84.28849449559938</v>
      </c>
      <c r="R44" s="32"/>
      <c r="S44" s="32"/>
      <c r="T44" s="32"/>
      <c r="U44" s="32">
        <v>106.06126028706188</v>
      </c>
    </row>
    <row r="45" spans="2:40" ht="9.9499999999999993" customHeight="1">
      <c r="B45" s="490"/>
      <c r="C45" s="490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L83"/>
  <sheetViews>
    <sheetView showGridLines="0" showRowColHeaders="0" showZeros="0" zoomScaleNormal="100" workbookViewId="0">
      <selection activeCell="X34" sqref="X34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0" width="10.7109375" style="39" customWidth="1"/>
    <col min="11" max="11" width="1.85546875" style="39" customWidth="1"/>
    <col min="12" max="15" width="10.7109375" style="39" customWidth="1"/>
    <col min="16" max="17" width="10.7109375" style="39" hidden="1" customWidth="1"/>
    <col min="18" max="19" width="10.7109375" style="39" customWidth="1"/>
    <col min="20" max="20" width="6.28515625" style="39" customWidth="1"/>
    <col min="21" max="23" width="7.7109375" style="39" customWidth="1"/>
    <col min="24" max="16384" width="10.140625" style="39"/>
  </cols>
  <sheetData>
    <row r="1" spans="1:38" ht="18.95" customHeight="1">
      <c r="B1" s="499" t="s">
        <v>170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</row>
    <row r="2" spans="1:38" ht="18.95" customHeight="1">
      <c r="B2" s="501" t="s">
        <v>221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U2" s="7" t="s">
        <v>168</v>
      </c>
      <c r="W2" s="197"/>
    </row>
    <row r="3" spans="1:38" ht="18.95" customHeight="1">
      <c r="B3" s="501" t="s">
        <v>173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</row>
    <row r="4" spans="1:38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38" ht="14.25" customHeight="1">
      <c r="A5" s="246"/>
      <c r="B5" s="493" t="s">
        <v>0</v>
      </c>
      <c r="C5" s="494" t="s">
        <v>28</v>
      </c>
      <c r="D5" s="494"/>
      <c r="E5" s="494"/>
      <c r="F5" s="494"/>
      <c r="G5" s="494"/>
      <c r="H5" s="494"/>
      <c r="I5" s="494"/>
      <c r="J5" s="494"/>
      <c r="K5" s="479"/>
      <c r="L5" s="495" t="s">
        <v>29</v>
      </c>
      <c r="M5" s="495"/>
      <c r="N5" s="495"/>
      <c r="O5" s="495"/>
      <c r="P5" s="495"/>
      <c r="Q5" s="495"/>
      <c r="R5" s="495"/>
      <c r="S5" s="495"/>
    </row>
    <row r="6" spans="1:38" ht="14.25" customHeight="1">
      <c r="A6" s="246"/>
      <c r="B6" s="493"/>
      <c r="C6" s="496" t="s">
        <v>3</v>
      </c>
      <c r="D6" s="496"/>
      <c r="E6" s="497" t="s">
        <v>4</v>
      </c>
      <c r="F6" s="497"/>
      <c r="G6" s="498" t="s">
        <v>5</v>
      </c>
      <c r="H6" s="498"/>
      <c r="I6" s="498" t="s">
        <v>6</v>
      </c>
      <c r="J6" s="498"/>
      <c r="K6" s="479"/>
      <c r="L6" s="496" t="s">
        <v>3</v>
      </c>
      <c r="M6" s="496"/>
      <c r="N6" s="497" t="s">
        <v>4</v>
      </c>
      <c r="O6" s="497"/>
      <c r="P6" s="498" t="s">
        <v>5</v>
      </c>
      <c r="Q6" s="498"/>
      <c r="R6" s="498" t="s">
        <v>6</v>
      </c>
      <c r="S6" s="498"/>
    </row>
    <row r="7" spans="1:38" ht="14.25" customHeight="1">
      <c r="A7" s="246"/>
      <c r="B7" s="493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480"/>
      <c r="L7" s="248" t="s">
        <v>7</v>
      </c>
      <c r="M7" s="249" t="s">
        <v>8</v>
      </c>
      <c r="N7" s="250" t="s">
        <v>7</v>
      </c>
      <c r="O7" s="250" t="s">
        <v>8</v>
      </c>
      <c r="P7" s="248" t="s">
        <v>7</v>
      </c>
      <c r="Q7" s="250" t="s">
        <v>8</v>
      </c>
      <c r="R7" s="248" t="s">
        <v>7</v>
      </c>
      <c r="S7" s="250" t="s">
        <v>8</v>
      </c>
    </row>
    <row r="8" spans="1:38" ht="14.25" customHeight="1">
      <c r="A8" s="246"/>
      <c r="B8" s="251" t="s">
        <v>9</v>
      </c>
      <c r="C8" s="451">
        <v>0</v>
      </c>
      <c r="D8" s="452">
        <v>0</v>
      </c>
      <c r="E8" s="453">
        <v>0</v>
      </c>
      <c r="F8" s="454">
        <v>0</v>
      </c>
      <c r="G8" s="252">
        <v>0</v>
      </c>
      <c r="H8" s="253">
        <v>0</v>
      </c>
      <c r="I8" s="252">
        <v>0</v>
      </c>
      <c r="J8" s="253">
        <v>0</v>
      </c>
      <c r="K8" s="253"/>
      <c r="L8" s="451">
        <v>0</v>
      </c>
      <c r="M8" s="452">
        <v>0</v>
      </c>
      <c r="N8" s="453">
        <v>0</v>
      </c>
      <c r="O8" s="454">
        <v>0</v>
      </c>
      <c r="P8" s="252">
        <v>0</v>
      </c>
      <c r="Q8" s="253">
        <v>0</v>
      </c>
      <c r="R8" s="252">
        <v>0</v>
      </c>
      <c r="S8" s="253">
        <v>0</v>
      </c>
      <c r="W8" s="205"/>
      <c r="X8" s="198"/>
      <c r="Y8" s="205"/>
      <c r="Z8" s="198"/>
      <c r="AA8" s="205"/>
      <c r="AB8" s="198"/>
      <c r="AC8" s="205"/>
      <c r="AD8" s="198"/>
      <c r="AE8" s="205"/>
      <c r="AF8" s="198"/>
      <c r="AG8" s="205"/>
      <c r="AH8" s="198"/>
      <c r="AI8" s="205"/>
      <c r="AJ8" s="198"/>
      <c r="AK8" s="205"/>
      <c r="AL8" s="198"/>
    </row>
    <row r="9" spans="1:38" ht="14.25" customHeight="1">
      <c r="A9" s="246"/>
      <c r="B9" s="254" t="s">
        <v>10</v>
      </c>
      <c r="C9" s="451">
        <v>0</v>
      </c>
      <c r="D9" s="452">
        <v>0</v>
      </c>
      <c r="E9" s="453">
        <v>0</v>
      </c>
      <c r="F9" s="454">
        <v>0</v>
      </c>
      <c r="G9" s="252">
        <v>0</v>
      </c>
      <c r="H9" s="253">
        <v>0</v>
      </c>
      <c r="I9" s="252">
        <v>0</v>
      </c>
      <c r="J9" s="253">
        <v>0</v>
      </c>
      <c r="K9" s="253"/>
      <c r="L9" s="451">
        <v>0</v>
      </c>
      <c r="M9" s="452">
        <v>0</v>
      </c>
      <c r="N9" s="453">
        <v>0</v>
      </c>
      <c r="O9" s="454">
        <v>0</v>
      </c>
      <c r="P9" s="252">
        <v>0</v>
      </c>
      <c r="Q9" s="253">
        <v>0</v>
      </c>
      <c r="R9" s="252">
        <v>0</v>
      </c>
      <c r="S9" s="253">
        <v>0</v>
      </c>
      <c r="W9" s="205"/>
      <c r="X9" s="198"/>
      <c r="Y9" s="205"/>
      <c r="Z9" s="198"/>
      <c r="AA9" s="205"/>
      <c r="AB9" s="198"/>
      <c r="AC9" s="205"/>
      <c r="AD9" s="198"/>
      <c r="AE9" s="205"/>
      <c r="AF9" s="198"/>
      <c r="AG9" s="205"/>
      <c r="AH9" s="198"/>
      <c r="AI9" s="205"/>
      <c r="AJ9" s="198"/>
      <c r="AK9" s="205"/>
      <c r="AL9" s="198"/>
    </row>
    <row r="10" spans="1:38" ht="14.25" customHeight="1">
      <c r="A10" s="246"/>
      <c r="B10" s="251" t="s">
        <v>11</v>
      </c>
      <c r="C10" s="451">
        <v>0</v>
      </c>
      <c r="D10" s="452">
        <v>0</v>
      </c>
      <c r="E10" s="453">
        <v>0</v>
      </c>
      <c r="F10" s="454">
        <v>0</v>
      </c>
      <c r="G10" s="252">
        <v>0</v>
      </c>
      <c r="H10" s="253">
        <v>0</v>
      </c>
      <c r="I10" s="252">
        <v>0</v>
      </c>
      <c r="J10" s="253">
        <v>0</v>
      </c>
      <c r="K10" s="253"/>
      <c r="L10" s="451">
        <v>0</v>
      </c>
      <c r="M10" s="452">
        <v>0</v>
      </c>
      <c r="N10" s="453">
        <v>0</v>
      </c>
      <c r="O10" s="454">
        <v>0</v>
      </c>
      <c r="P10" s="252">
        <v>0</v>
      </c>
      <c r="Q10" s="253">
        <v>0</v>
      </c>
      <c r="R10" s="252">
        <v>0</v>
      </c>
      <c r="S10" s="253">
        <v>0</v>
      </c>
      <c r="W10" s="205"/>
      <c r="X10" s="198"/>
      <c r="Y10" s="205"/>
      <c r="Z10" s="198"/>
      <c r="AA10" s="205"/>
      <c r="AB10" s="198"/>
      <c r="AC10" s="205"/>
      <c r="AD10" s="198"/>
      <c r="AE10" s="205"/>
      <c r="AF10" s="198"/>
      <c r="AG10" s="205"/>
      <c r="AH10" s="198"/>
      <c r="AI10" s="205"/>
      <c r="AJ10" s="198"/>
      <c r="AK10" s="205"/>
      <c r="AL10" s="198"/>
    </row>
    <row r="11" spans="1:38" ht="14.25" customHeight="1">
      <c r="A11" s="246"/>
      <c r="B11" s="251" t="s">
        <v>12</v>
      </c>
      <c r="C11" s="451">
        <v>2</v>
      </c>
      <c r="D11" s="452">
        <v>1552.7750000000001</v>
      </c>
      <c r="E11" s="453">
        <v>0</v>
      </c>
      <c r="F11" s="454">
        <v>0</v>
      </c>
      <c r="G11" s="252">
        <v>0</v>
      </c>
      <c r="H11" s="253">
        <v>0</v>
      </c>
      <c r="I11" s="252">
        <v>2</v>
      </c>
      <c r="J11" s="253">
        <v>1552.7750000000001</v>
      </c>
      <c r="K11" s="253"/>
      <c r="L11" s="451">
        <v>0</v>
      </c>
      <c r="M11" s="452">
        <v>0</v>
      </c>
      <c r="N11" s="453">
        <v>0</v>
      </c>
      <c r="O11" s="454">
        <v>0</v>
      </c>
      <c r="P11" s="252">
        <v>0</v>
      </c>
      <c r="Q11" s="253">
        <v>0</v>
      </c>
      <c r="R11" s="252">
        <v>0</v>
      </c>
      <c r="S11" s="253">
        <v>0</v>
      </c>
      <c r="W11" s="205"/>
      <c r="X11" s="198"/>
      <c r="Y11" s="205"/>
      <c r="Z11" s="198"/>
      <c r="AA11" s="205"/>
      <c r="AB11" s="198"/>
      <c r="AC11" s="205"/>
      <c r="AD11" s="198"/>
      <c r="AE11" s="205"/>
      <c r="AF11" s="198"/>
      <c r="AG11" s="205"/>
      <c r="AH11" s="198"/>
      <c r="AI11" s="205"/>
      <c r="AJ11" s="198"/>
      <c r="AK11" s="205"/>
      <c r="AL11" s="198"/>
    </row>
    <row r="12" spans="1:38" ht="14.25" customHeight="1">
      <c r="A12" s="246"/>
      <c r="B12" s="251" t="s">
        <v>13</v>
      </c>
      <c r="C12" s="451">
        <v>348</v>
      </c>
      <c r="D12" s="452">
        <v>901.93126436781597</v>
      </c>
      <c r="E12" s="453">
        <v>147</v>
      </c>
      <c r="F12" s="454">
        <v>885.75925170068024</v>
      </c>
      <c r="G12" s="252">
        <v>0</v>
      </c>
      <c r="H12" s="253">
        <v>0</v>
      </c>
      <c r="I12" s="252">
        <v>495</v>
      </c>
      <c r="J12" s="253">
        <v>897.1286666666665</v>
      </c>
      <c r="K12" s="253"/>
      <c r="L12" s="451">
        <v>0</v>
      </c>
      <c r="M12" s="452">
        <v>0</v>
      </c>
      <c r="N12" s="453">
        <v>0</v>
      </c>
      <c r="O12" s="454">
        <v>0</v>
      </c>
      <c r="P12" s="252">
        <v>0</v>
      </c>
      <c r="Q12" s="253">
        <v>0</v>
      </c>
      <c r="R12" s="252">
        <v>0</v>
      </c>
      <c r="S12" s="253">
        <v>0</v>
      </c>
      <c r="W12" s="205"/>
      <c r="X12" s="198"/>
      <c r="Y12" s="205"/>
      <c r="Z12" s="198"/>
      <c r="AA12" s="205"/>
      <c r="AB12" s="198"/>
      <c r="AC12" s="205"/>
      <c r="AD12" s="198"/>
      <c r="AE12" s="205"/>
      <c r="AF12" s="198"/>
      <c r="AG12" s="205"/>
      <c r="AH12" s="198"/>
      <c r="AI12" s="205"/>
      <c r="AJ12" s="198"/>
      <c r="AK12" s="205"/>
      <c r="AL12" s="198"/>
    </row>
    <row r="13" spans="1:38" ht="14.25" customHeight="1">
      <c r="A13" s="246"/>
      <c r="B13" s="251" t="s">
        <v>14</v>
      </c>
      <c r="C13" s="451">
        <v>1697</v>
      </c>
      <c r="D13" s="452">
        <v>955.65422510312328</v>
      </c>
      <c r="E13" s="453">
        <v>898</v>
      </c>
      <c r="F13" s="454">
        <v>867.06183741648056</v>
      </c>
      <c r="G13" s="252">
        <v>0</v>
      </c>
      <c r="H13" s="253">
        <v>0</v>
      </c>
      <c r="I13" s="252">
        <v>2595</v>
      </c>
      <c r="J13" s="253">
        <v>924.99682080924856</v>
      </c>
      <c r="K13" s="253"/>
      <c r="L13" s="451">
        <v>0</v>
      </c>
      <c r="M13" s="452">
        <v>0</v>
      </c>
      <c r="N13" s="453">
        <v>0</v>
      </c>
      <c r="O13" s="454">
        <v>0</v>
      </c>
      <c r="P13" s="252">
        <v>0</v>
      </c>
      <c r="Q13" s="253">
        <v>0</v>
      </c>
      <c r="R13" s="252">
        <v>0</v>
      </c>
      <c r="S13" s="253">
        <v>0</v>
      </c>
      <c r="W13" s="205"/>
      <c r="X13" s="198"/>
      <c r="Y13" s="205"/>
      <c r="Z13" s="198"/>
      <c r="AA13" s="205"/>
      <c r="AB13" s="198"/>
      <c r="AC13" s="205"/>
      <c r="AD13" s="198"/>
      <c r="AE13" s="205"/>
      <c r="AF13" s="198"/>
      <c r="AG13" s="205"/>
      <c r="AH13" s="198"/>
      <c r="AI13" s="205"/>
      <c r="AJ13" s="198"/>
      <c r="AK13" s="205"/>
      <c r="AL13" s="198"/>
    </row>
    <row r="14" spans="1:38" ht="14.25" customHeight="1">
      <c r="A14" s="246"/>
      <c r="B14" s="251" t="s">
        <v>15</v>
      </c>
      <c r="C14" s="451">
        <v>5822</v>
      </c>
      <c r="D14" s="452">
        <v>967.12825317760087</v>
      </c>
      <c r="E14" s="453">
        <v>3159</v>
      </c>
      <c r="F14" s="454">
        <v>889.66804051915142</v>
      </c>
      <c r="G14" s="252">
        <v>0</v>
      </c>
      <c r="H14" s="253">
        <v>0</v>
      </c>
      <c r="I14" s="252">
        <v>8981</v>
      </c>
      <c r="J14" s="253">
        <v>939.88219908696044</v>
      </c>
      <c r="K14" s="253"/>
      <c r="L14" s="451">
        <v>0</v>
      </c>
      <c r="M14" s="452">
        <v>0</v>
      </c>
      <c r="N14" s="453">
        <v>0</v>
      </c>
      <c r="O14" s="454">
        <v>0</v>
      </c>
      <c r="P14" s="252">
        <v>0</v>
      </c>
      <c r="Q14" s="253">
        <v>0</v>
      </c>
      <c r="R14" s="252">
        <v>0</v>
      </c>
      <c r="S14" s="253">
        <v>0</v>
      </c>
      <c r="W14" s="205"/>
      <c r="X14" s="198"/>
      <c r="Y14" s="205"/>
      <c r="Z14" s="198"/>
      <c r="AA14" s="205"/>
      <c r="AB14" s="198"/>
      <c r="AC14" s="205"/>
      <c r="AD14" s="198"/>
      <c r="AE14" s="205"/>
      <c r="AF14" s="198"/>
      <c r="AG14" s="205"/>
      <c r="AH14" s="198"/>
      <c r="AI14" s="205"/>
      <c r="AJ14" s="198"/>
      <c r="AK14" s="205"/>
      <c r="AL14" s="198"/>
    </row>
    <row r="15" spans="1:38" ht="14.25" customHeight="1">
      <c r="A15" s="246"/>
      <c r="B15" s="251" t="s">
        <v>16</v>
      </c>
      <c r="C15" s="451">
        <v>16781</v>
      </c>
      <c r="D15" s="452">
        <v>1004.4616965615869</v>
      </c>
      <c r="E15" s="453">
        <v>9568</v>
      </c>
      <c r="F15" s="454">
        <v>937.8683800167214</v>
      </c>
      <c r="G15" s="252">
        <v>0</v>
      </c>
      <c r="H15" s="253">
        <v>0</v>
      </c>
      <c r="I15" s="252">
        <v>26349</v>
      </c>
      <c r="J15" s="253">
        <v>980.27994952370022</v>
      </c>
      <c r="K15" s="253"/>
      <c r="L15" s="451">
        <v>0</v>
      </c>
      <c r="M15" s="452">
        <v>0</v>
      </c>
      <c r="N15" s="453">
        <v>0</v>
      </c>
      <c r="O15" s="454">
        <v>0</v>
      </c>
      <c r="P15" s="252">
        <v>0</v>
      </c>
      <c r="Q15" s="253">
        <v>0</v>
      </c>
      <c r="R15" s="252">
        <v>0</v>
      </c>
      <c r="S15" s="253">
        <v>0</v>
      </c>
      <c r="W15" s="205"/>
      <c r="X15" s="198"/>
      <c r="Y15" s="205"/>
      <c r="Z15" s="198"/>
      <c r="AA15" s="205"/>
      <c r="AB15" s="198"/>
      <c r="AC15" s="205"/>
      <c r="AD15" s="198"/>
      <c r="AE15" s="205"/>
      <c r="AF15" s="198"/>
      <c r="AG15" s="205"/>
      <c r="AH15" s="198"/>
      <c r="AI15" s="205"/>
      <c r="AJ15" s="198"/>
      <c r="AK15" s="205"/>
      <c r="AL15" s="198"/>
    </row>
    <row r="16" spans="1:38" ht="14.25" customHeight="1">
      <c r="A16" s="246"/>
      <c r="B16" s="251" t="s">
        <v>17</v>
      </c>
      <c r="C16" s="451">
        <v>37831</v>
      </c>
      <c r="D16" s="452">
        <v>1060.2719589754429</v>
      </c>
      <c r="E16" s="453">
        <v>23430</v>
      </c>
      <c r="F16" s="454">
        <v>990.0685091762706</v>
      </c>
      <c r="G16" s="252">
        <v>0</v>
      </c>
      <c r="H16" s="253">
        <v>0</v>
      </c>
      <c r="I16" s="252">
        <v>61261</v>
      </c>
      <c r="J16" s="253">
        <v>1033.4218124092001</v>
      </c>
      <c r="K16" s="253"/>
      <c r="L16" s="451">
        <v>0</v>
      </c>
      <c r="M16" s="452">
        <v>0</v>
      </c>
      <c r="N16" s="453">
        <v>0</v>
      </c>
      <c r="O16" s="454">
        <v>0</v>
      </c>
      <c r="P16" s="252">
        <v>0</v>
      </c>
      <c r="Q16" s="253">
        <v>0</v>
      </c>
      <c r="R16" s="252">
        <v>0</v>
      </c>
      <c r="S16" s="253">
        <v>0</v>
      </c>
      <c r="W16" s="205"/>
      <c r="X16" s="198"/>
      <c r="Y16" s="205"/>
      <c r="Z16" s="198"/>
      <c r="AA16" s="205"/>
      <c r="AB16" s="198"/>
      <c r="AC16" s="205"/>
      <c r="AD16" s="198"/>
      <c r="AE16" s="205"/>
      <c r="AF16" s="198"/>
      <c r="AG16" s="205"/>
      <c r="AH16" s="198"/>
      <c r="AI16" s="205"/>
      <c r="AJ16" s="198"/>
      <c r="AK16" s="205"/>
      <c r="AL16" s="198"/>
    </row>
    <row r="17" spans="1:38" ht="14.25" customHeight="1">
      <c r="A17" s="246"/>
      <c r="B17" s="251" t="s">
        <v>18</v>
      </c>
      <c r="C17" s="451">
        <v>69797</v>
      </c>
      <c r="D17" s="452">
        <v>1103.8796337951489</v>
      </c>
      <c r="E17" s="453">
        <v>43557</v>
      </c>
      <c r="F17" s="454">
        <v>1017.640981472554</v>
      </c>
      <c r="G17" s="252">
        <v>0</v>
      </c>
      <c r="H17" s="253">
        <v>0</v>
      </c>
      <c r="I17" s="252">
        <v>113354</v>
      </c>
      <c r="J17" s="253">
        <v>1070.7418796866457</v>
      </c>
      <c r="K17" s="253"/>
      <c r="L17" s="451">
        <v>35</v>
      </c>
      <c r="M17" s="452">
        <v>2426.5662857142861</v>
      </c>
      <c r="N17" s="453">
        <v>7</v>
      </c>
      <c r="O17" s="454">
        <v>2256.6371428571429</v>
      </c>
      <c r="P17" s="252">
        <v>0</v>
      </c>
      <c r="Q17" s="253">
        <v>0</v>
      </c>
      <c r="R17" s="252">
        <v>42</v>
      </c>
      <c r="S17" s="253">
        <v>2398.2447619047621</v>
      </c>
      <c r="W17" s="205"/>
      <c r="X17" s="198"/>
      <c r="Y17" s="205"/>
      <c r="Z17" s="198"/>
      <c r="AA17" s="205"/>
      <c r="AB17" s="198"/>
      <c r="AC17" s="205"/>
      <c r="AD17" s="198"/>
      <c r="AE17" s="205"/>
      <c r="AF17" s="198"/>
      <c r="AG17" s="205"/>
      <c r="AH17" s="198"/>
      <c r="AI17" s="205"/>
      <c r="AJ17" s="198"/>
      <c r="AK17" s="205"/>
      <c r="AL17" s="198"/>
    </row>
    <row r="18" spans="1:38" ht="14.25" customHeight="1">
      <c r="A18" s="246"/>
      <c r="B18" s="251" t="s">
        <v>19</v>
      </c>
      <c r="C18" s="451">
        <v>101827</v>
      </c>
      <c r="D18" s="452">
        <v>1111.2013904956418</v>
      </c>
      <c r="E18" s="453">
        <v>63453</v>
      </c>
      <c r="F18" s="454">
        <v>1011.6602674420449</v>
      </c>
      <c r="G18" s="252">
        <v>0</v>
      </c>
      <c r="H18" s="253">
        <v>0</v>
      </c>
      <c r="I18" s="252">
        <v>165280</v>
      </c>
      <c r="J18" s="253">
        <v>1072.9863440222639</v>
      </c>
      <c r="K18" s="253"/>
      <c r="L18" s="451">
        <v>324</v>
      </c>
      <c r="M18" s="452">
        <v>2630.795432098766</v>
      </c>
      <c r="N18" s="453">
        <v>104</v>
      </c>
      <c r="O18" s="454">
        <v>2353.392884615384</v>
      </c>
      <c r="P18" s="252">
        <v>0</v>
      </c>
      <c r="Q18" s="253">
        <v>0</v>
      </c>
      <c r="R18" s="252">
        <v>428</v>
      </c>
      <c r="S18" s="253">
        <v>2563.3892056074769</v>
      </c>
      <c r="W18" s="205"/>
      <c r="X18" s="198"/>
      <c r="Y18" s="205"/>
      <c r="Z18" s="198"/>
      <c r="AA18" s="205"/>
      <c r="AB18" s="198"/>
      <c r="AC18" s="205"/>
      <c r="AD18" s="198"/>
      <c r="AE18" s="205"/>
      <c r="AF18" s="198"/>
      <c r="AG18" s="205"/>
      <c r="AH18" s="198"/>
      <c r="AI18" s="205"/>
      <c r="AJ18" s="198"/>
      <c r="AK18" s="205"/>
      <c r="AL18" s="198"/>
    </row>
    <row r="19" spans="1:38" ht="14.25" customHeight="1">
      <c r="A19" s="246"/>
      <c r="B19" s="251" t="s">
        <v>20</v>
      </c>
      <c r="C19" s="451">
        <v>149829</v>
      </c>
      <c r="D19" s="452">
        <v>1255.4687231443829</v>
      </c>
      <c r="E19" s="453">
        <v>88951</v>
      </c>
      <c r="F19" s="454">
        <v>1085.079589998988</v>
      </c>
      <c r="G19" s="252">
        <v>0</v>
      </c>
      <c r="H19" s="253">
        <v>0</v>
      </c>
      <c r="I19" s="252">
        <v>238780</v>
      </c>
      <c r="J19" s="253">
        <v>1191.9948820252941</v>
      </c>
      <c r="K19" s="253"/>
      <c r="L19" s="451">
        <v>8491</v>
      </c>
      <c r="M19" s="452">
        <v>2727.8759934047798</v>
      </c>
      <c r="N19" s="453">
        <v>885</v>
      </c>
      <c r="O19" s="454">
        <v>2290.3133672316389</v>
      </c>
      <c r="P19" s="252">
        <v>0</v>
      </c>
      <c r="Q19" s="253">
        <v>0</v>
      </c>
      <c r="R19" s="252">
        <v>9376</v>
      </c>
      <c r="S19" s="253">
        <v>2686.5744869880532</v>
      </c>
      <c r="W19" s="205"/>
      <c r="X19" s="198"/>
      <c r="Y19" s="205"/>
      <c r="Z19" s="198"/>
      <c r="AA19" s="205"/>
      <c r="AB19" s="198"/>
      <c r="AC19" s="205"/>
      <c r="AD19" s="198"/>
      <c r="AE19" s="205"/>
      <c r="AF19" s="198"/>
      <c r="AG19" s="205"/>
      <c r="AH19" s="198"/>
      <c r="AI19" s="205"/>
      <c r="AJ19" s="198"/>
      <c r="AK19" s="205"/>
      <c r="AL19" s="198"/>
    </row>
    <row r="20" spans="1:38" ht="14.25" customHeight="1">
      <c r="A20" s="246"/>
      <c r="B20" s="251" t="s">
        <v>21</v>
      </c>
      <c r="C20" s="451">
        <v>204360</v>
      </c>
      <c r="D20" s="452">
        <v>1339.7849507731453</v>
      </c>
      <c r="E20" s="453">
        <v>123510</v>
      </c>
      <c r="F20" s="454">
        <v>1131.2245199578988</v>
      </c>
      <c r="G20" s="252">
        <v>0</v>
      </c>
      <c r="H20" s="253">
        <v>0</v>
      </c>
      <c r="I20" s="252">
        <v>327870</v>
      </c>
      <c r="J20" s="253">
        <v>1261.2193643822247</v>
      </c>
      <c r="K20" s="253"/>
      <c r="L20" s="451">
        <v>153222</v>
      </c>
      <c r="M20" s="452">
        <v>2090.8211655636906</v>
      </c>
      <c r="N20" s="453">
        <v>58472</v>
      </c>
      <c r="O20" s="454">
        <v>1732.4582976467391</v>
      </c>
      <c r="P20" s="252">
        <v>0</v>
      </c>
      <c r="Q20" s="253">
        <v>0</v>
      </c>
      <c r="R20" s="252">
        <v>211694</v>
      </c>
      <c r="S20" s="253">
        <v>1991.8377573762125</v>
      </c>
      <c r="W20" s="205"/>
      <c r="X20" s="198"/>
      <c r="Y20" s="205"/>
      <c r="Z20" s="198"/>
      <c r="AA20" s="205"/>
      <c r="AB20" s="198"/>
      <c r="AC20" s="205"/>
      <c r="AD20" s="198"/>
      <c r="AE20" s="205"/>
      <c r="AF20" s="198"/>
      <c r="AG20" s="205"/>
      <c r="AH20" s="198"/>
      <c r="AI20" s="205"/>
      <c r="AJ20" s="198"/>
      <c r="AK20" s="205"/>
      <c r="AL20" s="198"/>
    </row>
    <row r="21" spans="1:38" ht="14.25" customHeight="1">
      <c r="A21" s="246"/>
      <c r="B21" s="251" t="s">
        <v>22</v>
      </c>
      <c r="C21" s="451">
        <v>21058</v>
      </c>
      <c r="D21" s="452">
        <v>1420.2588213505562</v>
      </c>
      <c r="E21" s="453">
        <v>14693</v>
      </c>
      <c r="F21" s="454">
        <v>1147.1880228680325</v>
      </c>
      <c r="G21" s="252">
        <v>0</v>
      </c>
      <c r="H21" s="253">
        <v>0</v>
      </c>
      <c r="I21" s="252">
        <v>35751</v>
      </c>
      <c r="J21" s="253">
        <v>1308.0317719784064</v>
      </c>
      <c r="K21" s="253"/>
      <c r="L21" s="451">
        <v>961864</v>
      </c>
      <c r="M21" s="452">
        <v>1725.1179946541265</v>
      </c>
      <c r="N21" s="453">
        <v>696718</v>
      </c>
      <c r="O21" s="454">
        <v>1411.3677159338492</v>
      </c>
      <c r="P21" s="252">
        <v>0</v>
      </c>
      <c r="Q21" s="253">
        <v>0</v>
      </c>
      <c r="R21" s="252">
        <v>1658582</v>
      </c>
      <c r="S21" s="253">
        <v>1593.3213956982511</v>
      </c>
      <c r="W21" s="205"/>
      <c r="X21" s="198"/>
      <c r="Y21" s="205"/>
      <c r="Z21" s="198"/>
      <c r="AA21" s="205"/>
      <c r="AB21" s="198"/>
      <c r="AC21" s="205"/>
      <c r="AD21" s="198"/>
      <c r="AE21" s="205"/>
      <c r="AF21" s="198"/>
      <c r="AG21" s="205"/>
      <c r="AH21" s="198"/>
      <c r="AI21" s="205"/>
      <c r="AJ21" s="198"/>
      <c r="AK21" s="205"/>
      <c r="AL21" s="198"/>
    </row>
    <row r="22" spans="1:38" ht="14.25" customHeight="1">
      <c r="A22" s="246"/>
      <c r="B22" s="251" t="s">
        <v>23</v>
      </c>
      <c r="C22" s="451">
        <v>13</v>
      </c>
      <c r="D22" s="452">
        <v>924.74384615384611</v>
      </c>
      <c r="E22" s="453">
        <v>7</v>
      </c>
      <c r="F22" s="454">
        <v>805.64285714285722</v>
      </c>
      <c r="G22" s="252">
        <v>0</v>
      </c>
      <c r="H22" s="253">
        <v>0</v>
      </c>
      <c r="I22" s="252">
        <v>20</v>
      </c>
      <c r="J22" s="253">
        <v>883.05850000000009</v>
      </c>
      <c r="K22" s="253"/>
      <c r="L22" s="451">
        <v>898532</v>
      </c>
      <c r="M22" s="452">
        <v>1733.4779859704502</v>
      </c>
      <c r="N22" s="453">
        <v>645596</v>
      </c>
      <c r="O22" s="454">
        <v>1277.3645773053095</v>
      </c>
      <c r="P22" s="252">
        <v>0</v>
      </c>
      <c r="Q22" s="253">
        <v>0</v>
      </c>
      <c r="R22" s="252">
        <v>1544128</v>
      </c>
      <c r="S22" s="253">
        <v>1542.7781267744638</v>
      </c>
      <c r="W22" s="205"/>
      <c r="X22" s="198"/>
      <c r="Y22" s="205"/>
      <c r="Z22" s="198"/>
      <c r="AA22" s="205"/>
      <c r="AB22" s="198"/>
      <c r="AC22" s="205"/>
      <c r="AD22" s="198"/>
      <c r="AE22" s="205"/>
      <c r="AF22" s="198"/>
      <c r="AG22" s="205"/>
      <c r="AH22" s="198"/>
      <c r="AI22" s="205"/>
      <c r="AJ22" s="198"/>
      <c r="AK22" s="205"/>
      <c r="AL22" s="198"/>
    </row>
    <row r="23" spans="1:38" ht="14.25" customHeight="1">
      <c r="A23" s="246"/>
      <c r="B23" s="251" t="s">
        <v>24</v>
      </c>
      <c r="C23" s="451">
        <v>15</v>
      </c>
      <c r="D23" s="452">
        <v>563.58733333333339</v>
      </c>
      <c r="E23" s="453">
        <v>48</v>
      </c>
      <c r="F23" s="454">
        <v>564.71604166666657</v>
      </c>
      <c r="G23" s="252">
        <v>0</v>
      </c>
      <c r="H23" s="253">
        <v>0</v>
      </c>
      <c r="I23" s="252">
        <v>63</v>
      </c>
      <c r="J23" s="253">
        <v>564.44730158730147</v>
      </c>
      <c r="K23" s="253"/>
      <c r="L23" s="451">
        <v>777209</v>
      </c>
      <c r="M23" s="452">
        <v>1688.7700089937186</v>
      </c>
      <c r="N23" s="453">
        <v>515008</v>
      </c>
      <c r="O23" s="454">
        <v>1063.3205946897926</v>
      </c>
      <c r="P23" s="252">
        <v>2</v>
      </c>
      <c r="Q23" s="253">
        <v>1303.53</v>
      </c>
      <c r="R23" s="252">
        <v>1292219</v>
      </c>
      <c r="S23" s="253">
        <v>1439.4993958531797</v>
      </c>
      <c r="W23" s="205"/>
      <c r="X23" s="198"/>
      <c r="Y23" s="205"/>
      <c r="Z23" s="198"/>
      <c r="AA23" s="205"/>
      <c r="AB23" s="198"/>
      <c r="AC23" s="205"/>
      <c r="AD23" s="198"/>
      <c r="AE23" s="205"/>
      <c r="AF23" s="198"/>
      <c r="AG23" s="205"/>
      <c r="AH23" s="198"/>
      <c r="AI23" s="205"/>
      <c r="AJ23" s="198"/>
      <c r="AK23" s="205"/>
      <c r="AL23" s="198"/>
    </row>
    <row r="24" spans="1:38" ht="14.25" customHeight="1">
      <c r="A24" s="246"/>
      <c r="B24" s="251" t="s">
        <v>25</v>
      </c>
      <c r="C24" s="451">
        <v>30</v>
      </c>
      <c r="D24" s="452">
        <v>474.78500000000003</v>
      </c>
      <c r="E24" s="453">
        <v>137</v>
      </c>
      <c r="F24" s="454">
        <v>483.79175182481754</v>
      </c>
      <c r="G24" s="252">
        <v>0</v>
      </c>
      <c r="H24" s="253">
        <v>0</v>
      </c>
      <c r="I24" s="252">
        <v>167</v>
      </c>
      <c r="J24" s="253">
        <v>482.17377245508982</v>
      </c>
      <c r="K24" s="253"/>
      <c r="L24" s="451">
        <v>536567</v>
      </c>
      <c r="M24" s="452">
        <v>1537.4774952615414</v>
      </c>
      <c r="N24" s="453">
        <v>365144</v>
      </c>
      <c r="O24" s="454">
        <v>866.1078419746724</v>
      </c>
      <c r="P24" s="252">
        <v>3</v>
      </c>
      <c r="Q24" s="253">
        <v>1208.6133333333332</v>
      </c>
      <c r="R24" s="252">
        <v>901714</v>
      </c>
      <c r="S24" s="253">
        <v>1265.6090455399374</v>
      </c>
      <c r="W24" s="205"/>
      <c r="X24" s="198"/>
      <c r="Y24" s="205"/>
      <c r="Z24" s="198"/>
      <c r="AA24" s="205"/>
      <c r="AB24" s="198"/>
      <c r="AC24" s="205"/>
      <c r="AD24" s="198"/>
      <c r="AE24" s="205"/>
      <c r="AF24" s="198"/>
      <c r="AG24" s="205"/>
      <c r="AH24" s="198"/>
      <c r="AI24" s="205"/>
      <c r="AJ24" s="198"/>
      <c r="AK24" s="205"/>
      <c r="AL24" s="198"/>
    </row>
    <row r="25" spans="1:38" ht="14.25" customHeight="1">
      <c r="A25" s="246"/>
      <c r="B25" s="251" t="s">
        <v>26</v>
      </c>
      <c r="C25" s="451">
        <v>75</v>
      </c>
      <c r="D25" s="452">
        <v>513.13773333333336</v>
      </c>
      <c r="E25" s="453">
        <v>2264</v>
      </c>
      <c r="F25" s="454">
        <v>493.80625441696105</v>
      </c>
      <c r="G25" s="252">
        <v>0</v>
      </c>
      <c r="H25" s="253">
        <v>0</v>
      </c>
      <c r="I25" s="252">
        <v>2339</v>
      </c>
      <c r="J25" s="253">
        <v>494.42611799914494</v>
      </c>
      <c r="K25" s="253"/>
      <c r="L25" s="451">
        <v>493268</v>
      </c>
      <c r="M25" s="452">
        <v>1327.8262976313104</v>
      </c>
      <c r="N25" s="453">
        <v>405097</v>
      </c>
      <c r="O25" s="454">
        <v>746.55134775128136</v>
      </c>
      <c r="P25" s="252">
        <v>16</v>
      </c>
      <c r="Q25" s="253">
        <v>923.57187499999986</v>
      </c>
      <c r="R25" s="252">
        <v>898381</v>
      </c>
      <c r="S25" s="253">
        <v>1065.711219015097</v>
      </c>
      <c r="W25" s="205"/>
      <c r="X25" s="198"/>
      <c r="Y25" s="205"/>
      <c r="Z25" s="198"/>
      <c r="AA25" s="205"/>
      <c r="AB25" s="198"/>
      <c r="AC25" s="205"/>
      <c r="AD25" s="198"/>
      <c r="AE25" s="205"/>
      <c r="AF25" s="198"/>
      <c r="AG25" s="205"/>
      <c r="AH25" s="198"/>
      <c r="AI25" s="205"/>
      <c r="AJ25" s="198"/>
      <c r="AK25" s="205"/>
      <c r="AL25" s="198"/>
    </row>
    <row r="26" spans="1:38" ht="14.25" customHeight="1">
      <c r="A26" s="246"/>
      <c r="B26" s="251" t="s">
        <v>5</v>
      </c>
      <c r="C26" s="451">
        <v>3</v>
      </c>
      <c r="D26" s="452">
        <v>1166.69</v>
      </c>
      <c r="E26" s="453">
        <v>0</v>
      </c>
      <c r="F26" s="454">
        <v>0</v>
      </c>
      <c r="G26" s="252">
        <v>0</v>
      </c>
      <c r="H26" s="253">
        <v>0</v>
      </c>
      <c r="I26" s="252">
        <v>3</v>
      </c>
      <c r="J26" s="253">
        <v>1166.69</v>
      </c>
      <c r="K26" s="253"/>
      <c r="L26" s="451">
        <v>59</v>
      </c>
      <c r="M26" s="452">
        <v>2365.6227118644065</v>
      </c>
      <c r="N26" s="453">
        <v>19</v>
      </c>
      <c r="O26" s="454">
        <v>1578.2610526315793</v>
      </c>
      <c r="P26" s="252">
        <v>0</v>
      </c>
      <c r="Q26" s="253">
        <v>0</v>
      </c>
      <c r="R26" s="252">
        <v>78</v>
      </c>
      <c r="S26" s="253">
        <v>2173.8294871794874</v>
      </c>
      <c r="W26" s="205"/>
      <c r="X26" s="198"/>
      <c r="Y26" s="205"/>
      <c r="Z26" s="198"/>
      <c r="AA26" s="205"/>
      <c r="AB26" s="198"/>
      <c r="AC26" s="205"/>
      <c r="AD26" s="198"/>
      <c r="AE26" s="205"/>
      <c r="AF26" s="198"/>
      <c r="AG26" s="205"/>
      <c r="AH26" s="198"/>
      <c r="AI26" s="205"/>
      <c r="AJ26" s="198"/>
      <c r="AK26" s="205"/>
      <c r="AL26" s="198"/>
    </row>
    <row r="27" spans="1:38" ht="14.25" customHeight="1">
      <c r="A27" s="246"/>
      <c r="B27" s="255" t="s">
        <v>6</v>
      </c>
      <c r="C27" s="256">
        <v>609488</v>
      </c>
      <c r="D27" s="257">
        <v>1224.9999099079873</v>
      </c>
      <c r="E27" s="256">
        <v>373822</v>
      </c>
      <c r="F27" s="257">
        <v>1066.5971448443383</v>
      </c>
      <c r="G27" s="256">
        <v>0</v>
      </c>
      <c r="H27" s="257">
        <v>0</v>
      </c>
      <c r="I27" s="256">
        <v>983310</v>
      </c>
      <c r="J27" s="257">
        <v>1164.7804079791722</v>
      </c>
      <c r="K27" s="481"/>
      <c r="L27" s="256">
        <v>3829571</v>
      </c>
      <c r="M27" s="257">
        <v>1659.1870396893012</v>
      </c>
      <c r="N27" s="256">
        <v>2687050</v>
      </c>
      <c r="O27" s="257">
        <v>1145.4580023259707</v>
      </c>
      <c r="P27" s="256">
        <v>21</v>
      </c>
      <c r="Q27" s="257">
        <v>1000.4785714285712</v>
      </c>
      <c r="R27" s="256">
        <v>6516642</v>
      </c>
      <c r="S27" s="257">
        <v>1447.3556328504767</v>
      </c>
      <c r="W27" s="196"/>
      <c r="X27" s="195"/>
      <c r="Y27" s="196"/>
      <c r="Z27" s="195"/>
      <c r="AA27" s="196"/>
      <c r="AB27" s="195"/>
      <c r="AC27" s="196"/>
      <c r="AD27" s="195"/>
      <c r="AE27" s="196"/>
      <c r="AF27" s="195"/>
      <c r="AG27" s="196"/>
      <c r="AH27" s="195"/>
      <c r="AI27" s="196"/>
      <c r="AJ27" s="195"/>
      <c r="AK27" s="196"/>
      <c r="AL27" s="195"/>
    </row>
    <row r="28" spans="1:38" ht="14.25" customHeight="1">
      <c r="A28" s="246"/>
      <c r="B28" s="258" t="s">
        <v>27</v>
      </c>
      <c r="C28" s="252">
        <v>55.301223163818634</v>
      </c>
      <c r="D28" s="252" t="s">
        <v>218</v>
      </c>
      <c r="E28" s="252">
        <v>55.595045235432906</v>
      </c>
      <c r="F28" s="252" t="s">
        <v>218</v>
      </c>
      <c r="G28" s="252">
        <v>0</v>
      </c>
      <c r="H28" s="252">
        <v>0</v>
      </c>
      <c r="I28" s="252">
        <v>55.412924956295441</v>
      </c>
      <c r="J28" s="252" t="s">
        <v>218</v>
      </c>
      <c r="K28" s="252"/>
      <c r="L28" s="252">
        <v>74.930528746221455</v>
      </c>
      <c r="M28" s="252" t="s">
        <v>218</v>
      </c>
      <c r="N28" s="252">
        <v>75.476269533176207</v>
      </c>
      <c r="O28" s="252" t="s">
        <v>218</v>
      </c>
      <c r="P28" s="252">
        <v>88.857142857142861</v>
      </c>
      <c r="Q28" s="252" t="s">
        <v>218</v>
      </c>
      <c r="R28" s="252">
        <v>75.155603627924165</v>
      </c>
      <c r="S28" s="252" t="s">
        <v>218</v>
      </c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</row>
    <row r="29" spans="1:38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61"/>
      <c r="L29" s="259"/>
      <c r="M29" s="260"/>
      <c r="N29" s="259"/>
      <c r="O29" s="260"/>
      <c r="P29" s="259"/>
      <c r="Q29" s="260"/>
      <c r="R29" s="259"/>
      <c r="S29" s="260"/>
    </row>
    <row r="30" spans="1:38" ht="14.25" customHeight="1">
      <c r="B30" s="493" t="s">
        <v>0</v>
      </c>
      <c r="C30" s="494" t="s">
        <v>30</v>
      </c>
      <c r="D30" s="494"/>
      <c r="E30" s="494"/>
      <c r="F30" s="494"/>
      <c r="G30" s="494"/>
      <c r="H30" s="494"/>
      <c r="I30" s="494"/>
      <c r="J30" s="494"/>
      <c r="K30" s="479"/>
      <c r="L30" s="495" t="s">
        <v>31</v>
      </c>
      <c r="M30" s="495"/>
      <c r="N30" s="495"/>
      <c r="O30" s="495"/>
      <c r="P30" s="495"/>
      <c r="Q30" s="495"/>
      <c r="R30" s="495"/>
      <c r="S30" s="495"/>
    </row>
    <row r="31" spans="1:38" ht="14.25" customHeight="1">
      <c r="B31" s="493"/>
      <c r="C31" s="496" t="s">
        <v>3</v>
      </c>
      <c r="D31" s="496"/>
      <c r="E31" s="497" t="s">
        <v>4</v>
      </c>
      <c r="F31" s="497"/>
      <c r="G31" s="498" t="s">
        <v>5</v>
      </c>
      <c r="H31" s="498"/>
      <c r="I31" s="498" t="s">
        <v>6</v>
      </c>
      <c r="J31" s="498"/>
      <c r="K31" s="479"/>
      <c r="L31" s="496" t="s">
        <v>3</v>
      </c>
      <c r="M31" s="496"/>
      <c r="N31" s="497" t="s">
        <v>4</v>
      </c>
      <c r="O31" s="497"/>
      <c r="P31" s="498" t="s">
        <v>5</v>
      </c>
      <c r="Q31" s="498"/>
      <c r="R31" s="498" t="s">
        <v>6</v>
      </c>
      <c r="S31" s="498"/>
    </row>
    <row r="32" spans="1:38" ht="14.25" customHeight="1">
      <c r="B32" s="493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480"/>
      <c r="L32" s="248" t="s">
        <v>7</v>
      </c>
      <c r="M32" s="249" t="s">
        <v>8</v>
      </c>
      <c r="N32" s="250" t="s">
        <v>7</v>
      </c>
      <c r="O32" s="250" t="s">
        <v>8</v>
      </c>
      <c r="P32" s="248" t="s">
        <v>7</v>
      </c>
      <c r="Q32" s="250" t="s">
        <v>8</v>
      </c>
      <c r="R32" s="248" t="s">
        <v>7</v>
      </c>
      <c r="S32" s="250" t="s">
        <v>8</v>
      </c>
    </row>
    <row r="33" spans="2:38" ht="14.25" customHeight="1">
      <c r="B33" s="251" t="s">
        <v>9</v>
      </c>
      <c r="C33" s="451">
        <v>0</v>
      </c>
      <c r="D33" s="452">
        <v>0</v>
      </c>
      <c r="E33" s="453">
        <v>0</v>
      </c>
      <c r="F33" s="454">
        <v>0</v>
      </c>
      <c r="G33" s="252">
        <v>0</v>
      </c>
      <c r="H33" s="253">
        <v>0</v>
      </c>
      <c r="I33" s="252">
        <v>0</v>
      </c>
      <c r="J33" s="253">
        <v>0</v>
      </c>
      <c r="K33" s="253"/>
      <c r="L33" s="451">
        <v>1142</v>
      </c>
      <c r="M33" s="452">
        <v>359.18528896672512</v>
      </c>
      <c r="N33" s="453">
        <v>1122</v>
      </c>
      <c r="O33" s="454">
        <v>355.35730837789697</v>
      </c>
      <c r="P33" s="252">
        <v>0</v>
      </c>
      <c r="Q33" s="253">
        <v>0</v>
      </c>
      <c r="R33" s="252">
        <v>2264</v>
      </c>
      <c r="S33" s="253">
        <v>357.28820671378111</v>
      </c>
    </row>
    <row r="34" spans="2:38" ht="14.25" customHeight="1">
      <c r="B34" s="254" t="s">
        <v>10</v>
      </c>
      <c r="C34" s="451">
        <v>0</v>
      </c>
      <c r="D34" s="452">
        <v>0</v>
      </c>
      <c r="E34" s="453">
        <v>0</v>
      </c>
      <c r="F34" s="454">
        <v>0</v>
      </c>
      <c r="G34" s="252">
        <v>0</v>
      </c>
      <c r="H34" s="253">
        <v>0</v>
      </c>
      <c r="I34" s="252">
        <v>0</v>
      </c>
      <c r="J34" s="253">
        <v>0</v>
      </c>
      <c r="K34" s="253"/>
      <c r="L34" s="451">
        <v>5522</v>
      </c>
      <c r="M34" s="452">
        <v>357.08088192683755</v>
      </c>
      <c r="N34" s="453">
        <v>5244</v>
      </c>
      <c r="O34" s="454">
        <v>357.03974446986922</v>
      </c>
      <c r="P34" s="252">
        <v>0</v>
      </c>
      <c r="Q34" s="253">
        <v>0</v>
      </c>
      <c r="R34" s="252">
        <v>10766</v>
      </c>
      <c r="S34" s="253">
        <v>357.06084432472517</v>
      </c>
    </row>
    <row r="35" spans="2:38" ht="14.25" customHeight="1">
      <c r="B35" s="251" t="s">
        <v>11</v>
      </c>
      <c r="C35" s="451">
        <v>0</v>
      </c>
      <c r="D35" s="452">
        <v>0</v>
      </c>
      <c r="E35" s="453">
        <v>0</v>
      </c>
      <c r="F35" s="454">
        <v>0</v>
      </c>
      <c r="G35" s="252">
        <v>0</v>
      </c>
      <c r="H35" s="253">
        <v>0</v>
      </c>
      <c r="I35" s="252">
        <v>0</v>
      </c>
      <c r="J35" s="253">
        <v>0</v>
      </c>
      <c r="K35" s="253"/>
      <c r="L35" s="451">
        <v>14128</v>
      </c>
      <c r="M35" s="452">
        <v>362.26907842582057</v>
      </c>
      <c r="N35" s="453">
        <v>13633</v>
      </c>
      <c r="O35" s="454">
        <v>360.76952248221249</v>
      </c>
      <c r="P35" s="252">
        <v>0</v>
      </c>
      <c r="Q35" s="253">
        <v>0</v>
      </c>
      <c r="R35" s="252">
        <v>27761</v>
      </c>
      <c r="S35" s="253">
        <v>361.53266957242158</v>
      </c>
      <c r="W35" s="205"/>
      <c r="X35" s="198"/>
      <c r="Y35" s="205"/>
      <c r="Z35" s="198"/>
      <c r="AA35" s="205"/>
      <c r="AB35" s="198"/>
      <c r="AC35" s="205"/>
      <c r="AD35" s="198"/>
      <c r="AE35" s="205"/>
      <c r="AF35" s="198"/>
      <c r="AG35" s="205"/>
      <c r="AH35" s="198"/>
      <c r="AI35" s="205"/>
      <c r="AJ35" s="198"/>
      <c r="AK35" s="205"/>
      <c r="AL35" s="198"/>
    </row>
    <row r="36" spans="2:38" ht="14.25" customHeight="1">
      <c r="B36" s="251" t="s">
        <v>12</v>
      </c>
      <c r="C36" s="451">
        <v>0</v>
      </c>
      <c r="D36" s="452">
        <v>0</v>
      </c>
      <c r="E36" s="453">
        <v>0</v>
      </c>
      <c r="F36" s="454">
        <v>0</v>
      </c>
      <c r="G36" s="252">
        <v>0</v>
      </c>
      <c r="H36" s="253">
        <v>0</v>
      </c>
      <c r="I36" s="252">
        <v>0</v>
      </c>
      <c r="J36" s="253">
        <v>0</v>
      </c>
      <c r="K36" s="253"/>
      <c r="L36" s="451">
        <v>30607</v>
      </c>
      <c r="M36" s="452">
        <v>366.19027052635226</v>
      </c>
      <c r="N36" s="453">
        <v>29084</v>
      </c>
      <c r="O36" s="454">
        <v>363.47165658093917</v>
      </c>
      <c r="P36" s="252">
        <v>6</v>
      </c>
      <c r="Q36" s="253">
        <v>278.01333333333332</v>
      </c>
      <c r="R36" s="252">
        <v>59697</v>
      </c>
      <c r="S36" s="253">
        <v>364.85691659547547</v>
      </c>
      <c r="W36" s="205"/>
      <c r="X36" s="198"/>
      <c r="Y36" s="205"/>
      <c r="Z36" s="198"/>
      <c r="AA36" s="205"/>
      <c r="AB36" s="198"/>
      <c r="AC36" s="205"/>
      <c r="AD36" s="198"/>
      <c r="AE36" s="205"/>
      <c r="AF36" s="198"/>
      <c r="AG36" s="205"/>
      <c r="AH36" s="198"/>
      <c r="AI36" s="205"/>
      <c r="AJ36" s="198"/>
      <c r="AK36" s="205"/>
      <c r="AL36" s="198"/>
    </row>
    <row r="37" spans="2:38" ht="14.25" customHeight="1">
      <c r="B37" s="251" t="s">
        <v>13</v>
      </c>
      <c r="C37" s="451">
        <v>1</v>
      </c>
      <c r="D37" s="452">
        <v>625.20000000000005</v>
      </c>
      <c r="E37" s="453">
        <v>20</v>
      </c>
      <c r="F37" s="454">
        <v>899.65050000000008</v>
      </c>
      <c r="G37" s="252">
        <v>0</v>
      </c>
      <c r="H37" s="253">
        <v>0</v>
      </c>
      <c r="I37" s="252">
        <v>21</v>
      </c>
      <c r="J37" s="253">
        <v>886.58142857142866</v>
      </c>
      <c r="K37" s="253"/>
      <c r="L37" s="451">
        <v>44957</v>
      </c>
      <c r="M37" s="452">
        <v>373.75200413728794</v>
      </c>
      <c r="N37" s="453">
        <v>45609</v>
      </c>
      <c r="O37" s="454">
        <v>373.07607314346018</v>
      </c>
      <c r="P37" s="252">
        <v>0</v>
      </c>
      <c r="Q37" s="253">
        <v>0</v>
      </c>
      <c r="R37" s="252">
        <v>90566</v>
      </c>
      <c r="S37" s="253">
        <v>373.41160556942043</v>
      </c>
      <c r="W37" s="205"/>
      <c r="X37" s="198"/>
      <c r="Y37" s="205"/>
      <c r="Z37" s="198"/>
      <c r="AA37" s="205"/>
      <c r="AB37" s="198"/>
      <c r="AC37" s="205"/>
      <c r="AD37" s="198"/>
      <c r="AE37" s="205"/>
      <c r="AF37" s="198"/>
      <c r="AG37" s="205"/>
      <c r="AH37" s="198"/>
      <c r="AI37" s="205"/>
      <c r="AJ37" s="198"/>
      <c r="AK37" s="205"/>
      <c r="AL37" s="198"/>
    </row>
    <row r="38" spans="2:38" ht="14.25" customHeight="1">
      <c r="B38" s="251" t="s">
        <v>14</v>
      </c>
      <c r="C38" s="451">
        <v>16</v>
      </c>
      <c r="D38" s="452">
        <v>845.62562500000013</v>
      </c>
      <c r="E38" s="453">
        <v>166</v>
      </c>
      <c r="F38" s="454">
        <v>855.9377710843371</v>
      </c>
      <c r="G38" s="252">
        <v>0</v>
      </c>
      <c r="H38" s="253">
        <v>0</v>
      </c>
      <c r="I38" s="252">
        <v>182</v>
      </c>
      <c r="J38" s="253">
        <v>855.03120879120854</v>
      </c>
      <c r="K38" s="253"/>
      <c r="L38" s="451">
        <v>1921</v>
      </c>
      <c r="M38" s="452">
        <v>408.39310255075549</v>
      </c>
      <c r="N38" s="453">
        <v>1637</v>
      </c>
      <c r="O38" s="454">
        <v>428.55155772755097</v>
      </c>
      <c r="P38" s="252">
        <v>0</v>
      </c>
      <c r="Q38" s="253">
        <v>0</v>
      </c>
      <c r="R38" s="252">
        <v>3558</v>
      </c>
      <c r="S38" s="253">
        <v>417.6678049465998</v>
      </c>
      <c r="W38" s="205"/>
      <c r="X38" s="198"/>
      <c r="Y38" s="205"/>
      <c r="Z38" s="198"/>
      <c r="AA38" s="205"/>
      <c r="AB38" s="198"/>
      <c r="AC38" s="205"/>
      <c r="AD38" s="198"/>
      <c r="AE38" s="205"/>
      <c r="AF38" s="198"/>
      <c r="AG38" s="205"/>
      <c r="AH38" s="198"/>
      <c r="AI38" s="205"/>
      <c r="AJ38" s="198"/>
      <c r="AK38" s="205"/>
      <c r="AL38" s="198"/>
    </row>
    <row r="39" spans="2:38" ht="14.25" customHeight="1">
      <c r="B39" s="251" t="s">
        <v>15</v>
      </c>
      <c r="C39" s="451">
        <v>105</v>
      </c>
      <c r="D39" s="452">
        <v>901.14552380952341</v>
      </c>
      <c r="E39" s="453">
        <v>771</v>
      </c>
      <c r="F39" s="454">
        <v>940.40101167315197</v>
      </c>
      <c r="G39" s="252">
        <v>0</v>
      </c>
      <c r="H39" s="253">
        <v>0</v>
      </c>
      <c r="I39" s="252">
        <v>876</v>
      </c>
      <c r="J39" s="253">
        <v>935.69573059360744</v>
      </c>
      <c r="K39" s="253"/>
      <c r="L39" s="451">
        <v>2039</v>
      </c>
      <c r="M39" s="452">
        <v>420.51667974497417</v>
      </c>
      <c r="N39" s="453">
        <v>1347</v>
      </c>
      <c r="O39" s="454">
        <v>415.95650334075793</v>
      </c>
      <c r="P39" s="252">
        <v>0</v>
      </c>
      <c r="Q39" s="253">
        <v>0</v>
      </c>
      <c r="R39" s="252">
        <v>3386</v>
      </c>
      <c r="S39" s="253">
        <v>418.70257531010134</v>
      </c>
      <c r="W39" s="205"/>
      <c r="X39" s="198"/>
      <c r="Y39" s="205"/>
      <c r="Z39" s="198"/>
      <c r="AA39" s="205"/>
      <c r="AB39" s="198"/>
      <c r="AC39" s="205"/>
      <c r="AD39" s="198"/>
      <c r="AE39" s="205"/>
      <c r="AF39" s="198"/>
      <c r="AG39" s="205"/>
      <c r="AH39" s="198"/>
      <c r="AI39" s="205"/>
      <c r="AJ39" s="198"/>
      <c r="AK39" s="205"/>
      <c r="AL39" s="198"/>
    </row>
    <row r="40" spans="2:38" ht="14.25" customHeight="1">
      <c r="B40" s="251" t="s">
        <v>16</v>
      </c>
      <c r="C40" s="451">
        <v>488</v>
      </c>
      <c r="D40" s="452">
        <v>833.61168032786827</v>
      </c>
      <c r="E40" s="453">
        <v>2854</v>
      </c>
      <c r="F40" s="454">
        <v>960.26254730203277</v>
      </c>
      <c r="G40" s="252">
        <v>0</v>
      </c>
      <c r="H40" s="253">
        <v>0</v>
      </c>
      <c r="I40" s="252">
        <v>3342</v>
      </c>
      <c r="J40" s="253">
        <v>941.76894374625999</v>
      </c>
      <c r="K40" s="253"/>
      <c r="L40" s="451">
        <v>3217</v>
      </c>
      <c r="M40" s="452">
        <v>459.78788622940516</v>
      </c>
      <c r="N40" s="453">
        <v>2015</v>
      </c>
      <c r="O40" s="454">
        <v>461.56032258064619</v>
      </c>
      <c r="P40" s="252">
        <v>0</v>
      </c>
      <c r="Q40" s="253">
        <v>0</v>
      </c>
      <c r="R40" s="252">
        <v>5232</v>
      </c>
      <c r="S40" s="253">
        <v>460.47050458715563</v>
      </c>
      <c r="W40" s="205"/>
      <c r="X40" s="198"/>
      <c r="Y40" s="205"/>
      <c r="Z40" s="198"/>
      <c r="AA40" s="205"/>
      <c r="AB40" s="198"/>
      <c r="AC40" s="205"/>
      <c r="AD40" s="198"/>
      <c r="AE40" s="205"/>
      <c r="AF40" s="198"/>
      <c r="AG40" s="205"/>
      <c r="AH40" s="198"/>
      <c r="AI40" s="205"/>
      <c r="AJ40" s="198"/>
      <c r="AK40" s="205"/>
      <c r="AL40" s="198"/>
    </row>
    <row r="41" spans="2:38" ht="14.25" customHeight="1">
      <c r="B41" s="251" t="s">
        <v>17</v>
      </c>
      <c r="C41" s="451">
        <v>1702</v>
      </c>
      <c r="D41" s="452">
        <v>846.98607520564099</v>
      </c>
      <c r="E41" s="453">
        <v>8041</v>
      </c>
      <c r="F41" s="454">
        <v>980.36912199975211</v>
      </c>
      <c r="G41" s="252">
        <v>0</v>
      </c>
      <c r="H41" s="253">
        <v>0</v>
      </c>
      <c r="I41" s="252">
        <v>9743</v>
      </c>
      <c r="J41" s="253">
        <v>957.06850148824878</v>
      </c>
      <c r="K41" s="253"/>
      <c r="L41" s="451">
        <v>5201</v>
      </c>
      <c r="M41" s="452">
        <v>502.24646414150959</v>
      </c>
      <c r="N41" s="453">
        <v>3557</v>
      </c>
      <c r="O41" s="454">
        <v>513.96686533595641</v>
      </c>
      <c r="P41" s="252">
        <v>0</v>
      </c>
      <c r="Q41" s="253">
        <v>0</v>
      </c>
      <c r="R41" s="252">
        <v>8758</v>
      </c>
      <c r="S41" s="253">
        <v>507.00662251655501</v>
      </c>
      <c r="W41" s="205"/>
      <c r="X41" s="198"/>
      <c r="Y41" s="205"/>
      <c r="Z41" s="198"/>
      <c r="AA41" s="205"/>
      <c r="AB41" s="198"/>
      <c r="AC41" s="205"/>
      <c r="AD41" s="198"/>
      <c r="AE41" s="205"/>
      <c r="AF41" s="198"/>
      <c r="AG41" s="205"/>
      <c r="AH41" s="198"/>
      <c r="AI41" s="205"/>
      <c r="AJ41" s="198"/>
      <c r="AK41" s="205"/>
      <c r="AL41" s="198"/>
    </row>
    <row r="42" spans="2:38" ht="14.25" customHeight="1">
      <c r="B42" s="251" t="s">
        <v>18</v>
      </c>
      <c r="C42" s="451">
        <v>4206</v>
      </c>
      <c r="D42" s="452">
        <v>847.94027817403776</v>
      </c>
      <c r="E42" s="453">
        <v>18563</v>
      </c>
      <c r="F42" s="454">
        <v>970.06366481710904</v>
      </c>
      <c r="G42" s="252">
        <v>0</v>
      </c>
      <c r="H42" s="253">
        <v>0</v>
      </c>
      <c r="I42" s="252">
        <v>22769</v>
      </c>
      <c r="J42" s="253">
        <v>947.50444112609239</v>
      </c>
      <c r="K42" s="253"/>
      <c r="L42" s="451">
        <v>9170</v>
      </c>
      <c r="M42" s="452">
        <v>566.4412628135226</v>
      </c>
      <c r="N42" s="453">
        <v>6349</v>
      </c>
      <c r="O42" s="454">
        <v>564.91276736493944</v>
      </c>
      <c r="P42" s="252">
        <v>0</v>
      </c>
      <c r="Q42" s="253">
        <v>0</v>
      </c>
      <c r="R42" s="252">
        <v>15519</v>
      </c>
      <c r="S42" s="253">
        <v>565.81593788259568</v>
      </c>
      <c r="W42" s="205"/>
      <c r="X42" s="198"/>
      <c r="Y42" s="205"/>
      <c r="Z42" s="198"/>
      <c r="AA42" s="205"/>
      <c r="AB42" s="198"/>
      <c r="AC42" s="205"/>
      <c r="AD42" s="198"/>
      <c r="AE42" s="205"/>
      <c r="AF42" s="198"/>
      <c r="AG42" s="205"/>
      <c r="AH42" s="198"/>
      <c r="AI42" s="205"/>
      <c r="AJ42" s="198"/>
      <c r="AK42" s="205"/>
      <c r="AL42" s="198"/>
    </row>
    <row r="43" spans="2:38" ht="14.25" customHeight="1">
      <c r="B43" s="251" t="s">
        <v>19</v>
      </c>
      <c r="C43" s="451">
        <v>7958</v>
      </c>
      <c r="D43" s="452">
        <v>828.05774692133605</v>
      </c>
      <c r="E43" s="453">
        <v>37563</v>
      </c>
      <c r="F43" s="454">
        <v>940.83442563160759</v>
      </c>
      <c r="G43" s="252">
        <v>0</v>
      </c>
      <c r="H43" s="253">
        <v>0</v>
      </c>
      <c r="I43" s="252">
        <v>45521</v>
      </c>
      <c r="J43" s="253">
        <v>921.1187601326875</v>
      </c>
      <c r="K43" s="253"/>
      <c r="L43" s="451">
        <v>12618</v>
      </c>
      <c r="M43" s="452">
        <v>646.38958392772236</v>
      </c>
      <c r="N43" s="453">
        <v>8849</v>
      </c>
      <c r="O43" s="454">
        <v>646.88133348400993</v>
      </c>
      <c r="P43" s="252">
        <v>0</v>
      </c>
      <c r="Q43" s="253">
        <v>0</v>
      </c>
      <c r="R43" s="252">
        <v>21467</v>
      </c>
      <c r="S43" s="253">
        <v>646.59229002655263</v>
      </c>
      <c r="W43" s="205"/>
      <c r="X43" s="198"/>
      <c r="Y43" s="205"/>
      <c r="Z43" s="198"/>
      <c r="AA43" s="205"/>
      <c r="AB43" s="198"/>
      <c r="AC43" s="205"/>
      <c r="AD43" s="198"/>
      <c r="AE43" s="205"/>
      <c r="AF43" s="198"/>
      <c r="AG43" s="205"/>
      <c r="AH43" s="198"/>
      <c r="AI43" s="205"/>
      <c r="AJ43" s="198"/>
      <c r="AK43" s="205"/>
      <c r="AL43" s="198"/>
    </row>
    <row r="44" spans="2:38" ht="14.25" customHeight="1">
      <c r="B44" s="251" t="s">
        <v>20</v>
      </c>
      <c r="C44" s="451">
        <v>13673</v>
      </c>
      <c r="D44" s="452">
        <v>791.16141958604499</v>
      </c>
      <c r="E44" s="453">
        <v>73126</v>
      </c>
      <c r="F44" s="454">
        <v>912.15338101359418</v>
      </c>
      <c r="G44" s="252">
        <v>0</v>
      </c>
      <c r="H44" s="253">
        <v>0</v>
      </c>
      <c r="I44" s="252">
        <v>86799</v>
      </c>
      <c r="J44" s="253">
        <v>893.09413967902947</v>
      </c>
      <c r="K44" s="253"/>
      <c r="L44" s="451">
        <v>14761</v>
      </c>
      <c r="M44" s="452">
        <v>710.73376126278606</v>
      </c>
      <c r="N44" s="453">
        <v>10636</v>
      </c>
      <c r="O44" s="454">
        <v>722.51513068822817</v>
      </c>
      <c r="P44" s="252">
        <v>1</v>
      </c>
      <c r="Q44" s="253">
        <v>454.26</v>
      </c>
      <c r="R44" s="252">
        <v>25398</v>
      </c>
      <c r="S44" s="253">
        <v>715.65738404598721</v>
      </c>
      <c r="W44" s="205"/>
      <c r="X44" s="198"/>
      <c r="Y44" s="205"/>
      <c r="Z44" s="198"/>
      <c r="AA44" s="205"/>
      <c r="AB44" s="198"/>
      <c r="AC44" s="205"/>
      <c r="AD44" s="198"/>
      <c r="AE44" s="205"/>
      <c r="AF44" s="198"/>
      <c r="AG44" s="205"/>
      <c r="AH44" s="198"/>
      <c r="AI44" s="205"/>
      <c r="AJ44" s="198"/>
      <c r="AK44" s="205"/>
      <c r="AL44" s="198"/>
    </row>
    <row r="45" spans="2:38" ht="14.25" customHeight="1">
      <c r="B45" s="251" t="s">
        <v>21</v>
      </c>
      <c r="C45" s="451">
        <v>20388</v>
      </c>
      <c r="D45" s="452">
        <v>768.82469982342604</v>
      </c>
      <c r="E45" s="453">
        <v>121999</v>
      </c>
      <c r="F45" s="454">
        <v>938.37133550275144</v>
      </c>
      <c r="G45" s="252">
        <v>0</v>
      </c>
      <c r="H45" s="253">
        <v>0</v>
      </c>
      <c r="I45" s="252">
        <v>142387</v>
      </c>
      <c r="J45" s="253">
        <v>914.09442252452936</v>
      </c>
      <c r="K45" s="253"/>
      <c r="L45" s="451">
        <v>13395</v>
      </c>
      <c r="M45" s="452">
        <v>754.0788421052622</v>
      </c>
      <c r="N45" s="453">
        <v>10196</v>
      </c>
      <c r="O45" s="454">
        <v>771.18126225970877</v>
      </c>
      <c r="P45" s="252">
        <v>0</v>
      </c>
      <c r="Q45" s="253">
        <v>0</v>
      </c>
      <c r="R45" s="252">
        <v>23591</v>
      </c>
      <c r="S45" s="253">
        <v>761.47048620236444</v>
      </c>
      <c r="W45" s="205"/>
      <c r="X45" s="198"/>
      <c r="Y45" s="205"/>
      <c r="Z45" s="198"/>
      <c r="AA45" s="205"/>
      <c r="AB45" s="198"/>
      <c r="AC45" s="205"/>
      <c r="AD45" s="198"/>
      <c r="AE45" s="205"/>
      <c r="AF45" s="198"/>
      <c r="AG45" s="205"/>
      <c r="AH45" s="198"/>
      <c r="AI45" s="205"/>
      <c r="AJ45" s="198"/>
      <c r="AK45" s="205"/>
      <c r="AL45" s="198"/>
    </row>
    <row r="46" spans="2:38" ht="14.25" customHeight="1">
      <c r="B46" s="251" t="s">
        <v>22</v>
      </c>
      <c r="C46" s="451">
        <v>26492</v>
      </c>
      <c r="D46" s="452">
        <v>699.38213762645296</v>
      </c>
      <c r="E46" s="453">
        <v>179255</v>
      </c>
      <c r="F46" s="454">
        <v>957.37912800200797</v>
      </c>
      <c r="G46" s="252">
        <v>1</v>
      </c>
      <c r="H46" s="253">
        <v>1056.5899999999999</v>
      </c>
      <c r="I46" s="252">
        <v>205748</v>
      </c>
      <c r="J46" s="253">
        <v>924.16005876120278</v>
      </c>
      <c r="K46" s="253"/>
      <c r="L46" s="451">
        <v>9337</v>
      </c>
      <c r="M46" s="452">
        <v>777.83457748741353</v>
      </c>
      <c r="N46" s="453">
        <v>8287</v>
      </c>
      <c r="O46" s="454">
        <v>783.74214914926836</v>
      </c>
      <c r="P46" s="252">
        <v>0</v>
      </c>
      <c r="Q46" s="253">
        <v>0</v>
      </c>
      <c r="R46" s="252">
        <v>17624</v>
      </c>
      <c r="S46" s="253">
        <v>780.61238311393367</v>
      </c>
      <c r="W46" s="205"/>
      <c r="X46" s="198"/>
      <c r="Y46" s="205"/>
      <c r="Z46" s="198"/>
      <c r="AA46" s="205"/>
      <c r="AB46" s="198"/>
      <c r="AC46" s="205"/>
      <c r="AD46" s="198"/>
      <c r="AE46" s="205"/>
      <c r="AF46" s="198"/>
      <c r="AG46" s="205"/>
      <c r="AH46" s="198"/>
      <c r="AI46" s="205"/>
      <c r="AJ46" s="198"/>
      <c r="AK46" s="205"/>
      <c r="AL46" s="198"/>
    </row>
    <row r="47" spans="2:38" ht="14.25" customHeight="1">
      <c r="B47" s="251" t="s">
        <v>23</v>
      </c>
      <c r="C47" s="451">
        <v>28324</v>
      </c>
      <c r="D47" s="452">
        <v>629.7782912018065</v>
      </c>
      <c r="E47" s="453">
        <v>240015</v>
      </c>
      <c r="F47" s="454">
        <v>963.08480069995881</v>
      </c>
      <c r="G47" s="252">
        <v>0</v>
      </c>
      <c r="H47" s="253">
        <v>0</v>
      </c>
      <c r="I47" s="252">
        <v>268339</v>
      </c>
      <c r="J47" s="253">
        <v>927.90328189342802</v>
      </c>
      <c r="K47" s="253"/>
      <c r="L47" s="451">
        <v>5631</v>
      </c>
      <c r="M47" s="452">
        <v>756.37207423193263</v>
      </c>
      <c r="N47" s="453">
        <v>5817</v>
      </c>
      <c r="O47" s="454">
        <v>783.20656008251751</v>
      </c>
      <c r="P47" s="252">
        <v>0</v>
      </c>
      <c r="Q47" s="253">
        <v>0</v>
      </c>
      <c r="R47" s="252">
        <v>11448</v>
      </c>
      <c r="S47" s="253">
        <v>770.00731219427109</v>
      </c>
      <c r="W47" s="205"/>
      <c r="X47" s="198"/>
      <c r="Y47" s="205"/>
      <c r="Z47" s="198"/>
      <c r="AA47" s="205"/>
      <c r="AB47" s="198"/>
      <c r="AC47" s="205"/>
      <c r="AD47" s="198"/>
      <c r="AE47" s="205"/>
      <c r="AF47" s="198"/>
      <c r="AG47" s="205"/>
      <c r="AH47" s="198"/>
      <c r="AI47" s="205"/>
      <c r="AJ47" s="198"/>
      <c r="AK47" s="205"/>
      <c r="AL47" s="198"/>
    </row>
    <row r="48" spans="2:38" ht="14.25" customHeight="1">
      <c r="B48" s="251" t="s">
        <v>24</v>
      </c>
      <c r="C48" s="451">
        <v>30295</v>
      </c>
      <c r="D48" s="452">
        <v>564.79802244594771</v>
      </c>
      <c r="E48" s="453">
        <v>345416</v>
      </c>
      <c r="F48" s="454">
        <v>960.83908345299415</v>
      </c>
      <c r="G48" s="252">
        <v>1</v>
      </c>
      <c r="H48" s="253">
        <v>770.21</v>
      </c>
      <c r="I48" s="252">
        <v>375712</v>
      </c>
      <c r="J48" s="253">
        <v>928.90437130035605</v>
      </c>
      <c r="K48" s="253"/>
      <c r="L48" s="451">
        <v>2949</v>
      </c>
      <c r="M48" s="452">
        <v>738.69221770091815</v>
      </c>
      <c r="N48" s="453">
        <v>4152</v>
      </c>
      <c r="O48" s="454">
        <v>744.43960741811361</v>
      </c>
      <c r="P48" s="252">
        <v>0</v>
      </c>
      <c r="Q48" s="253">
        <v>0</v>
      </c>
      <c r="R48" s="252">
        <v>7101</v>
      </c>
      <c r="S48" s="253">
        <v>742.05275313336369</v>
      </c>
      <c r="W48" s="205"/>
      <c r="X48" s="198"/>
      <c r="Y48" s="205"/>
      <c r="Z48" s="198"/>
      <c r="AA48" s="205"/>
      <c r="AB48" s="198"/>
      <c r="AC48" s="205"/>
      <c r="AD48" s="198"/>
      <c r="AE48" s="205"/>
      <c r="AF48" s="198"/>
      <c r="AG48" s="205"/>
      <c r="AH48" s="198"/>
      <c r="AI48" s="205"/>
      <c r="AJ48" s="198"/>
      <c r="AK48" s="205"/>
      <c r="AL48" s="198"/>
    </row>
    <row r="49" spans="2:38" ht="14.25" customHeight="1">
      <c r="B49" s="251" t="s">
        <v>25</v>
      </c>
      <c r="C49" s="451">
        <v>27724</v>
      </c>
      <c r="D49" s="452">
        <v>524.40034013850789</v>
      </c>
      <c r="E49" s="453">
        <v>391358</v>
      </c>
      <c r="F49" s="454">
        <v>930.78545132589238</v>
      </c>
      <c r="G49" s="252">
        <v>1</v>
      </c>
      <c r="H49" s="253">
        <v>869.97</v>
      </c>
      <c r="I49" s="252">
        <v>419083</v>
      </c>
      <c r="J49" s="253">
        <v>903.90132183839148</v>
      </c>
      <c r="K49" s="253"/>
      <c r="L49" s="451">
        <v>1338</v>
      </c>
      <c r="M49" s="452">
        <v>726.22406576980245</v>
      </c>
      <c r="N49" s="453">
        <v>2235</v>
      </c>
      <c r="O49" s="454">
        <v>730.53169574944229</v>
      </c>
      <c r="P49" s="252">
        <v>0</v>
      </c>
      <c r="Q49" s="253">
        <v>0</v>
      </c>
      <c r="R49" s="252">
        <v>3573</v>
      </c>
      <c r="S49" s="253">
        <v>728.91859501819181</v>
      </c>
      <c r="W49" s="205"/>
      <c r="X49" s="198"/>
      <c r="Y49" s="205"/>
      <c r="Z49" s="198"/>
      <c r="AA49" s="205"/>
      <c r="AB49" s="198"/>
      <c r="AC49" s="205"/>
      <c r="AD49" s="198"/>
      <c r="AE49" s="205"/>
      <c r="AF49" s="198"/>
      <c r="AG49" s="205"/>
      <c r="AH49" s="198"/>
      <c r="AI49" s="205"/>
      <c r="AJ49" s="198"/>
      <c r="AK49" s="205"/>
      <c r="AL49" s="198"/>
    </row>
    <row r="50" spans="2:38" ht="14.25" customHeight="1">
      <c r="B50" s="251" t="s">
        <v>26</v>
      </c>
      <c r="C50" s="451">
        <v>46979</v>
      </c>
      <c r="D50" s="452">
        <v>482.96254624406674</v>
      </c>
      <c r="E50" s="453">
        <v>724736</v>
      </c>
      <c r="F50" s="454">
        <v>881.45067634283123</v>
      </c>
      <c r="G50" s="252">
        <v>6</v>
      </c>
      <c r="H50" s="253">
        <v>866.38</v>
      </c>
      <c r="I50" s="252">
        <v>771721</v>
      </c>
      <c r="J50" s="253">
        <v>857.1923442669023</v>
      </c>
      <c r="K50" s="253"/>
      <c r="L50" s="451">
        <v>630</v>
      </c>
      <c r="M50" s="452">
        <v>760.56673015872684</v>
      </c>
      <c r="N50" s="453">
        <v>1671</v>
      </c>
      <c r="O50" s="454">
        <v>752.62278276481106</v>
      </c>
      <c r="P50" s="252">
        <v>0</v>
      </c>
      <c r="Q50" s="253">
        <v>0</v>
      </c>
      <c r="R50" s="252">
        <v>2301</v>
      </c>
      <c r="S50" s="253">
        <v>754.79778791829517</v>
      </c>
      <c r="W50" s="205"/>
      <c r="X50" s="198"/>
      <c r="Y50" s="205"/>
      <c r="Z50" s="198"/>
      <c r="AA50" s="205"/>
      <c r="AB50" s="198"/>
      <c r="AC50" s="205"/>
      <c r="AD50" s="198"/>
      <c r="AE50" s="205"/>
      <c r="AF50" s="198"/>
      <c r="AG50" s="205"/>
      <c r="AH50" s="198"/>
      <c r="AI50" s="205"/>
      <c r="AJ50" s="198"/>
      <c r="AK50" s="205"/>
      <c r="AL50" s="198"/>
    </row>
    <row r="51" spans="2:38" ht="14.25" customHeight="1">
      <c r="B51" s="251" t="s">
        <v>5</v>
      </c>
      <c r="C51" s="451">
        <v>0</v>
      </c>
      <c r="D51" s="452">
        <v>0</v>
      </c>
      <c r="E51" s="453">
        <v>1</v>
      </c>
      <c r="F51" s="454">
        <v>1043.2</v>
      </c>
      <c r="G51" s="252">
        <v>0</v>
      </c>
      <c r="H51" s="253">
        <v>0</v>
      </c>
      <c r="I51" s="252">
        <v>1</v>
      </c>
      <c r="J51" s="253">
        <v>1043.2</v>
      </c>
      <c r="K51" s="253"/>
      <c r="L51" s="451">
        <v>0</v>
      </c>
      <c r="M51" s="452">
        <v>0</v>
      </c>
      <c r="N51" s="453">
        <v>0</v>
      </c>
      <c r="O51" s="454">
        <v>0</v>
      </c>
      <c r="P51" s="252">
        <v>0</v>
      </c>
      <c r="Q51" s="253">
        <v>0</v>
      </c>
      <c r="R51" s="252">
        <v>0</v>
      </c>
      <c r="S51" s="253">
        <v>0</v>
      </c>
      <c r="W51" s="205"/>
      <c r="X51" s="198"/>
      <c r="Y51" s="205"/>
      <c r="Z51" s="198"/>
      <c r="AA51" s="205"/>
      <c r="AB51" s="198"/>
      <c r="AC51" s="205"/>
      <c r="AD51" s="198"/>
      <c r="AE51" s="205"/>
      <c r="AF51" s="198"/>
      <c r="AG51" s="205"/>
      <c r="AH51" s="198"/>
      <c r="AI51" s="205"/>
      <c r="AJ51" s="198"/>
      <c r="AK51" s="205"/>
      <c r="AL51" s="198"/>
    </row>
    <row r="52" spans="2:38" ht="14.25" customHeight="1">
      <c r="B52" s="255" t="s">
        <v>6</v>
      </c>
      <c r="C52" s="256">
        <v>208351</v>
      </c>
      <c r="D52" s="257">
        <v>620.63353288441112</v>
      </c>
      <c r="E52" s="256">
        <v>2143884</v>
      </c>
      <c r="F52" s="257">
        <v>925.32460405040445</v>
      </c>
      <c r="G52" s="256">
        <v>9</v>
      </c>
      <c r="H52" s="257">
        <v>877.22777777777765</v>
      </c>
      <c r="I52" s="256">
        <v>2352244</v>
      </c>
      <c r="J52" s="257">
        <v>898.33628045814851</v>
      </c>
      <c r="K52" s="481"/>
      <c r="L52" s="256">
        <v>178563</v>
      </c>
      <c r="M52" s="257">
        <v>505.9145425424083</v>
      </c>
      <c r="N52" s="256">
        <v>161440</v>
      </c>
      <c r="O52" s="257">
        <v>499.79483504707696</v>
      </c>
      <c r="P52" s="256">
        <v>7</v>
      </c>
      <c r="Q52" s="257">
        <v>303.19142857142862</v>
      </c>
      <c r="R52" s="256">
        <v>340010</v>
      </c>
      <c r="S52" s="257">
        <v>503.00467330372686</v>
      </c>
      <c r="W52" s="205"/>
      <c r="X52" s="198"/>
      <c r="Y52" s="205"/>
      <c r="Z52" s="198"/>
      <c r="AA52" s="205"/>
      <c r="AB52" s="198"/>
      <c r="AC52" s="205"/>
      <c r="AD52" s="198"/>
      <c r="AE52" s="205"/>
      <c r="AF52" s="198"/>
      <c r="AG52" s="205"/>
      <c r="AH52" s="198"/>
      <c r="AI52" s="205"/>
      <c r="AJ52" s="198"/>
      <c r="AK52" s="205"/>
      <c r="AL52" s="198"/>
    </row>
    <row r="53" spans="2:38" ht="14.25" customHeight="1">
      <c r="B53" s="258" t="s">
        <v>27</v>
      </c>
      <c r="C53" s="252">
        <v>73.941454564652915</v>
      </c>
      <c r="D53" s="252" t="s">
        <v>218</v>
      </c>
      <c r="E53" s="252">
        <v>78.554625415659345</v>
      </c>
      <c r="F53" s="252" t="s">
        <v>218</v>
      </c>
      <c r="G53" s="252">
        <v>83.666666666666671</v>
      </c>
      <c r="H53" s="252" t="s">
        <v>218</v>
      </c>
      <c r="I53" s="252">
        <v>78.146031256124473</v>
      </c>
      <c r="J53" s="252" t="s">
        <v>218</v>
      </c>
      <c r="K53" s="252"/>
      <c r="L53" s="252">
        <v>35.695250415819629</v>
      </c>
      <c r="M53" s="252" t="s">
        <v>218</v>
      </c>
      <c r="N53" s="252">
        <v>35.018161546085231</v>
      </c>
      <c r="O53" s="252" t="s">
        <v>218</v>
      </c>
      <c r="P53" s="252">
        <v>23</v>
      </c>
      <c r="Q53" s="252" t="s">
        <v>218</v>
      </c>
      <c r="R53" s="252">
        <v>35.373500779388841</v>
      </c>
      <c r="S53" s="252" t="s">
        <v>218</v>
      </c>
      <c r="W53" s="205"/>
      <c r="X53" s="198"/>
      <c r="Y53" s="205"/>
      <c r="Z53" s="198"/>
      <c r="AA53" s="205"/>
      <c r="AB53" s="198"/>
      <c r="AC53" s="205"/>
      <c r="AD53" s="198"/>
      <c r="AE53" s="205"/>
      <c r="AF53" s="198"/>
      <c r="AG53" s="205"/>
      <c r="AH53" s="198"/>
      <c r="AI53" s="205"/>
      <c r="AJ53" s="198"/>
      <c r="AK53" s="205"/>
      <c r="AL53" s="198"/>
    </row>
    <row r="54" spans="2:38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61"/>
      <c r="L54" s="259"/>
      <c r="M54" s="260"/>
      <c r="N54" s="259"/>
      <c r="O54" s="260"/>
      <c r="P54" s="259"/>
      <c r="Q54" s="260"/>
      <c r="R54" s="259"/>
      <c r="S54" s="260"/>
      <c r="W54" s="196"/>
      <c r="X54" s="195"/>
      <c r="Y54" s="196"/>
      <c r="Z54" s="195"/>
      <c r="AA54" s="196"/>
      <c r="AB54" s="195"/>
      <c r="AC54" s="196"/>
      <c r="AD54" s="195"/>
      <c r="AE54" s="196"/>
      <c r="AF54" s="195"/>
      <c r="AG54" s="196"/>
      <c r="AH54" s="195"/>
      <c r="AI54" s="196"/>
      <c r="AJ54" s="195"/>
      <c r="AK54" s="196"/>
      <c r="AL54" s="195"/>
    </row>
    <row r="55" spans="2:38" ht="14.25" customHeight="1">
      <c r="B55" s="493" t="s">
        <v>0</v>
      </c>
      <c r="C55" s="494" t="s">
        <v>1</v>
      </c>
      <c r="D55" s="494"/>
      <c r="E55" s="494"/>
      <c r="F55" s="494"/>
      <c r="G55" s="494"/>
      <c r="H55" s="494"/>
      <c r="I55" s="494"/>
      <c r="J55" s="494"/>
      <c r="K55" s="479"/>
      <c r="L55" s="495" t="s">
        <v>2</v>
      </c>
      <c r="M55" s="495"/>
      <c r="N55" s="495"/>
      <c r="O55" s="495"/>
      <c r="P55" s="495"/>
      <c r="Q55" s="495"/>
      <c r="R55" s="495"/>
      <c r="S55" s="49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</row>
    <row r="56" spans="2:38" ht="14.25" customHeight="1">
      <c r="B56" s="493"/>
      <c r="C56" s="496" t="s">
        <v>3</v>
      </c>
      <c r="D56" s="496"/>
      <c r="E56" s="497" t="s">
        <v>4</v>
      </c>
      <c r="F56" s="497"/>
      <c r="G56" s="498" t="s">
        <v>5</v>
      </c>
      <c r="H56" s="498"/>
      <c r="I56" s="498" t="s">
        <v>6</v>
      </c>
      <c r="J56" s="498"/>
      <c r="K56" s="479"/>
      <c r="L56" s="496" t="s">
        <v>3</v>
      </c>
      <c r="M56" s="496"/>
      <c r="N56" s="497" t="s">
        <v>4</v>
      </c>
      <c r="O56" s="497"/>
      <c r="P56" s="498" t="s">
        <v>5</v>
      </c>
      <c r="Q56" s="498"/>
      <c r="R56" s="498" t="s">
        <v>6</v>
      </c>
      <c r="S56" s="498"/>
    </row>
    <row r="57" spans="2:38" ht="14.25" customHeight="1">
      <c r="B57" s="493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480"/>
      <c r="L57" s="248" t="s">
        <v>7</v>
      </c>
      <c r="M57" s="249" t="s">
        <v>8</v>
      </c>
      <c r="N57" s="250" t="s">
        <v>7</v>
      </c>
      <c r="O57" s="250" t="s">
        <v>8</v>
      </c>
      <c r="P57" s="248" t="s">
        <v>7</v>
      </c>
      <c r="Q57" s="250" t="s">
        <v>8</v>
      </c>
      <c r="R57" s="248" t="s">
        <v>7</v>
      </c>
      <c r="S57" s="250" t="s">
        <v>8</v>
      </c>
    </row>
    <row r="58" spans="2:38" ht="14.25" customHeight="1">
      <c r="B58" s="251" t="s">
        <v>9</v>
      </c>
      <c r="C58" s="451">
        <v>1</v>
      </c>
      <c r="D58" s="452">
        <v>357.05</v>
      </c>
      <c r="E58" s="453">
        <v>0</v>
      </c>
      <c r="F58" s="454">
        <v>0</v>
      </c>
      <c r="G58" s="252">
        <v>0</v>
      </c>
      <c r="H58" s="253">
        <v>0</v>
      </c>
      <c r="I58" s="252">
        <v>1</v>
      </c>
      <c r="J58" s="253">
        <v>357.05</v>
      </c>
      <c r="K58" s="253"/>
      <c r="L58" s="451">
        <v>1143</v>
      </c>
      <c r="M58" s="452">
        <v>359.1834208223973</v>
      </c>
      <c r="N58" s="453">
        <v>1122</v>
      </c>
      <c r="O58" s="454">
        <v>355.35730837789697</v>
      </c>
      <c r="P58" s="252">
        <v>0</v>
      </c>
      <c r="Q58" s="253">
        <v>0</v>
      </c>
      <c r="R58" s="252">
        <v>2265</v>
      </c>
      <c r="S58" s="253">
        <v>357.28810154525411</v>
      </c>
    </row>
    <row r="59" spans="2:38" ht="14.25" customHeight="1">
      <c r="B59" s="254" t="s">
        <v>10</v>
      </c>
      <c r="C59" s="451">
        <v>0</v>
      </c>
      <c r="D59" s="452">
        <v>0</v>
      </c>
      <c r="E59" s="453">
        <v>0</v>
      </c>
      <c r="F59" s="454">
        <v>0</v>
      </c>
      <c r="G59" s="252">
        <v>0</v>
      </c>
      <c r="H59" s="253">
        <v>0</v>
      </c>
      <c r="I59" s="252">
        <v>0</v>
      </c>
      <c r="J59" s="253">
        <v>0</v>
      </c>
      <c r="K59" s="253"/>
      <c r="L59" s="451">
        <v>5522</v>
      </c>
      <c r="M59" s="452">
        <v>357.08088192683755</v>
      </c>
      <c r="N59" s="453">
        <v>5244</v>
      </c>
      <c r="O59" s="454">
        <v>357.03974446986922</v>
      </c>
      <c r="P59" s="252">
        <v>0</v>
      </c>
      <c r="Q59" s="253">
        <v>0</v>
      </c>
      <c r="R59" s="252">
        <v>10766</v>
      </c>
      <c r="S59" s="253">
        <v>357.06084432472517</v>
      </c>
    </row>
    <row r="60" spans="2:38" ht="14.25" customHeight="1">
      <c r="B60" s="251" t="s">
        <v>11</v>
      </c>
      <c r="C60" s="451">
        <v>7</v>
      </c>
      <c r="D60" s="452">
        <v>406.8314285714286</v>
      </c>
      <c r="E60" s="453">
        <v>4</v>
      </c>
      <c r="F60" s="454">
        <v>385.8</v>
      </c>
      <c r="G60" s="252">
        <v>0</v>
      </c>
      <c r="H60" s="253">
        <v>0</v>
      </c>
      <c r="I60" s="252">
        <v>11</v>
      </c>
      <c r="J60" s="253">
        <v>399.18363636363642</v>
      </c>
      <c r="K60" s="253"/>
      <c r="L60" s="451">
        <v>14135</v>
      </c>
      <c r="M60" s="452">
        <v>362.29114679872606</v>
      </c>
      <c r="N60" s="453">
        <v>13637</v>
      </c>
      <c r="O60" s="454">
        <v>360.77686441299431</v>
      </c>
      <c r="P60" s="252">
        <v>0</v>
      </c>
      <c r="Q60" s="253">
        <v>0</v>
      </c>
      <c r="R60" s="252">
        <v>27772</v>
      </c>
      <c r="S60" s="253">
        <v>361.54758245715101</v>
      </c>
      <c r="W60" s="205"/>
      <c r="X60" s="198"/>
      <c r="Y60" s="205"/>
      <c r="Z60" s="198"/>
      <c r="AA60" s="205"/>
      <c r="AB60" s="198"/>
      <c r="AC60" s="205"/>
      <c r="AD60" s="198"/>
      <c r="AE60" s="205"/>
      <c r="AF60" s="198"/>
      <c r="AG60" s="205"/>
      <c r="AH60" s="198"/>
      <c r="AI60" s="205"/>
      <c r="AJ60" s="198"/>
      <c r="AK60" s="205"/>
      <c r="AL60" s="198"/>
    </row>
    <row r="61" spans="2:38" ht="14.25" customHeight="1">
      <c r="B61" s="251" t="s">
        <v>12</v>
      </c>
      <c r="C61" s="451">
        <v>18</v>
      </c>
      <c r="D61" s="452">
        <v>300.42833333333334</v>
      </c>
      <c r="E61" s="453">
        <v>21</v>
      </c>
      <c r="F61" s="454">
        <v>363.90666666666664</v>
      </c>
      <c r="G61" s="252">
        <v>0</v>
      </c>
      <c r="H61" s="253">
        <v>0</v>
      </c>
      <c r="I61" s="252">
        <v>39</v>
      </c>
      <c r="J61" s="253">
        <v>334.60897435897436</v>
      </c>
      <c r="K61" s="253"/>
      <c r="L61" s="451">
        <v>30627</v>
      </c>
      <c r="M61" s="452">
        <v>366.22910732360555</v>
      </c>
      <c r="N61" s="453">
        <v>29105</v>
      </c>
      <c r="O61" s="454">
        <v>363.4719704518136</v>
      </c>
      <c r="P61" s="252">
        <v>6</v>
      </c>
      <c r="Q61" s="253">
        <v>278.01333333333332</v>
      </c>
      <c r="R61" s="252">
        <v>59738</v>
      </c>
      <c r="S61" s="253">
        <v>364.87694013860693</v>
      </c>
      <c r="W61" s="205"/>
      <c r="X61" s="198"/>
      <c r="Y61" s="205"/>
      <c r="Z61" s="198"/>
      <c r="AA61" s="205"/>
      <c r="AB61" s="198"/>
      <c r="AC61" s="205"/>
      <c r="AD61" s="198"/>
      <c r="AE61" s="205"/>
      <c r="AF61" s="198"/>
      <c r="AG61" s="205"/>
      <c r="AH61" s="198"/>
      <c r="AI61" s="205"/>
      <c r="AJ61" s="198"/>
      <c r="AK61" s="205"/>
      <c r="AL61" s="198"/>
    </row>
    <row r="62" spans="2:38" ht="14.25" customHeight="1">
      <c r="B62" s="251" t="s">
        <v>13</v>
      </c>
      <c r="C62" s="451">
        <v>10</v>
      </c>
      <c r="D62" s="452">
        <v>418.01000000000005</v>
      </c>
      <c r="E62" s="453">
        <v>13</v>
      </c>
      <c r="F62" s="454">
        <v>332.9892307692308</v>
      </c>
      <c r="G62" s="252">
        <v>0</v>
      </c>
      <c r="H62" s="253">
        <v>0</v>
      </c>
      <c r="I62" s="252">
        <v>23</v>
      </c>
      <c r="J62" s="253">
        <v>369.95478260869567</v>
      </c>
      <c r="K62" s="253"/>
      <c r="L62" s="451">
        <v>45316</v>
      </c>
      <c r="M62" s="452">
        <v>377.82342285285677</v>
      </c>
      <c r="N62" s="453">
        <v>45789</v>
      </c>
      <c r="O62" s="454">
        <v>374.94059927056884</v>
      </c>
      <c r="P62" s="252">
        <v>0</v>
      </c>
      <c r="Q62" s="253">
        <v>0</v>
      </c>
      <c r="R62" s="252">
        <v>91105</v>
      </c>
      <c r="S62" s="253">
        <v>376.37452752318899</v>
      </c>
      <c r="W62" s="205"/>
      <c r="X62" s="198"/>
      <c r="Y62" s="205"/>
      <c r="Z62" s="198"/>
      <c r="AA62" s="205"/>
      <c r="AB62" s="198"/>
      <c r="AC62" s="205"/>
      <c r="AD62" s="198"/>
      <c r="AE62" s="205"/>
      <c r="AF62" s="198"/>
      <c r="AG62" s="205"/>
      <c r="AH62" s="198"/>
      <c r="AI62" s="205"/>
      <c r="AJ62" s="198"/>
      <c r="AK62" s="205"/>
      <c r="AL62" s="198"/>
    </row>
    <row r="63" spans="2:38" ht="14.25" customHeight="1">
      <c r="B63" s="251" t="s">
        <v>14</v>
      </c>
      <c r="C63" s="451">
        <v>97</v>
      </c>
      <c r="D63" s="452">
        <v>327.91422680412393</v>
      </c>
      <c r="E63" s="453">
        <v>86</v>
      </c>
      <c r="F63" s="454">
        <v>350.46906976744208</v>
      </c>
      <c r="G63" s="252">
        <v>0</v>
      </c>
      <c r="H63" s="253">
        <v>0</v>
      </c>
      <c r="I63" s="252">
        <v>183</v>
      </c>
      <c r="J63" s="253">
        <v>338.51377049180348</v>
      </c>
      <c r="K63" s="253"/>
      <c r="L63" s="451">
        <v>3731</v>
      </c>
      <c r="M63" s="452">
        <v>657.090876440633</v>
      </c>
      <c r="N63" s="453">
        <v>2787</v>
      </c>
      <c r="O63" s="454">
        <v>592.89072120559763</v>
      </c>
      <c r="P63" s="252">
        <v>0</v>
      </c>
      <c r="Q63" s="253">
        <v>0</v>
      </c>
      <c r="R63" s="252">
        <v>6518</v>
      </c>
      <c r="S63" s="253">
        <v>629.63984351027966</v>
      </c>
      <c r="W63" s="205"/>
      <c r="X63" s="198"/>
      <c r="Y63" s="205"/>
      <c r="Z63" s="198"/>
      <c r="AA63" s="205"/>
      <c r="AB63" s="198"/>
      <c r="AC63" s="205"/>
      <c r="AD63" s="198"/>
      <c r="AE63" s="205"/>
      <c r="AF63" s="198"/>
      <c r="AG63" s="205"/>
      <c r="AH63" s="198"/>
      <c r="AI63" s="205"/>
      <c r="AJ63" s="198"/>
      <c r="AK63" s="205"/>
      <c r="AL63" s="198"/>
    </row>
    <row r="64" spans="2:38" ht="14.25" customHeight="1">
      <c r="B64" s="251" t="s">
        <v>15</v>
      </c>
      <c r="C64" s="451">
        <v>80</v>
      </c>
      <c r="D64" s="452">
        <v>322.80550000000005</v>
      </c>
      <c r="E64" s="453">
        <v>69</v>
      </c>
      <c r="F64" s="454">
        <v>328.6879710144928</v>
      </c>
      <c r="G64" s="252">
        <v>0</v>
      </c>
      <c r="H64" s="253">
        <v>0</v>
      </c>
      <c r="I64" s="252">
        <v>149</v>
      </c>
      <c r="J64" s="253">
        <v>325.52959731543626</v>
      </c>
      <c r="K64" s="253"/>
      <c r="L64" s="451">
        <v>8046</v>
      </c>
      <c r="M64" s="452">
        <v>821.33966194382242</v>
      </c>
      <c r="N64" s="453">
        <v>5346</v>
      </c>
      <c r="O64" s="454">
        <v>770.38597081930436</v>
      </c>
      <c r="P64" s="252">
        <v>0</v>
      </c>
      <c r="Q64" s="253">
        <v>0</v>
      </c>
      <c r="R64" s="252">
        <v>13392</v>
      </c>
      <c r="S64" s="253">
        <v>800.99927718040601</v>
      </c>
      <c r="W64" s="205"/>
      <c r="X64" s="198"/>
      <c r="Y64" s="205"/>
      <c r="Z64" s="198"/>
      <c r="AA64" s="205"/>
      <c r="AB64" s="198"/>
      <c r="AC64" s="205"/>
      <c r="AD64" s="198"/>
      <c r="AE64" s="205"/>
      <c r="AF64" s="198"/>
      <c r="AG64" s="205"/>
      <c r="AH64" s="198"/>
      <c r="AI64" s="205"/>
      <c r="AJ64" s="198"/>
      <c r="AK64" s="205"/>
      <c r="AL64" s="198"/>
    </row>
    <row r="65" spans="2:38" ht="14.25" customHeight="1">
      <c r="B65" s="251" t="s">
        <v>16</v>
      </c>
      <c r="C65" s="451">
        <v>75</v>
      </c>
      <c r="D65" s="452">
        <v>353.53866666666681</v>
      </c>
      <c r="E65" s="453">
        <v>68</v>
      </c>
      <c r="F65" s="454">
        <v>337.05794117647054</v>
      </c>
      <c r="G65" s="252">
        <v>0</v>
      </c>
      <c r="H65" s="253">
        <v>0</v>
      </c>
      <c r="I65" s="252">
        <v>143</v>
      </c>
      <c r="J65" s="253">
        <v>345.7016783216784</v>
      </c>
      <c r="K65" s="253"/>
      <c r="L65" s="451">
        <v>20561</v>
      </c>
      <c r="M65" s="452">
        <v>912.81198677107056</v>
      </c>
      <c r="N65" s="453">
        <v>14505</v>
      </c>
      <c r="O65" s="454">
        <v>873.29044881075447</v>
      </c>
      <c r="P65" s="252">
        <v>0</v>
      </c>
      <c r="Q65" s="253">
        <v>0</v>
      </c>
      <c r="R65" s="252">
        <v>35066</v>
      </c>
      <c r="S65" s="253">
        <v>896.46395996121532</v>
      </c>
      <c r="W65" s="205"/>
      <c r="X65" s="198"/>
      <c r="Y65" s="205"/>
      <c r="Z65" s="198"/>
      <c r="AA65" s="205"/>
      <c r="AB65" s="198"/>
      <c r="AC65" s="205"/>
      <c r="AD65" s="198"/>
      <c r="AE65" s="205"/>
      <c r="AF65" s="198"/>
      <c r="AG65" s="205"/>
      <c r="AH65" s="198"/>
      <c r="AI65" s="205"/>
      <c r="AJ65" s="198"/>
      <c r="AK65" s="205"/>
      <c r="AL65" s="198"/>
    </row>
    <row r="66" spans="2:38" ht="14.25" customHeight="1">
      <c r="B66" s="251" t="s">
        <v>17</v>
      </c>
      <c r="C66" s="451">
        <v>118</v>
      </c>
      <c r="D66" s="452">
        <v>345.95703389830516</v>
      </c>
      <c r="E66" s="453">
        <v>115</v>
      </c>
      <c r="F66" s="454">
        <v>358.98486956521742</v>
      </c>
      <c r="G66" s="252">
        <v>0</v>
      </c>
      <c r="H66" s="253">
        <v>0</v>
      </c>
      <c r="I66" s="252">
        <v>233</v>
      </c>
      <c r="J66" s="253">
        <v>352.3870815450644</v>
      </c>
      <c r="K66" s="253"/>
      <c r="L66" s="451">
        <v>44852</v>
      </c>
      <c r="M66" s="452">
        <v>985.59095625613077</v>
      </c>
      <c r="N66" s="453">
        <v>35143</v>
      </c>
      <c r="O66" s="454">
        <v>937.59544375835947</v>
      </c>
      <c r="P66" s="252">
        <v>0</v>
      </c>
      <c r="Q66" s="253">
        <v>0</v>
      </c>
      <c r="R66" s="252">
        <v>79995</v>
      </c>
      <c r="S66" s="253">
        <v>964.50580973810861</v>
      </c>
      <c r="W66" s="205"/>
      <c r="X66" s="198"/>
      <c r="Y66" s="205"/>
      <c r="Z66" s="198"/>
      <c r="AA66" s="205"/>
      <c r="AB66" s="198"/>
      <c r="AC66" s="205"/>
      <c r="AD66" s="198"/>
      <c r="AE66" s="205"/>
      <c r="AF66" s="198"/>
      <c r="AG66" s="205"/>
      <c r="AH66" s="198"/>
      <c r="AI66" s="205"/>
      <c r="AJ66" s="198"/>
      <c r="AK66" s="205"/>
      <c r="AL66" s="198"/>
    </row>
    <row r="67" spans="2:38" ht="14.25" customHeight="1">
      <c r="B67" s="251" t="s">
        <v>18</v>
      </c>
      <c r="C67" s="451">
        <v>512</v>
      </c>
      <c r="D67" s="452">
        <v>635.75654296875064</v>
      </c>
      <c r="E67" s="453">
        <v>555</v>
      </c>
      <c r="F67" s="454">
        <v>635.65864864864932</v>
      </c>
      <c r="G67" s="252">
        <v>0</v>
      </c>
      <c r="H67" s="253">
        <v>0</v>
      </c>
      <c r="I67" s="252">
        <v>1067</v>
      </c>
      <c r="J67" s="253">
        <v>635.70562324273737</v>
      </c>
      <c r="K67" s="253"/>
      <c r="L67" s="451">
        <v>83720</v>
      </c>
      <c r="M67" s="452">
        <v>1029.8450449116101</v>
      </c>
      <c r="N67" s="453">
        <v>69031</v>
      </c>
      <c r="O67" s="454">
        <v>960.26275455954612</v>
      </c>
      <c r="P67" s="252">
        <v>0</v>
      </c>
      <c r="Q67" s="253">
        <v>0</v>
      </c>
      <c r="R67" s="252">
        <v>152751</v>
      </c>
      <c r="S67" s="253">
        <v>998.39952190165718</v>
      </c>
      <c r="W67" s="205"/>
      <c r="X67" s="198"/>
      <c r="Y67" s="205"/>
      <c r="Z67" s="198"/>
      <c r="AA67" s="205"/>
      <c r="AB67" s="198"/>
      <c r="AC67" s="205"/>
      <c r="AD67" s="198"/>
      <c r="AE67" s="205"/>
      <c r="AF67" s="198"/>
      <c r="AG67" s="205"/>
      <c r="AH67" s="198"/>
      <c r="AI67" s="205"/>
      <c r="AJ67" s="198"/>
      <c r="AK67" s="205"/>
      <c r="AL67" s="198"/>
    </row>
    <row r="68" spans="2:38" ht="14.25" customHeight="1">
      <c r="B68" s="251" t="s">
        <v>19</v>
      </c>
      <c r="C68" s="451">
        <v>2205</v>
      </c>
      <c r="D68" s="452">
        <v>692.32109297052034</v>
      </c>
      <c r="E68" s="453">
        <v>2245</v>
      </c>
      <c r="F68" s="454">
        <v>718.17861915367394</v>
      </c>
      <c r="G68" s="252">
        <v>0</v>
      </c>
      <c r="H68" s="253">
        <v>0</v>
      </c>
      <c r="I68" s="252">
        <v>4450</v>
      </c>
      <c r="J68" s="253">
        <v>705.36606966292027</v>
      </c>
      <c r="K68" s="253"/>
      <c r="L68" s="451">
        <v>124932</v>
      </c>
      <c r="M68" s="452">
        <v>1042.7678820478318</v>
      </c>
      <c r="N68" s="453">
        <v>112214</v>
      </c>
      <c r="O68" s="454">
        <v>954.55789170691855</v>
      </c>
      <c r="P68" s="252">
        <v>0</v>
      </c>
      <c r="Q68" s="253">
        <v>0</v>
      </c>
      <c r="R68" s="252">
        <v>237146</v>
      </c>
      <c r="S68" s="253">
        <v>1001.0282117345429</v>
      </c>
      <c r="W68" s="205"/>
      <c r="X68" s="198"/>
      <c r="Y68" s="205"/>
      <c r="Z68" s="198"/>
      <c r="AA68" s="205"/>
      <c r="AB68" s="198"/>
      <c r="AC68" s="205"/>
      <c r="AD68" s="198"/>
      <c r="AE68" s="205"/>
      <c r="AF68" s="198"/>
      <c r="AG68" s="205"/>
      <c r="AH68" s="198"/>
      <c r="AI68" s="205"/>
      <c r="AJ68" s="198"/>
      <c r="AK68" s="205"/>
      <c r="AL68" s="198"/>
    </row>
    <row r="69" spans="2:38" ht="14.25" customHeight="1">
      <c r="B69" s="251" t="s">
        <v>20</v>
      </c>
      <c r="C69" s="451">
        <v>4177</v>
      </c>
      <c r="D69" s="452">
        <v>720.1395977974621</v>
      </c>
      <c r="E69" s="453">
        <v>4716</v>
      </c>
      <c r="F69" s="454">
        <v>747.44377650551223</v>
      </c>
      <c r="G69" s="252">
        <v>0</v>
      </c>
      <c r="H69" s="253">
        <v>0</v>
      </c>
      <c r="I69" s="252">
        <v>8893</v>
      </c>
      <c r="J69" s="253">
        <v>734.61913302597497</v>
      </c>
      <c r="K69" s="253"/>
      <c r="L69" s="451">
        <v>190931</v>
      </c>
      <c r="M69" s="452">
        <v>1233.8736644127969</v>
      </c>
      <c r="N69" s="453">
        <v>178314</v>
      </c>
      <c r="O69" s="454">
        <v>989.58907242280509</v>
      </c>
      <c r="P69" s="252">
        <v>1</v>
      </c>
      <c r="Q69" s="253">
        <v>454.26</v>
      </c>
      <c r="R69" s="252">
        <v>369246</v>
      </c>
      <c r="S69" s="253">
        <v>1115.9031451660946</v>
      </c>
      <c r="W69" s="205"/>
      <c r="X69" s="198"/>
      <c r="Y69" s="205"/>
      <c r="Z69" s="198"/>
      <c r="AA69" s="205"/>
      <c r="AB69" s="198"/>
      <c r="AC69" s="205"/>
      <c r="AD69" s="198"/>
      <c r="AE69" s="205"/>
      <c r="AF69" s="198"/>
      <c r="AG69" s="205"/>
      <c r="AH69" s="198"/>
      <c r="AI69" s="205"/>
      <c r="AJ69" s="198"/>
      <c r="AK69" s="205"/>
      <c r="AL69" s="198"/>
    </row>
    <row r="70" spans="2:38" ht="14.25" customHeight="1">
      <c r="B70" s="251" t="s">
        <v>21</v>
      </c>
      <c r="C70" s="451">
        <v>4180</v>
      </c>
      <c r="D70" s="452">
        <v>729.07240909090854</v>
      </c>
      <c r="E70" s="453">
        <v>5662</v>
      </c>
      <c r="F70" s="454">
        <v>779.82680148357463</v>
      </c>
      <c r="G70" s="252">
        <v>0</v>
      </c>
      <c r="H70" s="253">
        <v>0</v>
      </c>
      <c r="I70" s="252">
        <v>9842</v>
      </c>
      <c r="J70" s="253">
        <v>758.27088193456586</v>
      </c>
      <c r="K70" s="253"/>
      <c r="L70" s="451">
        <v>395545</v>
      </c>
      <c r="M70" s="452">
        <v>1574.9951583511354</v>
      </c>
      <c r="N70" s="453">
        <v>319839</v>
      </c>
      <c r="O70" s="454">
        <v>1149.8802525645726</v>
      </c>
      <c r="P70" s="252">
        <v>0</v>
      </c>
      <c r="Q70" s="253">
        <v>0</v>
      </c>
      <c r="R70" s="252">
        <v>715384</v>
      </c>
      <c r="S70" s="253">
        <v>1384.9317429660157</v>
      </c>
      <c r="W70" s="205"/>
      <c r="X70" s="198"/>
      <c r="Y70" s="205"/>
      <c r="Z70" s="198"/>
      <c r="AA70" s="205"/>
      <c r="AB70" s="198"/>
      <c r="AC70" s="205"/>
      <c r="AD70" s="198"/>
      <c r="AE70" s="205"/>
      <c r="AF70" s="198"/>
      <c r="AG70" s="205"/>
      <c r="AH70" s="198"/>
      <c r="AI70" s="205"/>
      <c r="AJ70" s="198"/>
      <c r="AK70" s="205"/>
      <c r="AL70" s="198"/>
    </row>
    <row r="71" spans="2:38" ht="14.25" customHeight="1">
      <c r="B71" s="251" t="s">
        <v>22</v>
      </c>
      <c r="C71" s="451">
        <v>2089</v>
      </c>
      <c r="D71" s="452">
        <v>792.91690761129883</v>
      </c>
      <c r="E71" s="453">
        <v>4231</v>
      </c>
      <c r="F71" s="454">
        <v>853.14688253368354</v>
      </c>
      <c r="G71" s="252">
        <v>0</v>
      </c>
      <c r="H71" s="253">
        <v>0</v>
      </c>
      <c r="I71" s="252">
        <v>6320</v>
      </c>
      <c r="J71" s="253">
        <v>833.23858860759776</v>
      </c>
      <c r="K71" s="253"/>
      <c r="L71" s="451">
        <v>1020840</v>
      </c>
      <c r="M71" s="452">
        <v>1681.6384365130646</v>
      </c>
      <c r="N71" s="453">
        <v>903184</v>
      </c>
      <c r="O71" s="454">
        <v>1308.5932181814553</v>
      </c>
      <c r="P71" s="252">
        <v>1</v>
      </c>
      <c r="Q71" s="253">
        <v>1056.5899999999999</v>
      </c>
      <c r="R71" s="252">
        <v>1924025</v>
      </c>
      <c r="S71" s="253">
        <v>1506.5216383830755</v>
      </c>
      <c r="W71" s="205"/>
      <c r="X71" s="198"/>
      <c r="Y71" s="205"/>
      <c r="Z71" s="198"/>
      <c r="AA71" s="205"/>
      <c r="AB71" s="198"/>
      <c r="AC71" s="205"/>
      <c r="AD71" s="198"/>
      <c r="AE71" s="205"/>
      <c r="AF71" s="198"/>
      <c r="AG71" s="205"/>
      <c r="AH71" s="198"/>
      <c r="AI71" s="205"/>
      <c r="AJ71" s="198"/>
      <c r="AK71" s="205"/>
      <c r="AL71" s="198"/>
    </row>
    <row r="72" spans="2:38" ht="14.25" customHeight="1">
      <c r="B72" s="251" t="s">
        <v>23</v>
      </c>
      <c r="C72" s="451">
        <v>1203</v>
      </c>
      <c r="D72" s="452">
        <v>760.22979218619855</v>
      </c>
      <c r="E72" s="453">
        <v>3438</v>
      </c>
      <c r="F72" s="454">
        <v>808.6736591041323</v>
      </c>
      <c r="G72" s="252">
        <v>0</v>
      </c>
      <c r="H72" s="253">
        <v>0</v>
      </c>
      <c r="I72" s="252">
        <v>4641</v>
      </c>
      <c r="J72" s="253">
        <v>796.11645765998787</v>
      </c>
      <c r="K72" s="253"/>
      <c r="L72" s="451">
        <v>933703</v>
      </c>
      <c r="M72" s="452">
        <v>1692.8391482837699</v>
      </c>
      <c r="N72" s="453">
        <v>894873</v>
      </c>
      <c r="O72" s="454">
        <v>1188.0546537776861</v>
      </c>
      <c r="P72" s="252">
        <v>0</v>
      </c>
      <c r="Q72" s="253">
        <v>0</v>
      </c>
      <c r="R72" s="252">
        <v>1828576</v>
      </c>
      <c r="S72" s="253">
        <v>1445.8064764384965</v>
      </c>
      <c r="W72" s="205"/>
      <c r="X72" s="198"/>
      <c r="Y72" s="205"/>
      <c r="Z72" s="198"/>
      <c r="AA72" s="205"/>
      <c r="AB72" s="198"/>
      <c r="AC72" s="205"/>
      <c r="AD72" s="198"/>
      <c r="AE72" s="205"/>
      <c r="AF72" s="198"/>
      <c r="AG72" s="205"/>
      <c r="AH72" s="198"/>
      <c r="AI72" s="205"/>
      <c r="AJ72" s="198"/>
      <c r="AK72" s="205"/>
      <c r="AL72" s="198"/>
    </row>
    <row r="73" spans="2:38" ht="14.25" customHeight="1">
      <c r="B73" s="251" t="s">
        <v>24</v>
      </c>
      <c r="C73" s="451">
        <v>680</v>
      </c>
      <c r="D73" s="452">
        <v>717.78347058823306</v>
      </c>
      <c r="E73" s="453">
        <v>3124</v>
      </c>
      <c r="F73" s="454">
        <v>757.19045454545812</v>
      </c>
      <c r="G73" s="252">
        <v>0</v>
      </c>
      <c r="H73" s="253">
        <v>0</v>
      </c>
      <c r="I73" s="252">
        <v>3804</v>
      </c>
      <c r="J73" s="253">
        <v>750.14609358570181</v>
      </c>
      <c r="K73" s="253"/>
      <c r="L73" s="451">
        <v>811148</v>
      </c>
      <c r="M73" s="452">
        <v>1642.5026702032167</v>
      </c>
      <c r="N73" s="453">
        <v>867748</v>
      </c>
      <c r="O73" s="454">
        <v>1019.8713085826763</v>
      </c>
      <c r="P73" s="252">
        <v>3</v>
      </c>
      <c r="Q73" s="253">
        <v>1125.7566666666667</v>
      </c>
      <c r="R73" s="252">
        <v>1678899</v>
      </c>
      <c r="S73" s="253">
        <v>1320.6913706423072</v>
      </c>
      <c r="T73" s="40"/>
      <c r="W73" s="205"/>
      <c r="X73" s="198"/>
      <c r="Y73" s="205"/>
      <c r="Z73" s="198"/>
      <c r="AA73" s="205"/>
      <c r="AB73" s="198"/>
      <c r="AC73" s="205"/>
      <c r="AD73" s="198"/>
      <c r="AE73" s="205"/>
      <c r="AF73" s="198"/>
      <c r="AG73" s="205"/>
      <c r="AH73" s="198"/>
      <c r="AI73" s="205"/>
      <c r="AJ73" s="198"/>
      <c r="AK73" s="205"/>
      <c r="AL73" s="198"/>
    </row>
    <row r="74" spans="2:38" ht="14.25" customHeight="1">
      <c r="B74" s="251" t="s">
        <v>25</v>
      </c>
      <c r="C74" s="451">
        <v>316</v>
      </c>
      <c r="D74" s="452">
        <v>663.1492405063301</v>
      </c>
      <c r="E74" s="453">
        <v>2328</v>
      </c>
      <c r="F74" s="454">
        <v>735.81771477663438</v>
      </c>
      <c r="G74" s="252">
        <v>0</v>
      </c>
      <c r="H74" s="253">
        <v>0</v>
      </c>
      <c r="I74" s="252">
        <v>2644</v>
      </c>
      <c r="J74" s="253">
        <v>727.13267776097018</v>
      </c>
      <c r="K74" s="253"/>
      <c r="L74" s="451">
        <v>565975</v>
      </c>
      <c r="M74" s="452">
        <v>1485.3900768408487</v>
      </c>
      <c r="N74" s="453">
        <v>761202</v>
      </c>
      <c r="O74" s="454">
        <v>898.49529554572689</v>
      </c>
      <c r="P74" s="252">
        <v>4</v>
      </c>
      <c r="Q74" s="253">
        <v>1123.9524999999999</v>
      </c>
      <c r="R74" s="252">
        <v>1327181</v>
      </c>
      <c r="S74" s="253">
        <v>1148.7766631002085</v>
      </c>
      <c r="W74" s="205"/>
      <c r="X74" s="198"/>
      <c r="Y74" s="205"/>
      <c r="Z74" s="198"/>
      <c r="AA74" s="205"/>
      <c r="AB74" s="198"/>
      <c r="AC74" s="205"/>
      <c r="AD74" s="198"/>
      <c r="AE74" s="205"/>
      <c r="AF74" s="198"/>
      <c r="AG74" s="205"/>
      <c r="AH74" s="198"/>
      <c r="AI74" s="205"/>
      <c r="AJ74" s="198"/>
      <c r="AK74" s="205"/>
      <c r="AL74" s="198"/>
    </row>
    <row r="75" spans="2:38" ht="14.25" customHeight="1">
      <c r="B75" s="251" t="s">
        <v>26</v>
      </c>
      <c r="C75" s="451">
        <v>304</v>
      </c>
      <c r="D75" s="452">
        <v>593.44296052631705</v>
      </c>
      <c r="E75" s="453">
        <v>3481</v>
      </c>
      <c r="F75" s="454">
        <v>688.9490031600202</v>
      </c>
      <c r="G75" s="252">
        <v>0</v>
      </c>
      <c r="H75" s="253">
        <v>0</v>
      </c>
      <c r="I75" s="252">
        <v>3785</v>
      </c>
      <c r="J75" s="253">
        <v>681.27824042272925</v>
      </c>
      <c r="K75" s="253"/>
      <c r="L75" s="451">
        <v>541256</v>
      </c>
      <c r="M75" s="452">
        <v>1253.3096513849291</v>
      </c>
      <c r="N75" s="453">
        <v>1137249</v>
      </c>
      <c r="O75" s="454">
        <v>831.84824976764014</v>
      </c>
      <c r="P75" s="252">
        <v>22</v>
      </c>
      <c r="Q75" s="253">
        <v>907.97409090909071</v>
      </c>
      <c r="R75" s="252">
        <v>1678527</v>
      </c>
      <c r="S75" s="253">
        <v>967.75323500902891</v>
      </c>
      <c r="W75" s="205"/>
      <c r="X75" s="198"/>
      <c r="Y75" s="205"/>
      <c r="Z75" s="198"/>
      <c r="AA75" s="205"/>
      <c r="AB75" s="198"/>
      <c r="AC75" s="205"/>
      <c r="AD75" s="198"/>
      <c r="AE75" s="205"/>
      <c r="AF75" s="198"/>
      <c r="AG75" s="205"/>
      <c r="AH75" s="198"/>
      <c r="AI75" s="205"/>
      <c r="AJ75" s="198"/>
      <c r="AK75" s="205"/>
      <c r="AL75" s="198"/>
    </row>
    <row r="76" spans="2:38" ht="14.25" customHeight="1">
      <c r="B76" s="251" t="s">
        <v>5</v>
      </c>
      <c r="C76" s="451">
        <v>0</v>
      </c>
      <c r="D76" s="452">
        <v>0</v>
      </c>
      <c r="E76" s="453">
        <v>0</v>
      </c>
      <c r="F76" s="454">
        <v>0</v>
      </c>
      <c r="G76" s="252">
        <v>0</v>
      </c>
      <c r="H76" s="253">
        <v>0</v>
      </c>
      <c r="I76" s="252">
        <v>0</v>
      </c>
      <c r="J76" s="253">
        <v>0</v>
      </c>
      <c r="K76" s="253"/>
      <c r="L76" s="451">
        <v>62</v>
      </c>
      <c r="M76" s="452">
        <v>2307.6098387096772</v>
      </c>
      <c r="N76" s="453">
        <v>20</v>
      </c>
      <c r="O76" s="454">
        <v>1551.5080000000003</v>
      </c>
      <c r="P76" s="252">
        <v>0</v>
      </c>
      <c r="Q76" s="253">
        <v>0</v>
      </c>
      <c r="R76" s="252">
        <v>82</v>
      </c>
      <c r="S76" s="253">
        <v>2123.1947560975609</v>
      </c>
      <c r="W76" s="205"/>
      <c r="X76" s="198"/>
      <c r="Y76" s="205"/>
      <c r="Z76" s="198"/>
      <c r="AA76" s="205"/>
      <c r="AB76" s="198"/>
      <c r="AC76" s="205"/>
      <c r="AD76" s="198"/>
      <c r="AE76" s="205"/>
      <c r="AF76" s="198"/>
      <c r="AG76" s="205"/>
      <c r="AH76" s="198"/>
      <c r="AI76" s="205"/>
      <c r="AJ76" s="198"/>
      <c r="AK76" s="205"/>
      <c r="AL76" s="198"/>
    </row>
    <row r="77" spans="2:38" ht="14.25" customHeight="1">
      <c r="B77" s="255" t="s">
        <v>6</v>
      </c>
      <c r="C77" s="256">
        <v>16072</v>
      </c>
      <c r="D77" s="257">
        <v>715.18160154305588</v>
      </c>
      <c r="E77" s="256">
        <v>30156</v>
      </c>
      <c r="F77" s="257">
        <v>759.46828027590061</v>
      </c>
      <c r="G77" s="256">
        <v>0</v>
      </c>
      <c r="H77" s="257">
        <v>0</v>
      </c>
      <c r="I77" s="256">
        <v>46228</v>
      </c>
      <c r="J77" s="257">
        <v>744.07121571342168</v>
      </c>
      <c r="K77" s="481"/>
      <c r="L77" s="256">
        <v>4842045</v>
      </c>
      <c r="M77" s="257">
        <v>1514.1823238383777</v>
      </c>
      <c r="N77" s="256">
        <v>5396352</v>
      </c>
      <c r="O77" s="257">
        <v>1031.0666205781233</v>
      </c>
      <c r="P77" s="256">
        <v>37</v>
      </c>
      <c r="Q77" s="257">
        <v>838.57945945945937</v>
      </c>
      <c r="R77" s="256">
        <v>10238434</v>
      </c>
      <c r="S77" s="257">
        <v>1259.5450044176675</v>
      </c>
      <c r="W77" s="205"/>
      <c r="X77" s="198"/>
      <c r="Y77" s="205"/>
      <c r="Z77" s="198"/>
      <c r="AA77" s="205"/>
      <c r="AB77" s="198"/>
      <c r="AC77" s="205"/>
      <c r="AD77" s="198"/>
      <c r="AE77" s="205"/>
      <c r="AF77" s="198"/>
      <c r="AG77" s="205"/>
      <c r="AH77" s="198"/>
      <c r="AI77" s="205"/>
      <c r="AJ77" s="198"/>
      <c r="AK77" s="205"/>
      <c r="AL77" s="198"/>
    </row>
    <row r="78" spans="2:38" ht="14.25" customHeight="1">
      <c r="B78" s="258" t="s">
        <v>27</v>
      </c>
      <c r="C78" s="252">
        <v>61.114049278247883</v>
      </c>
      <c r="D78" s="252" t="s">
        <v>218</v>
      </c>
      <c r="E78" s="252">
        <v>68.084925056373521</v>
      </c>
      <c r="F78" s="252" t="s">
        <v>218</v>
      </c>
      <c r="G78" s="252">
        <v>0</v>
      </c>
      <c r="H78" s="252">
        <v>0</v>
      </c>
      <c r="I78" s="252">
        <v>65.661374059011848</v>
      </c>
      <c r="J78" s="252" t="s">
        <v>218</v>
      </c>
      <c r="K78" s="252"/>
      <c r="L78" s="252">
        <v>70.924385007753031</v>
      </c>
      <c r="M78" s="252" t="s">
        <v>218</v>
      </c>
      <c r="N78" s="252">
        <v>74.070347264920173</v>
      </c>
      <c r="O78" s="252" t="s">
        <v>218</v>
      </c>
      <c r="P78" s="252">
        <v>75.13513513513513</v>
      </c>
      <c r="Q78" s="252" t="s">
        <v>218</v>
      </c>
      <c r="R78" s="252">
        <v>72.582522167630103</v>
      </c>
      <c r="S78" s="252" t="s">
        <v>218</v>
      </c>
      <c r="W78" s="205"/>
      <c r="X78" s="198"/>
      <c r="Y78" s="205"/>
      <c r="Z78" s="198"/>
      <c r="AA78" s="205"/>
      <c r="AB78" s="198"/>
      <c r="AC78" s="205"/>
      <c r="AD78" s="198"/>
      <c r="AE78" s="205"/>
      <c r="AF78" s="198"/>
      <c r="AG78" s="205"/>
      <c r="AH78" s="198"/>
      <c r="AI78" s="205"/>
      <c r="AJ78" s="198"/>
      <c r="AK78" s="205"/>
      <c r="AL78" s="198"/>
    </row>
    <row r="79" spans="2:38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W79" s="196"/>
      <c r="X79" s="195"/>
      <c r="Y79" s="196"/>
      <c r="Z79" s="195"/>
      <c r="AA79" s="196"/>
      <c r="AB79" s="195"/>
      <c r="AC79" s="196"/>
      <c r="AD79" s="195"/>
      <c r="AE79" s="196"/>
      <c r="AF79" s="195"/>
      <c r="AG79" s="196"/>
      <c r="AH79" s="195"/>
      <c r="AI79" s="196"/>
      <c r="AJ79" s="195"/>
      <c r="AK79" s="196"/>
      <c r="AL79" s="195"/>
    </row>
    <row r="80" spans="2:38" ht="15">
      <c r="B80" s="39" t="s">
        <v>229</v>
      </c>
      <c r="R80" s="41" t="s">
        <v>124</v>
      </c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</row>
    <row r="83" spans="20:20">
      <c r="T83" s="40"/>
    </row>
  </sheetData>
  <mergeCells count="36">
    <mergeCell ref="B1:S1"/>
    <mergeCell ref="B2:S2"/>
    <mergeCell ref="B3:S3"/>
    <mergeCell ref="B5:B7"/>
    <mergeCell ref="C5:J5"/>
    <mergeCell ref="L5:S5"/>
    <mergeCell ref="C6:D6"/>
    <mergeCell ref="E6:F6"/>
    <mergeCell ref="G6:H6"/>
    <mergeCell ref="I6:J6"/>
    <mergeCell ref="L6:M6"/>
    <mergeCell ref="N6:O6"/>
    <mergeCell ref="P6:Q6"/>
    <mergeCell ref="R6:S6"/>
    <mergeCell ref="B30:B32"/>
    <mergeCell ref="C30:J30"/>
    <mergeCell ref="L30:S30"/>
    <mergeCell ref="C31:D31"/>
    <mergeCell ref="E31:F31"/>
    <mergeCell ref="G31:H31"/>
    <mergeCell ref="I31:J31"/>
    <mergeCell ref="L31:M31"/>
    <mergeCell ref="N31:O31"/>
    <mergeCell ref="P31:Q31"/>
    <mergeCell ref="R31:S31"/>
    <mergeCell ref="B55:B57"/>
    <mergeCell ref="C55:J55"/>
    <mergeCell ref="L55:S55"/>
    <mergeCell ref="C56:D56"/>
    <mergeCell ref="E56:F56"/>
    <mergeCell ref="R56:S56"/>
    <mergeCell ref="G56:H56"/>
    <mergeCell ref="I56:J56"/>
    <mergeCell ref="L56:M56"/>
    <mergeCell ref="N56:O56"/>
    <mergeCell ref="P56:Q56"/>
  </mergeCells>
  <hyperlinks>
    <hyperlink ref="U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L80" sqref="L80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5" t="s">
        <v>118</v>
      </c>
      <c r="D38" s="46">
        <v>968204</v>
      </c>
      <c r="E38" s="46">
        <v>6481224</v>
      </c>
      <c r="F38" s="46">
        <v>2351454</v>
      </c>
      <c r="G38" s="46">
        <v>341739</v>
      </c>
      <c r="H38" s="46">
        <v>46171</v>
      </c>
      <c r="I38" s="46">
        <v>10188792</v>
      </c>
      <c r="J38" s="31"/>
    </row>
    <row r="39" spans="2:42">
      <c r="B39" s="45"/>
      <c r="C39" s="45" t="s">
        <v>119</v>
      </c>
      <c r="D39" s="46">
        <v>974169</v>
      </c>
      <c r="E39" s="46">
        <v>6493622</v>
      </c>
      <c r="F39" s="46">
        <v>2352326</v>
      </c>
      <c r="G39" s="46">
        <v>341987</v>
      </c>
      <c r="H39" s="46">
        <v>46196</v>
      </c>
      <c r="I39" s="46">
        <v>10208300</v>
      </c>
      <c r="J39" s="31"/>
    </row>
    <row r="40" spans="2:42">
      <c r="B40" s="45"/>
      <c r="C40" s="45" t="s">
        <v>120</v>
      </c>
      <c r="D40" s="46">
        <v>978165</v>
      </c>
      <c r="E40" s="46">
        <v>6501862</v>
      </c>
      <c r="F40" s="46">
        <v>2350561</v>
      </c>
      <c r="G40" s="46">
        <v>341610</v>
      </c>
      <c r="H40" s="46">
        <v>46236</v>
      </c>
      <c r="I40" s="46">
        <v>10218434</v>
      </c>
      <c r="J40" s="31"/>
    </row>
    <row r="41" spans="2:42">
      <c r="B41" s="45"/>
      <c r="C41" s="48" t="s">
        <v>121</v>
      </c>
      <c r="D41" s="49">
        <v>983310</v>
      </c>
      <c r="E41" s="49">
        <v>6516642</v>
      </c>
      <c r="F41" s="49">
        <v>2352244</v>
      </c>
      <c r="G41" s="49">
        <v>340010</v>
      </c>
      <c r="H41" s="49">
        <v>46228</v>
      </c>
      <c r="I41" s="50">
        <v>10238434</v>
      </c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4" t="s">
        <v>118</v>
      </c>
      <c r="D78" s="52">
        <v>2.2217999070906602</v>
      </c>
      <c r="E78" s="52">
        <v>1.7616673703329422</v>
      </c>
      <c r="F78" s="52">
        <v>-4.0469204720616769E-2</v>
      </c>
      <c r="G78" s="52">
        <v>-0.11807928263912748</v>
      </c>
      <c r="H78" s="52">
        <v>2.1301539550522053</v>
      </c>
      <c r="I78" s="52">
        <v>1.3211296010119389</v>
      </c>
    </row>
    <row r="79" spans="2:12">
      <c r="B79" s="45"/>
      <c r="C79" s="54" t="s">
        <v>119</v>
      </c>
      <c r="D79" s="52">
        <v>2.879492408409301</v>
      </c>
      <c r="E79" s="52">
        <v>1.7662821816989638</v>
      </c>
      <c r="F79" s="52">
        <v>-5.3450397351439971E-2</v>
      </c>
      <c r="G79" s="52">
        <v>-0.14395001167951671</v>
      </c>
      <c r="H79" s="52">
        <v>2.0590314598798232</v>
      </c>
      <c r="I79" s="52">
        <v>1.3819639953648544</v>
      </c>
    </row>
    <row r="80" spans="2:12">
      <c r="B80" s="45"/>
      <c r="C80" s="54" t="s">
        <v>120</v>
      </c>
      <c r="D80" s="52">
        <v>3.450518698858529</v>
      </c>
      <c r="E80" s="52">
        <v>1.7788509327708368</v>
      </c>
      <c r="F80" s="52">
        <v>-6.322149888097206E-2</v>
      </c>
      <c r="G80" s="52">
        <v>-0.19982821784781946</v>
      </c>
      <c r="H80" s="52">
        <v>2.0031768443346198</v>
      </c>
      <c r="I80" s="52">
        <v>1.4394296919997718</v>
      </c>
    </row>
    <row r="81" spans="2:17">
      <c r="B81" s="45"/>
      <c r="C81" s="55" t="s">
        <v>121</v>
      </c>
      <c r="D81" s="56">
        <v>4.0742324431423782</v>
      </c>
      <c r="E81" s="56">
        <v>1.8019958786438472</v>
      </c>
      <c r="F81" s="56">
        <v>-4.5340373626778785E-2</v>
      </c>
      <c r="G81" s="56">
        <v>-0.2651695148923161</v>
      </c>
      <c r="H81" s="56">
        <v>1.9585355094839052</v>
      </c>
      <c r="I81" s="56">
        <v>1.514643744115407</v>
      </c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N50" sqref="N50"/>
    </sheetView>
  </sheetViews>
  <sheetFormatPr baseColWidth="10" defaultColWidth="11.5703125" defaultRowHeight="15.75"/>
  <cols>
    <col min="1" max="1" width="2.7109375" style="27" customWidth="1"/>
    <col min="2" max="2" width="11.85546875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5" t="s">
        <v>118</v>
      </c>
      <c r="D38" s="46">
        <v>1125869.8790300007</v>
      </c>
      <c r="E38" s="46">
        <v>9353149.4120100029</v>
      </c>
      <c r="F38" s="46">
        <v>2108888.5758800004</v>
      </c>
      <c r="G38" s="46">
        <v>171686.3159299999</v>
      </c>
      <c r="H38" s="46">
        <v>34230.404229999993</v>
      </c>
      <c r="I38" s="46">
        <v>12793824.587080006</v>
      </c>
    </row>
    <row r="39" spans="2:43">
      <c r="B39" s="45"/>
      <c r="C39" s="45" t="s">
        <v>119</v>
      </c>
      <c r="D39" s="46">
        <v>1133224.5676699993</v>
      </c>
      <c r="E39" s="46">
        <v>9378565.0525200181</v>
      </c>
      <c r="F39" s="46">
        <v>2110866.4388800012</v>
      </c>
      <c r="G39" s="46">
        <v>171833.65999999995</v>
      </c>
      <c r="H39" s="46">
        <v>34280.072489999984</v>
      </c>
      <c r="I39" s="46">
        <v>12828769.791560018</v>
      </c>
      <c r="J39" s="46"/>
    </row>
    <row r="40" spans="2:43">
      <c r="B40" s="45"/>
      <c r="C40" s="45" t="s">
        <v>120</v>
      </c>
      <c r="D40" s="46">
        <v>1138631.2798899994</v>
      </c>
      <c r="E40" s="46">
        <v>9400069.2593600154</v>
      </c>
      <c r="F40" s="46">
        <v>2110446.8519000006</v>
      </c>
      <c r="G40" s="46">
        <v>171695.40903999979</v>
      </c>
      <c r="H40" s="46">
        <v>34361.822829999983</v>
      </c>
      <c r="I40" s="46">
        <v>12855204.623020014</v>
      </c>
      <c r="J40" s="46"/>
    </row>
    <row r="41" spans="2:43">
      <c r="B41" s="45"/>
      <c r="C41" s="55" t="s">
        <v>121</v>
      </c>
      <c r="D41" s="49">
        <v>1145340.22297</v>
      </c>
      <c r="E41" s="49">
        <v>9431898.5059699975</v>
      </c>
      <c r="F41" s="49">
        <v>2113106.1256900006</v>
      </c>
      <c r="G41" s="49">
        <v>171026.61897000004</v>
      </c>
      <c r="H41" s="49">
        <v>34396.92415999998</v>
      </c>
      <c r="I41" s="49">
        <v>12895768.39776</v>
      </c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45" t="s">
        <v>118</v>
      </c>
      <c r="D78" s="52">
        <v>6.2299428897184317</v>
      </c>
      <c r="E78" s="52">
        <v>6.7950749556406009</v>
      </c>
      <c r="F78" s="52">
        <v>5.212136095152653</v>
      </c>
      <c r="G78" s="52">
        <v>4.8577039406360045</v>
      </c>
      <c r="H78" s="52">
        <v>7.8576314730913976</v>
      </c>
      <c r="I78" s="52">
        <v>6.4576321437257</v>
      </c>
    </row>
    <row r="79" spans="2:20">
      <c r="B79" s="45"/>
      <c r="C79" s="45" t="s">
        <v>119</v>
      </c>
      <c r="D79" s="52">
        <v>7.0074227542169965</v>
      </c>
      <c r="E79" s="52">
        <v>6.8402774853381532</v>
      </c>
      <c r="F79" s="52">
        <v>5.2121753494375644</v>
      </c>
      <c r="G79" s="52">
        <v>4.8217833555773026</v>
      </c>
      <c r="H79" s="52">
        <v>7.7855857006032592</v>
      </c>
      <c r="I79" s="52">
        <v>6.5586740087041351</v>
      </c>
    </row>
    <row r="80" spans="2:20">
      <c r="B80" s="45"/>
      <c r="C80" s="45" t="s">
        <v>120</v>
      </c>
      <c r="D80" s="52">
        <v>7.7249905547511766</v>
      </c>
      <c r="E80" s="52">
        <v>6.9067646832745355</v>
      </c>
      <c r="F80" s="52">
        <v>5.213516131064222</v>
      </c>
      <c r="G80" s="52">
        <v>4.7634416246053579</v>
      </c>
      <c r="H80" s="52">
        <v>7.789723379684399</v>
      </c>
      <c r="I80" s="52">
        <v>6.6698867866857192</v>
      </c>
    </row>
    <row r="81" spans="2:9">
      <c r="B81" s="45"/>
      <c r="C81" s="55" t="s">
        <v>121</v>
      </c>
      <c r="D81" s="56">
        <v>8.4580769795796549</v>
      </c>
      <c r="E81" s="56">
        <v>6.9864985323848439</v>
      </c>
      <c r="F81" s="56">
        <v>5.2303512391779439</v>
      </c>
      <c r="G81" s="56">
        <v>4.7164030116110256</v>
      </c>
      <c r="H81" s="56">
        <v>7.7343532509444257</v>
      </c>
      <c r="I81" s="56">
        <v>6.7944254824403361</v>
      </c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503"/>
      <c r="D86" s="504"/>
      <c r="E86" s="504"/>
      <c r="F86" s="504"/>
      <c r="G86" s="504"/>
      <c r="H86" s="504"/>
      <c r="I86" s="504"/>
    </row>
    <row r="87" spans="2:9">
      <c r="C87" s="503"/>
      <c r="D87" s="503"/>
      <c r="E87" s="503"/>
      <c r="F87" s="503"/>
      <c r="G87" s="503"/>
      <c r="H87" s="503"/>
      <c r="I87" s="503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5" activePane="bottomLeft" state="frozen"/>
      <selection activeCell="H25" sqref="H25"/>
      <selection pane="bottomLeft" activeCell="K31" sqref="K31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>
        <v>1162.8436559134238</v>
      </c>
      <c r="E38" s="52">
        <v>1443.1146666138991</v>
      </c>
      <c r="F38" s="52">
        <v>896.84449531226221</v>
      </c>
      <c r="G38" s="52">
        <v>502.39017475324704</v>
      </c>
      <c r="H38" s="52">
        <v>741.38321088995235</v>
      </c>
      <c r="I38" s="52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>
        <v>1163.2730744562796</v>
      </c>
      <c r="E39" s="52">
        <v>1444.2733273541357</v>
      </c>
      <c r="F39" s="52">
        <v>897.35284942648309</v>
      </c>
      <c r="G39" s="52">
        <v>502.45670157052734</v>
      </c>
      <c r="H39" s="52">
        <v>742.05715841198344</v>
      </c>
      <c r="I39" s="52">
        <v>1256.6999198260257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>
        <v>1164.0482739517356</v>
      </c>
      <c r="E40" s="52">
        <v>1445.750349570633</v>
      </c>
      <c r="F40" s="52">
        <v>897.84815280267173</v>
      </c>
      <c r="G40" s="52">
        <v>502.60650753783489</v>
      </c>
      <c r="H40" s="52">
        <v>743.18329505147472</v>
      </c>
      <c r="I40" s="52">
        <v>1258.0405787246866</v>
      </c>
      <c r="K40" s="32"/>
      <c r="L40" s="32"/>
      <c r="M40" s="32"/>
      <c r="N40" s="32"/>
      <c r="O40" s="32"/>
      <c r="P40" s="32"/>
    </row>
    <row r="41" spans="2:42">
      <c r="B41" s="45"/>
      <c r="C41" s="48" t="s">
        <v>121</v>
      </c>
      <c r="D41" s="56">
        <v>1164.7804079791724</v>
      </c>
      <c r="E41" s="56">
        <v>1447.3556328504769</v>
      </c>
      <c r="F41" s="56">
        <v>898.33628045814999</v>
      </c>
      <c r="G41" s="56">
        <v>503.00467330372646</v>
      </c>
      <c r="H41" s="56">
        <v>744.07121571342009</v>
      </c>
      <c r="I41" s="56">
        <v>1259.5450044176678</v>
      </c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>
        <v>3.9210256386316367</v>
      </c>
      <c r="E78" s="52">
        <v>4.9462707475005807</v>
      </c>
      <c r="F78" s="52">
        <v>5.2547318480623773</v>
      </c>
      <c r="G78" s="52">
        <v>4.981665538206137</v>
      </c>
      <c r="H78" s="52">
        <v>5.6080180987094774</v>
      </c>
      <c r="I78" s="52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>
        <v>4.0123937717545299</v>
      </c>
      <c r="E79" s="52">
        <v>4.9859297154825954</v>
      </c>
      <c r="F79" s="52">
        <v>5.2684417498385372</v>
      </c>
      <c r="G79" s="52">
        <v>4.9728918456494187</v>
      </c>
      <c r="H79" s="52">
        <v>5.6110215419539866</v>
      </c>
      <c r="I79" s="52">
        <v>5.1061449288711369</v>
      </c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>
        <v>4.1318998779846572</v>
      </c>
      <c r="E80" s="52">
        <v>5.0382900804125663</v>
      </c>
      <c r="F80" s="52">
        <v>5.2800757729909664</v>
      </c>
      <c r="G80" s="52">
        <v>4.9732077147995213</v>
      </c>
      <c r="H80" s="52">
        <v>5.6729081528318792</v>
      </c>
      <c r="I80" s="52">
        <v>5.1562366927408343</v>
      </c>
      <c r="K80" s="32"/>
      <c r="L80" s="32"/>
      <c r="M80" s="32"/>
      <c r="N80" s="32"/>
      <c r="O80" s="32"/>
      <c r="P80" s="32"/>
    </row>
    <row r="81" spans="2:16">
      <c r="B81" s="45"/>
      <c r="C81" s="48" t="s">
        <v>121</v>
      </c>
      <c r="D81" s="56">
        <v>4.2122285541065674</v>
      </c>
      <c r="E81" s="56">
        <v>5.0927318359468288</v>
      </c>
      <c r="F81" s="56">
        <v>5.2780847161353561</v>
      </c>
      <c r="G81" s="56">
        <v>4.9948172591993023</v>
      </c>
      <c r="H81" s="56">
        <v>5.6648692653331612</v>
      </c>
      <c r="I81" s="56">
        <v>5.2010050408426656</v>
      </c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503"/>
      <c r="D86" s="489"/>
      <c r="E86" s="489"/>
      <c r="F86" s="489"/>
      <c r="G86" s="489"/>
      <c r="H86" s="489"/>
      <c r="I86" s="489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22" sqref="J22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08" t="s">
        <v>33</v>
      </c>
      <c r="C1" s="509"/>
      <c r="D1" s="509"/>
      <c r="E1" s="509"/>
      <c r="F1" s="509"/>
      <c r="G1" s="509"/>
    </row>
    <row r="3" spans="1:138" ht="18.75">
      <c r="B3" s="265" t="s">
        <v>222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510" t="s">
        <v>41</v>
      </c>
      <c r="C4" s="512" t="s">
        <v>40</v>
      </c>
      <c r="D4" s="513"/>
      <c r="E4" s="268" t="s">
        <v>34</v>
      </c>
      <c r="F4" s="268"/>
      <c r="G4" s="268"/>
    </row>
    <row r="5" spans="1:138" ht="18.600000000000001" customHeight="1">
      <c r="A5" s="267"/>
      <c r="B5" s="511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" customHeight="1">
      <c r="A6" s="271"/>
      <c r="B6" s="272" t="s">
        <v>29</v>
      </c>
      <c r="C6" s="273">
        <v>983511</v>
      </c>
      <c r="D6" s="274">
        <f>C6/$C$14</f>
        <v>0.45978417733679716</v>
      </c>
      <c r="E6" s="275">
        <v>0.27466233387727862</v>
      </c>
      <c r="F6" s="275">
        <v>0.12047484279393028</v>
      </c>
      <c r="G6" s="275">
        <v>0.1809055957420431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1"/>
      <c r="B7" s="276" t="s">
        <v>28</v>
      </c>
      <c r="C7" s="273">
        <v>145769</v>
      </c>
      <c r="D7" s="274">
        <f t="shared" ref="D7:D11" si="0">C7/$C$14</f>
        <v>6.8145938119866051E-2</v>
      </c>
      <c r="E7" s="275">
        <v>0.19325810021568263</v>
      </c>
      <c r="F7" s="275">
        <v>0.12143197072386235</v>
      </c>
      <c r="G7" s="275">
        <v>0.1486302815501214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1"/>
      <c r="B8" s="272" t="s">
        <v>35</v>
      </c>
      <c r="C8" s="273">
        <v>259967</v>
      </c>
      <c r="D8" s="274">
        <f t="shared" si="0"/>
        <v>0.12153266534864901</v>
      </c>
      <c r="E8" s="275">
        <v>0.34638136635603645</v>
      </c>
      <c r="F8" s="275">
        <v>0.24945611196632214</v>
      </c>
      <c r="G8" s="275">
        <v>0.29110505187366675</v>
      </c>
      <c r="H8" s="3"/>
      <c r="I8" s="3"/>
      <c r="J8" s="506"/>
      <c r="K8" s="506"/>
      <c r="L8" s="506"/>
      <c r="M8" s="506"/>
      <c r="N8" s="506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1"/>
      <c r="B9" s="272" t="s">
        <v>30</v>
      </c>
      <c r="C9" s="273">
        <v>581789</v>
      </c>
      <c r="D9" s="274">
        <f t="shared" si="0"/>
        <v>0.27198208942106178</v>
      </c>
      <c r="E9" s="275">
        <v>0.26715480866716834</v>
      </c>
      <c r="F9" s="275">
        <v>6.455371371621979E-2</v>
      </c>
      <c r="G9" s="275">
        <v>0.24913509775247458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1"/>
      <c r="B10" s="272" t="s">
        <v>31</v>
      </c>
      <c r="C10" s="273">
        <v>144725</v>
      </c>
      <c r="D10" s="274">
        <f t="shared" si="0"/>
        <v>6.7657875778784335E-2</v>
      </c>
      <c r="E10" s="275">
        <v>0.42942269573835479</v>
      </c>
      <c r="F10" s="275">
        <v>0.42223752961139766</v>
      </c>
      <c r="G10" s="275">
        <v>0.42564924561042322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1"/>
      <c r="B11" s="272" t="s">
        <v>37</v>
      </c>
      <c r="C11" s="273">
        <v>22751</v>
      </c>
      <c r="D11" s="274">
        <f t="shared" si="0"/>
        <v>1.0635925595737589E-2</v>
      </c>
      <c r="E11" s="275">
        <v>0.48928903037538135</v>
      </c>
      <c r="F11" s="275">
        <v>0.49751119960179191</v>
      </c>
      <c r="G11" s="275">
        <v>0.49214761616336422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1"/>
      <c r="B12" s="277" t="s">
        <v>36</v>
      </c>
      <c r="C12" s="278">
        <f>SUM(C6:C11)</f>
        <v>2138512</v>
      </c>
      <c r="D12" s="279">
        <f>SUM(D6:D11)</f>
        <v>0.99973867160089591</v>
      </c>
      <c r="E12" s="280">
        <v>0.27711647517955457</v>
      </c>
      <c r="F12" s="280">
        <v>0.14421727103522458</v>
      </c>
      <c r="G12" s="280">
        <v>0.21317214014755995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1"/>
      <c r="B13" s="272" t="s">
        <v>38</v>
      </c>
      <c r="C13" s="273">
        <v>559</v>
      </c>
      <c r="D13" s="274">
        <f>C13/C14</f>
        <v>2.6132839910409706E-4</v>
      </c>
      <c r="E13" s="275">
        <v>2.6020304197210916E-3</v>
      </c>
      <c r="F13" s="275">
        <v>4.0160642570281121E-3</v>
      </c>
      <c r="G13" s="275">
        <v>2.7059865717231663E-3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1"/>
      <c r="B14" s="281" t="s">
        <v>39</v>
      </c>
      <c r="C14" s="282">
        <f>SUM(C12:C13)</f>
        <v>2139071</v>
      </c>
      <c r="D14" s="283">
        <v>1</v>
      </c>
      <c r="E14" s="283">
        <v>0.26738044515998954</v>
      </c>
      <c r="F14" s="283">
        <v>0.14377747418704287</v>
      </c>
      <c r="G14" s="283">
        <v>0.20892560327096898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0.45978417733679716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0.12153266534864901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0.27198208942106178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0.14670106789349208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6.7657875778784335E-2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1.0635925595737589E-2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6.8145938119866051E-2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2.6132839910409706E-4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0.29340213578698415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07"/>
      <c r="M54" s="507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07"/>
      <c r="M56" s="507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07"/>
      <c r="M62" s="507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05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H18" sqref="H18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" customHeight="1">
      <c r="A4" s="267"/>
      <c r="B4" s="514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15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223</v>
      </c>
      <c r="C23" s="78">
        <f>'Distrib - regím. Altas nuevas'!$I$42</f>
        <v>1092.7840620736688</v>
      </c>
      <c r="D23" s="78">
        <f>'Distrib - regím. Altas nuevas'!$I$44</f>
        <v>1743.870606864705</v>
      </c>
      <c r="E23" s="78">
        <f>'Distrib - regím. Altas nuevas'!$O$42</f>
        <v>1067.4676692654896</v>
      </c>
      <c r="F23" s="78">
        <f>'Distrib - regím. Altas nuevas'!$O$44</f>
        <v>1644.2107157173152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224</v>
      </c>
      <c r="C42" s="81">
        <f>C23/C49-1</f>
        <v>4.9563055450228433E-2</v>
      </c>
      <c r="D42" s="81">
        <f>D23/D49-1</f>
        <v>0.10983370788632585</v>
      </c>
      <c r="E42" s="81">
        <f>E23/E49-1</f>
        <v>4.2744204184280266E-2</v>
      </c>
      <c r="F42" s="81">
        <f>F23/F49-1</f>
        <v>0.11664202471871232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225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439"/>
      <c r="H47" s="44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439"/>
      <c r="H48" s="44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1041.18</v>
      </c>
      <c r="D49" s="322">
        <v>1571.29</v>
      </c>
      <c r="E49" s="320">
        <v>1023.71</v>
      </c>
      <c r="F49" s="323">
        <v>1472.46</v>
      </c>
      <c r="G49" s="439"/>
      <c r="H49" s="440"/>
      <c r="I49" s="450"/>
      <c r="K49" s="217"/>
      <c r="L49" s="217"/>
      <c r="M49" s="217"/>
      <c r="N49" s="217"/>
      <c r="O49" s="217"/>
    </row>
    <row r="50" spans="1:15" ht="19.7" customHeight="1">
      <c r="A50" s="374"/>
      <c r="B50" s="438"/>
      <c r="C50" s="438"/>
      <c r="D50" s="438"/>
      <c r="E50" s="438"/>
      <c r="F50" s="439"/>
      <c r="G50" s="439"/>
      <c r="H50" s="44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439"/>
      <c r="H51" s="44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439"/>
      <c r="H52" s="478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2024-10-17T08:54:56Z</cp:lastPrinted>
  <dcterms:created xsi:type="dcterms:W3CDTF">2016-11-17T11:36:14Z</dcterms:created>
  <dcterms:modified xsi:type="dcterms:W3CDTF">2024-10-17T09:54:33Z</dcterms:modified>
</cp:coreProperties>
</file>