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Septiembre\"/>
    </mc:Choice>
  </mc:AlternateContent>
  <xr:revisionPtr revIDLastSave="0" documentId="13_ncr:1_{53A113ED-90A7-4719-AD48-71609544CB7C}" xr6:coauthVersionLast="47" xr6:coauthVersionMax="47" xr10:uidLastSave="{00000000-0000-0000-0000-000000000000}"/>
  <bookViews>
    <workbookView xWindow="-20520" yWindow="-120" windowWidth="20640" windowHeight="1116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edad'!$B$1:$S$80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Pensionistas!$B$1:$S$56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<sst xmlns="http://schemas.openxmlformats.org/spreadsheetml/2006/main" count="908" uniqueCount="230">
  <si>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</si>
  <si>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</si>
  <si>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</si>
  <si>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</si>
  <si>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</si>
  <si>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</si>
  <si>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</si>
  <si>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</si>
  <si>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</si>
  <si>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</si>
  <si>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</si>
  <si>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</si>
  <si>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</si>
  <si>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</si>
  <si>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</si>
  <si>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</si>
  <si>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</si>
  <si>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</si>
  <si>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</si>
  <si>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</si>
  <si>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</si>
  <si>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</si>
  <si>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</si>
  <si>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</si>
  <si>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</si>
  <si>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</si>
  <si>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</si>
  <si>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</si>
  <si>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</si>
  <si>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</si>
  <si>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</si>
  <si>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</si>
  <si>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</si>
  <si>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</si>
  <si>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</si>
  <si>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</si>
  <si>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</si>
  <si>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</si>
  <si>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</si>
  <si>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</si>
  <si>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</si>
  <si>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</si>
  <si>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</si>
  <si>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</si>
  <si>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</si>
  <si>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</si>
  <si>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</si>
  <si>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</si>
  <si>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</si>
  <si>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</si>
  <si>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</si>
  <si>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</si>
  <si>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</si>
  <si>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</si>
  <si>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</si>
  <si>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</si>
  <si>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</si>
  <si>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</si>
  <si>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</si>
  <si>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</si>
  <si>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</si>
  <si>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</si>
  <si>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</si>
  <si>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</si>
  <si>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</si>
  <si>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</si>
  <si>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</si>
  <si>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</si>
  <si>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</si>
  <si>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</si>
  <si>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</si>
  <si>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</si>
  <si>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</si>
  <si>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</si>
  <si>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</si>
  <si>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</si>
  <si>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</si>
  <si>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</si>
  <si>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</si>
  <si>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</si>
  <si>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</si>
  <si>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</si>
  <si>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</si>
  <si>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</si>
  <si>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</si>
  <si>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</si>
  <si>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</si>
  <si>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</si>
  <si>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</si>
  <si>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</si>
  <si>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</si>
  <si>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</si>
  <si>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</si>
  <si>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</si>
  <si>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</si>
  <si>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</si>
  <si>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</si>
  <si>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</si>
  <si>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</si>
  <si>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</si>
  <si>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</si>
  <si>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</si>
  <si>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</si>
  <si>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</si>
  <si>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</si>
  <si>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</si>
  <si>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</si>
  <si>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</si>
  <si>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</si>
  <si>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</si>
  <si>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</si>
  <si>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</si>
  <si>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</si>
  <si>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</si>
  <si>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</si>
  <si>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</si>
  <si>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</si>
  <si>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</si>
  <si>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</si>
  <si>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</si>
  <si>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</si>
  <si>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</si>
  <si>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</si>
  <si>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</si>
  <si>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</si>
  <si>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</si>
  <si>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</si>
  <si>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</si>
  <si>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</si>
  <si>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</si>
  <si>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</si>
  <si>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</si>
  <si>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</si>
  <si>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</si>
  <si>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</si>
  <si>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</si>
  <si>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</si>
  <si>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</si>
  <si>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</si>
  <si>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</si>
  <si>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</si>
  <si>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</si>
  <si>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</si>
  <si>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</si>
  <si>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</si>
  <si>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</si>
  <si>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</si>
  <si>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</si>
  <si>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</si>
  <si>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</si>
  <si>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</si>
  <si>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</si>
  <si>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</si>
  <si>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</si>
  <si>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</si>
  <si>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</si>
  <si>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</si>
  <si>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</si>
  <si>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</si>
  <si>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</si>
  <si>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</si>
  <si>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</si>
  <si>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</si>
  <si>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</si>
  <si>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</si>
  <si>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</si>
  <si>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</si>
  <si>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</si>
  <si>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</si>
  <si>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</si>
  <si>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</si>
  <si>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</si>
  <si>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</si>
  <si>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</si>
  <si>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</si>
  <si>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</si>
  <si>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</si>
  <si>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</si>
  <si>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</si>
  <si>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</si>
  <si>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</si>
  <si>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</si>
  <si>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</si>
  <si>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</si>
  <si>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</si>
  <si>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</si>
  <si>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</si>
  <si>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</si>
  <si>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</si>
  <si>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</si>
  <si>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</si>
  <si>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</si>
  <si>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</si>
  <si>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</si>
  <si>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</si>
  <si>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</si>
  <si>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</si>
  <si>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</si>
  <si>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</si>
  <si>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</si>
  <si>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</si>
  <si>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</si>
  <si>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</si>
  <si>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</si>
  <si>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</si>
  <si>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</si>
  <si>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</si>
  <si>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</si>
  <si>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</si>
  <si>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</si>
  <si>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</si>
  <si>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</si>
  <si>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</si>
  <si>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</si>
  <si>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</si>
  <si>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</si>
  <si>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</si>
  <si>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</si>
  <si>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</si>
  <si>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PENSIONES CONTRIBUTIVAS EN VIGOR A 1 DE SEPTIEMBRE DE 2024</t>
  </si>
  <si>
    <t>AGOSTO 2024</t>
  </si>
  <si>
    <t>Datos a 1 de Septiembre de 2024</t>
  </si>
  <si>
    <t xml:space="preserve">  1 de Septiembre de 2024</t>
  </si>
  <si>
    <t>Agosto 2024</t>
  </si>
  <si>
    <t>Agosto 2024 (2)</t>
  </si>
  <si>
    <t>(2) Incremento sobre Agosto 2023</t>
  </si>
  <si>
    <t>1 de Septiembre de 2024</t>
  </si>
  <si>
    <t>Datos a 01 de Septiembre de 2024</t>
  </si>
  <si>
    <t>PENSIONISTAS DEL SISTEMA DE SEGURIDAD SOCIAL  A 1 DE SEPTIEMBRE DE 2024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</si>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</sst>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6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3" fontId="138" fillId="0" borderId="0" xfId="239" applyFont="1" applyAlignment="1">
      <alignment horizontal="right" indent="2"/>
    </xf>
    <xf numFmtId="3" fontId="64" fillId="0" borderId="18" xfId="1" applyNumberFormat="1" applyFont="1" applyBorder="1" applyAlignment="1">
      <alignment horizontal="center" vertical="center"/>
    </xf>
    <xf numFmtId="0" fontId="53" fillId="0" borderId="18" xfId="1" applyFont="1" applyBorder="1" applyAlignment="1">
      <alignment horizontal="center" vertical="center"/>
    </xf>
    <xf numFmtId="4" fontId="64" fillId="0" borderId="18" xfId="1" applyNumberFormat="1" applyFont="1" applyBorder="1" applyAlignment="1">
      <alignment vertical="center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121" borderId="18" xfId="1" applyNumberFormat="1" applyFont="1" applyFill="1" applyBorder="1" applyAlignment="1">
      <alignment horizontal="center" vertical="center"/>
    </xf>
    <xf numFmtId="3" fontId="64" fillId="123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31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0.45942457752973803</c:v>
                </c:pt>
                <c:pt idx="1">
                  <c:v>0.12210747346165478</c:v>
                </c:pt>
                <c:pt idx="2">
                  <c:v>0.27224469361644643</c:v>
                </c:pt>
                <c:pt idx="3">
                  <c:v>0.14622325539216074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750054</c:v>
                </c:pt>
                <c:pt idx="1">
                  <c:v>90207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6387821</c:v>
                </c:pt>
                <c:pt idx="1">
                  <c:v>1516624</c:v>
                </c:pt>
                <c:pt idx="2">
                  <c:v>973727</c:v>
                </c:pt>
                <c:pt idx="3">
                  <c:v>323515</c:v>
                </c:pt>
                <c:pt idx="4">
                  <c:v>45664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4581354</c:v>
                </c:pt>
                <c:pt idx="1" formatCode="#,##0">
                  <c:v>4665962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1520400</c:v>
                </c:pt>
                <c:pt idx="1">
                  <c:v>285006</c:v>
                </c:pt>
                <c:pt idx="2">
                  <c:v>271719</c:v>
                </c:pt>
                <c:pt idx="3">
                  <c:v>185992</c:v>
                </c:pt>
                <c:pt idx="4">
                  <c:v>339970</c:v>
                </c:pt>
                <c:pt idx="5">
                  <c:v>132578</c:v>
                </c:pt>
                <c:pt idx="6">
                  <c:v>574832</c:v>
                </c:pt>
                <c:pt idx="7">
                  <c:v>372735</c:v>
                </c:pt>
                <c:pt idx="8">
                  <c:v>1575279</c:v>
                </c:pt>
                <c:pt idx="9">
                  <c:v>945745</c:v>
                </c:pt>
                <c:pt idx="10">
                  <c:v>223385</c:v>
                </c:pt>
                <c:pt idx="11">
                  <c:v>690211</c:v>
                </c:pt>
                <c:pt idx="12">
                  <c:v>1151133</c:v>
                </c:pt>
                <c:pt idx="13">
                  <c:v>238579</c:v>
                </c:pt>
                <c:pt idx="14">
                  <c:v>132539</c:v>
                </c:pt>
                <c:pt idx="15">
                  <c:v>523203</c:v>
                </c:pt>
                <c:pt idx="16">
                  <c:v>66913</c:v>
                </c:pt>
                <c:pt idx="17">
                  <c:v>8737</c:v>
                </c:pt>
                <c:pt idx="18">
                  <c:v>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10.218.434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+ 1,44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12.855.205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+ 6,67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1.258,04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1.445,75 €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+ 5,04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9.247.351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+ 1,40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12" zoomScaleNormal="100" workbookViewId="0">
      <selection activeCell="H41" sqref="H41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71" activePane="bottomLeft" state="frozen"/>
      <selection activeCell="K51" sqref="K51"/>
      <selection pane="bottomLeft" activeCell="K87" sqref="K87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55" t="s">
        <v>226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16" t="s">
        <v>157</v>
      </c>
      <c r="C7" s="518" t="s">
        <v>47</v>
      </c>
      <c r="D7" s="427" t="s">
        <v>48</v>
      </c>
      <c r="E7" s="428"/>
      <c r="F7" s="429" t="s">
        <v>49</v>
      </c>
      <c r="G7" s="430"/>
      <c r="H7" s="456" t="s">
        <v>50</v>
      </c>
      <c r="I7" s="457"/>
    </row>
    <row r="8" spans="1:230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4">
        <v>208479</v>
      </c>
      <c r="E10" s="465">
        <v>1074.580786314209</v>
      </c>
      <c r="F10" s="466">
        <v>986892</v>
      </c>
      <c r="G10" s="467">
        <v>1307.4087647584549</v>
      </c>
      <c r="H10" s="468">
        <v>394276</v>
      </c>
      <c r="I10" s="469">
        <v>830.45188791607882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10734</v>
      </c>
      <c r="E11" s="403">
        <v>1065.7235867337433</v>
      </c>
      <c r="F11" s="402">
        <v>70400</v>
      </c>
      <c r="G11" s="403">
        <v>1187.6109867897728</v>
      </c>
      <c r="H11" s="402">
        <v>28900</v>
      </c>
      <c r="I11" s="403">
        <v>758.59010242214538</v>
      </c>
    </row>
    <row r="12" spans="1:230" s="400" customFormat="1" ht="18" customHeight="1">
      <c r="B12" s="395">
        <v>11</v>
      </c>
      <c r="C12" s="401" t="s">
        <v>54</v>
      </c>
      <c r="D12" s="402">
        <v>34688</v>
      </c>
      <c r="E12" s="403">
        <v>1156.920139241236</v>
      </c>
      <c r="F12" s="402">
        <v>127002</v>
      </c>
      <c r="G12" s="403">
        <v>1484.7978238925368</v>
      </c>
      <c r="H12" s="402">
        <v>57040</v>
      </c>
      <c r="I12" s="403">
        <v>931.11373422159886</v>
      </c>
    </row>
    <row r="13" spans="1:230" s="400" customFormat="1" ht="18" customHeight="1">
      <c r="B13" s="395">
        <v>14</v>
      </c>
      <c r="C13" s="401" t="s">
        <v>55</v>
      </c>
      <c r="D13" s="402">
        <v>16098</v>
      </c>
      <c r="E13" s="403">
        <v>1012.190266492732</v>
      </c>
      <c r="F13" s="402">
        <v>112801</v>
      </c>
      <c r="G13" s="403">
        <v>1205.1055913511404</v>
      </c>
      <c r="H13" s="402">
        <v>42850</v>
      </c>
      <c r="I13" s="403">
        <v>770.96080070011669</v>
      </c>
    </row>
    <row r="14" spans="1:230" s="400" customFormat="1" ht="18" customHeight="1">
      <c r="B14" s="395">
        <v>18</v>
      </c>
      <c r="C14" s="401" t="s">
        <v>56</v>
      </c>
      <c r="D14" s="402">
        <v>22823</v>
      </c>
      <c r="E14" s="403">
        <v>1078.2938908119002</v>
      </c>
      <c r="F14" s="402">
        <v>122085</v>
      </c>
      <c r="G14" s="403">
        <v>1234.9850894049227</v>
      </c>
      <c r="H14" s="402">
        <v>45049</v>
      </c>
      <c r="I14" s="403">
        <v>754.0600337410375</v>
      </c>
    </row>
    <row r="15" spans="1:230" s="400" customFormat="1" ht="18" customHeight="1">
      <c r="B15" s="395">
        <v>21</v>
      </c>
      <c r="C15" s="401" t="s">
        <v>57</v>
      </c>
      <c r="D15" s="402">
        <v>12538</v>
      </c>
      <c r="E15" s="403">
        <v>1015.8649609188069</v>
      </c>
      <c r="F15" s="402">
        <v>61328</v>
      </c>
      <c r="G15" s="403">
        <v>1334.0694082637624</v>
      </c>
      <c r="H15" s="402">
        <v>25065</v>
      </c>
      <c r="I15" s="403">
        <v>852.85988709355672</v>
      </c>
    </row>
    <row r="16" spans="1:230" s="400" customFormat="1" ht="18" customHeight="1">
      <c r="B16" s="395">
        <v>23</v>
      </c>
      <c r="C16" s="401" t="s">
        <v>58</v>
      </c>
      <c r="D16" s="402">
        <v>21673</v>
      </c>
      <c r="E16" s="403">
        <v>1004.0690273612328</v>
      </c>
      <c r="F16" s="402">
        <v>84850</v>
      </c>
      <c r="G16" s="403">
        <v>1195.3436470241602</v>
      </c>
      <c r="H16" s="402">
        <v>35796</v>
      </c>
      <c r="I16" s="403">
        <v>794.63793608224387</v>
      </c>
    </row>
    <row r="17" spans="1:230" s="400" customFormat="1" ht="18" customHeight="1">
      <c r="B17" s="395">
        <v>29</v>
      </c>
      <c r="C17" s="401" t="s">
        <v>59</v>
      </c>
      <c r="D17" s="402">
        <v>30344</v>
      </c>
      <c r="E17" s="403">
        <v>1138.2725319667809</v>
      </c>
      <c r="F17" s="402">
        <v>177175</v>
      </c>
      <c r="G17" s="403">
        <v>1318.7826173557214</v>
      </c>
      <c r="H17" s="402">
        <v>67598</v>
      </c>
      <c r="I17" s="403">
        <v>826.42549306192484</v>
      </c>
    </row>
    <row r="18" spans="1:230" s="400" customFormat="1" ht="18" customHeight="1">
      <c r="B18" s="395">
        <v>41</v>
      </c>
      <c r="C18" s="401" t="s">
        <v>60</v>
      </c>
      <c r="D18" s="402">
        <v>59581</v>
      </c>
      <c r="E18" s="403">
        <v>1049.2408650408688</v>
      </c>
      <c r="F18" s="402">
        <v>231251</v>
      </c>
      <c r="G18" s="403">
        <v>1359.9285891520469</v>
      </c>
      <c r="H18" s="402">
        <v>91978</v>
      </c>
      <c r="I18" s="403">
        <v>866.52724912479084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4">
        <v>21740</v>
      </c>
      <c r="E20" s="465">
        <v>1220.9322529898805</v>
      </c>
      <c r="F20" s="466">
        <v>208260</v>
      </c>
      <c r="G20" s="467">
        <v>1517.6546574954386</v>
      </c>
      <c r="H20" s="468">
        <v>72884</v>
      </c>
      <c r="I20" s="469">
        <v>945.28284575489806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4963</v>
      </c>
      <c r="E21" s="403">
        <v>1116.2033608704412</v>
      </c>
      <c r="F21" s="402">
        <v>35014</v>
      </c>
      <c r="G21" s="403">
        <v>1382.093406922945</v>
      </c>
      <c r="H21" s="402">
        <v>12864</v>
      </c>
      <c r="I21" s="403">
        <v>872.18717972636819</v>
      </c>
    </row>
    <row r="22" spans="1:230" s="400" customFormat="1" ht="18" customHeight="1">
      <c r="B22" s="395">
        <v>40</v>
      </c>
      <c r="C22" s="401" t="s">
        <v>63</v>
      </c>
      <c r="D22" s="402">
        <v>3439</v>
      </c>
      <c r="E22" s="403">
        <v>1107.0101512067463</v>
      </c>
      <c r="F22" s="402">
        <v>23328</v>
      </c>
      <c r="G22" s="403">
        <v>1397.3732338820303</v>
      </c>
      <c r="H22" s="402">
        <v>8106</v>
      </c>
      <c r="I22" s="403">
        <v>858.09387860843833</v>
      </c>
    </row>
    <row r="23" spans="1:230" s="400" customFormat="1" ht="18" customHeight="1">
      <c r="B23" s="395">
        <v>50</v>
      </c>
      <c r="C23" s="401" t="s">
        <v>64</v>
      </c>
      <c r="D23" s="402">
        <v>13338</v>
      </c>
      <c r="E23" s="403">
        <v>1289.2744032088767</v>
      </c>
      <c r="F23" s="402">
        <v>149918</v>
      </c>
      <c r="G23" s="403">
        <v>1568.031974946304</v>
      </c>
      <c r="H23" s="402">
        <v>51914</v>
      </c>
      <c r="I23" s="403">
        <v>977.00947856069672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4">
        <v>26654</v>
      </c>
      <c r="E25" s="465">
        <v>1317.413462894875</v>
      </c>
      <c r="F25" s="466">
        <v>186342</v>
      </c>
      <c r="G25" s="467">
        <v>1715.4546554185315</v>
      </c>
      <c r="H25" s="468">
        <v>77007</v>
      </c>
      <c r="I25" s="469">
        <v>1030.6827562429389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4">
        <v>18020</v>
      </c>
      <c r="E27" s="465">
        <v>1092.1620061043286</v>
      </c>
      <c r="F27" s="466">
        <v>139365</v>
      </c>
      <c r="G27" s="467">
        <v>1334.2535311591864</v>
      </c>
      <c r="H27" s="468">
        <v>45422</v>
      </c>
      <c r="I27" s="469">
        <v>810.01480317907624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4">
        <v>54913</v>
      </c>
      <c r="E29" s="465">
        <v>1111.1031134703985</v>
      </c>
      <c r="F29" s="466">
        <v>207986</v>
      </c>
      <c r="G29" s="467">
        <v>1332.4032606040794</v>
      </c>
      <c r="H29" s="468">
        <v>83257</v>
      </c>
      <c r="I29" s="469">
        <v>843.44441956832463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30891</v>
      </c>
      <c r="E30" s="403">
        <v>1164.0610313683596</v>
      </c>
      <c r="F30" s="402">
        <v>107836</v>
      </c>
      <c r="G30" s="403">
        <v>1354.1836667717644</v>
      </c>
      <c r="H30" s="402">
        <v>42929</v>
      </c>
      <c r="I30" s="403">
        <v>851.99425330196368</v>
      </c>
    </row>
    <row r="31" spans="1:230" s="400" customFormat="1" ht="18" customHeight="1">
      <c r="B31" s="395">
        <v>38</v>
      </c>
      <c r="C31" s="401" t="s">
        <v>68</v>
      </c>
      <c r="D31" s="402">
        <v>24022</v>
      </c>
      <c r="E31" s="403">
        <v>1043.0020793439346</v>
      </c>
      <c r="F31" s="402">
        <v>100150</v>
      </c>
      <c r="G31" s="403">
        <v>1308.9513197204192</v>
      </c>
      <c r="H31" s="402">
        <v>40328</v>
      </c>
      <c r="I31" s="403">
        <v>834.34315463201733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4">
        <v>13190</v>
      </c>
      <c r="E33" s="465">
        <v>1220.6556603487488</v>
      </c>
      <c r="F33" s="466">
        <v>92684</v>
      </c>
      <c r="G33" s="467">
        <v>1534.3334137499462</v>
      </c>
      <c r="H33" s="468">
        <v>34968</v>
      </c>
      <c r="I33" s="469">
        <v>948.87651652939837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4">
        <v>47184</v>
      </c>
      <c r="E35" s="465">
        <v>1159.3346430993561</v>
      </c>
      <c r="F35" s="466">
        <v>407692</v>
      </c>
      <c r="G35" s="467">
        <v>1439.987801158718</v>
      </c>
      <c r="H35" s="468">
        <v>148879</v>
      </c>
      <c r="I35" s="469">
        <v>894.63819685785154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3150</v>
      </c>
      <c r="E36" s="403">
        <v>1038.1686253968253</v>
      </c>
      <c r="F36" s="402">
        <v>25193</v>
      </c>
      <c r="G36" s="403">
        <v>1254.8142738062161</v>
      </c>
      <c r="H36" s="402">
        <v>9602</v>
      </c>
      <c r="I36" s="403">
        <v>823.95695688398234</v>
      </c>
    </row>
    <row r="37" spans="1:230" s="400" customFormat="1" ht="18" customHeight="1">
      <c r="B37" s="395">
        <v>9</v>
      </c>
      <c r="C37" s="401" t="s">
        <v>72</v>
      </c>
      <c r="D37" s="402">
        <v>5100</v>
      </c>
      <c r="E37" s="403">
        <v>1293.9557843137254</v>
      </c>
      <c r="F37" s="402">
        <v>64590</v>
      </c>
      <c r="G37" s="403">
        <v>1532.5264875367707</v>
      </c>
      <c r="H37" s="402">
        <v>20664</v>
      </c>
      <c r="I37" s="403">
        <v>925.46991773132027</v>
      </c>
    </row>
    <row r="38" spans="1:230" s="400" customFormat="1" ht="18" customHeight="1">
      <c r="B38" s="395">
        <v>24</v>
      </c>
      <c r="C38" s="401" t="s">
        <v>73</v>
      </c>
      <c r="D38" s="402">
        <v>13588</v>
      </c>
      <c r="E38" s="403">
        <v>1227.7523513394174</v>
      </c>
      <c r="F38" s="402">
        <v>87483</v>
      </c>
      <c r="G38" s="403">
        <v>1444.9100529245682</v>
      </c>
      <c r="H38" s="402">
        <v>34050</v>
      </c>
      <c r="I38" s="403">
        <v>874.29411659324523</v>
      </c>
    </row>
    <row r="39" spans="1:230" s="400" customFormat="1" ht="18" customHeight="1">
      <c r="B39" s="395">
        <v>34</v>
      </c>
      <c r="C39" s="401" t="s">
        <v>74</v>
      </c>
      <c r="D39" s="402">
        <v>3947</v>
      </c>
      <c r="E39" s="403">
        <v>1125.9677451228781</v>
      </c>
      <c r="F39" s="402">
        <v>27959</v>
      </c>
      <c r="G39" s="403">
        <v>1484.7774344575987</v>
      </c>
      <c r="H39" s="402">
        <v>10217</v>
      </c>
      <c r="I39" s="403">
        <v>925.34075756092784</v>
      </c>
    </row>
    <row r="40" spans="1:230" s="400" customFormat="1" ht="18" customHeight="1">
      <c r="B40" s="395">
        <v>37</v>
      </c>
      <c r="C40" s="401" t="s">
        <v>75</v>
      </c>
      <c r="D40" s="402">
        <v>5419</v>
      </c>
      <c r="E40" s="403">
        <v>1089.8100276803837</v>
      </c>
      <c r="F40" s="402">
        <v>53560</v>
      </c>
      <c r="G40" s="403">
        <v>1333.4099447348767</v>
      </c>
      <c r="H40" s="402">
        <v>19966</v>
      </c>
      <c r="I40" s="403">
        <v>853.17901983371723</v>
      </c>
    </row>
    <row r="41" spans="1:230" s="400" customFormat="1" ht="18" customHeight="1">
      <c r="B41" s="395">
        <v>40</v>
      </c>
      <c r="C41" s="401" t="s">
        <v>76</v>
      </c>
      <c r="D41" s="402">
        <v>2587</v>
      </c>
      <c r="E41" s="403">
        <v>1061.8847893312718</v>
      </c>
      <c r="F41" s="402">
        <v>23143</v>
      </c>
      <c r="G41" s="403">
        <v>1375.3611018450501</v>
      </c>
      <c r="H41" s="402">
        <v>8360</v>
      </c>
      <c r="I41" s="403">
        <v>857.15871172248808</v>
      </c>
    </row>
    <row r="42" spans="1:230" s="400" customFormat="1" ht="18" customHeight="1">
      <c r="B42" s="395">
        <v>42</v>
      </c>
      <c r="C42" s="401" t="s">
        <v>77</v>
      </c>
      <c r="D42" s="402">
        <v>1230</v>
      </c>
      <c r="E42" s="403">
        <v>1147.0538861788618</v>
      </c>
      <c r="F42" s="402">
        <v>15599</v>
      </c>
      <c r="G42" s="403">
        <v>1372.298315917687</v>
      </c>
      <c r="H42" s="402">
        <v>5127</v>
      </c>
      <c r="I42" s="403">
        <v>834.36949483128546</v>
      </c>
    </row>
    <row r="43" spans="1:230" s="400" customFormat="1" ht="18" customHeight="1">
      <c r="B43" s="395">
        <v>47</v>
      </c>
      <c r="C43" s="401" t="s">
        <v>78</v>
      </c>
      <c r="D43" s="402">
        <v>10008</v>
      </c>
      <c r="E43" s="403">
        <v>1134.5744024780176</v>
      </c>
      <c r="F43" s="402">
        <v>79129</v>
      </c>
      <c r="G43" s="403">
        <v>1594.2997933753743</v>
      </c>
      <c r="H43" s="402">
        <v>28407</v>
      </c>
      <c r="I43" s="403">
        <v>998.74314042313517</v>
      </c>
    </row>
    <row r="44" spans="1:230" s="400" customFormat="1" ht="18" customHeight="1">
      <c r="B44" s="395">
        <v>49</v>
      </c>
      <c r="C44" s="401" t="s">
        <v>79</v>
      </c>
      <c r="D44" s="402">
        <v>2155</v>
      </c>
      <c r="E44" s="403">
        <v>1061.3796287703015</v>
      </c>
      <c r="F44" s="402">
        <v>31036</v>
      </c>
      <c r="G44" s="403">
        <v>1216.196608776904</v>
      </c>
      <c r="H44" s="402">
        <v>12486</v>
      </c>
      <c r="I44" s="403">
        <v>807.61219846227777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4">
        <v>45731</v>
      </c>
      <c r="E46" s="465">
        <v>1070.1970354901489</v>
      </c>
      <c r="F46" s="466">
        <v>236137</v>
      </c>
      <c r="G46" s="467">
        <v>1351.2684290475438</v>
      </c>
      <c r="H46" s="468">
        <v>95124</v>
      </c>
      <c r="I46" s="469">
        <v>884.79060857407171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6784</v>
      </c>
      <c r="E47" s="403">
        <v>1087.3886188089623</v>
      </c>
      <c r="F47" s="402">
        <v>46192</v>
      </c>
      <c r="G47" s="403">
        <v>1303.4502268791132</v>
      </c>
      <c r="H47" s="402">
        <v>18483</v>
      </c>
      <c r="I47" s="403">
        <v>851.86976356652053</v>
      </c>
    </row>
    <row r="48" spans="1:230" s="400" customFormat="1" ht="18" customHeight="1">
      <c r="B48" s="395">
        <v>13</v>
      </c>
      <c r="C48" s="401" t="s">
        <v>82</v>
      </c>
      <c r="D48" s="402">
        <v>15448</v>
      </c>
      <c r="E48" s="403">
        <v>1051.68063697566</v>
      </c>
      <c r="F48" s="402">
        <v>56510</v>
      </c>
      <c r="G48" s="403">
        <v>1380.4043893116266</v>
      </c>
      <c r="H48" s="402">
        <v>26398</v>
      </c>
      <c r="I48" s="403">
        <v>912.7641624365483</v>
      </c>
    </row>
    <row r="49" spans="1:230" s="400" customFormat="1" ht="18" customHeight="1">
      <c r="B49" s="395">
        <v>16</v>
      </c>
      <c r="C49" s="401" t="s">
        <v>83</v>
      </c>
      <c r="D49" s="402">
        <v>6448</v>
      </c>
      <c r="E49" s="403">
        <v>1007.1855970843673</v>
      </c>
      <c r="F49" s="402">
        <v>26169</v>
      </c>
      <c r="G49" s="403">
        <v>1228.7111846077421</v>
      </c>
      <c r="H49" s="402">
        <v>10854</v>
      </c>
      <c r="I49" s="403">
        <v>839.40432651557012</v>
      </c>
    </row>
    <row r="50" spans="1:230" s="400" customFormat="1" ht="18" customHeight="1">
      <c r="B50" s="395">
        <v>19</v>
      </c>
      <c r="C50" s="401" t="s">
        <v>84</v>
      </c>
      <c r="D50" s="402">
        <v>5759</v>
      </c>
      <c r="E50" s="403">
        <v>1182.2433339121376</v>
      </c>
      <c r="F50" s="402">
        <v>28583</v>
      </c>
      <c r="G50" s="403">
        <v>1538.3609942973094</v>
      </c>
      <c r="H50" s="402">
        <v>9459</v>
      </c>
      <c r="I50" s="403">
        <v>956.95848715509021</v>
      </c>
    </row>
    <row r="51" spans="1:230" s="400" customFormat="1" ht="18" customHeight="1">
      <c r="B51" s="395">
        <v>45</v>
      </c>
      <c r="C51" s="401" t="s">
        <v>85</v>
      </c>
      <c r="D51" s="402">
        <v>11292</v>
      </c>
      <c r="E51" s="403">
        <v>1064.0366339001062</v>
      </c>
      <c r="F51" s="402">
        <v>78683</v>
      </c>
      <c r="G51" s="403">
        <v>1331.2117334112836</v>
      </c>
      <c r="H51" s="402">
        <v>29930</v>
      </c>
      <c r="I51" s="403">
        <v>874.09955763448033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4">
        <v>161215</v>
      </c>
      <c r="E53" s="465">
        <v>1280.8446827528453</v>
      </c>
      <c r="F53" s="466">
        <v>1185448</v>
      </c>
      <c r="G53" s="467">
        <v>1477.5343429403913</v>
      </c>
      <c r="H53" s="468">
        <v>390353</v>
      </c>
      <c r="I53" s="469">
        <v>914.40710118789877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119218</v>
      </c>
      <c r="E54" s="403">
        <v>1322.5498039725542</v>
      </c>
      <c r="F54" s="402">
        <v>889908</v>
      </c>
      <c r="G54" s="403">
        <v>1518.6984615713084</v>
      </c>
      <c r="H54" s="402">
        <v>289980</v>
      </c>
      <c r="I54" s="403">
        <v>945.19116290778675</v>
      </c>
    </row>
    <row r="55" spans="1:230" s="400" customFormat="1" ht="18" customHeight="1">
      <c r="B55" s="395">
        <v>17</v>
      </c>
      <c r="C55" s="401" t="s">
        <v>209</v>
      </c>
      <c r="D55" s="402">
        <v>13181</v>
      </c>
      <c r="E55" s="403">
        <v>1154.1233297928836</v>
      </c>
      <c r="F55" s="402">
        <v>113698</v>
      </c>
      <c r="G55" s="403">
        <v>1334.9756599940195</v>
      </c>
      <c r="H55" s="402">
        <v>36181</v>
      </c>
      <c r="I55" s="403">
        <v>806.04314142782118</v>
      </c>
    </row>
    <row r="56" spans="1:230" s="400" customFormat="1" ht="18" customHeight="1">
      <c r="B56" s="395">
        <v>25</v>
      </c>
      <c r="C56" s="401" t="s">
        <v>206</v>
      </c>
      <c r="D56" s="402">
        <v>10943</v>
      </c>
      <c r="E56" s="403">
        <v>1135.9610828840355</v>
      </c>
      <c r="F56" s="402">
        <v>64666</v>
      </c>
      <c r="G56" s="403">
        <v>1294.8075806451611</v>
      </c>
      <c r="H56" s="402">
        <v>23879</v>
      </c>
      <c r="I56" s="403">
        <v>785.66898906989422</v>
      </c>
    </row>
    <row r="57" spans="1:230" s="400" customFormat="1" ht="18" customHeight="1">
      <c r="B57" s="395">
        <v>43</v>
      </c>
      <c r="C57" s="401" t="s">
        <v>88</v>
      </c>
      <c r="D57" s="402">
        <v>17873</v>
      </c>
      <c r="E57" s="403">
        <v>1184.8213092373971</v>
      </c>
      <c r="F57" s="402">
        <v>117176</v>
      </c>
      <c r="G57" s="403">
        <v>1404.0770433365194</v>
      </c>
      <c r="H57" s="402">
        <v>40313</v>
      </c>
      <c r="I57" s="403">
        <v>866.484386178156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4">
        <v>96825</v>
      </c>
      <c r="E59" s="465">
        <v>1112.0469402530339</v>
      </c>
      <c r="F59" s="466">
        <v>666463</v>
      </c>
      <c r="G59" s="467">
        <v>1326.7520870625976</v>
      </c>
      <c r="H59" s="468">
        <v>245296</v>
      </c>
      <c r="I59" s="469">
        <v>840.79458340127849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24113</v>
      </c>
      <c r="E60" s="403">
        <v>1063.9810861361093</v>
      </c>
      <c r="F60" s="402">
        <v>222724</v>
      </c>
      <c r="G60" s="403">
        <v>1233.682570356136</v>
      </c>
      <c r="H60" s="402">
        <v>82153</v>
      </c>
      <c r="I60" s="403">
        <v>808.87038282229503</v>
      </c>
    </row>
    <row r="61" spans="1:230" s="400" customFormat="1" ht="18" customHeight="1">
      <c r="B61" s="395">
        <v>12</v>
      </c>
      <c r="C61" s="401" t="s">
        <v>208</v>
      </c>
      <c r="D61" s="402">
        <v>13848</v>
      </c>
      <c r="E61" s="403">
        <v>1125.5795038994802</v>
      </c>
      <c r="F61" s="402">
        <v>89730</v>
      </c>
      <c r="G61" s="403">
        <v>1276.6500823581855</v>
      </c>
      <c r="H61" s="402">
        <v>30523</v>
      </c>
      <c r="I61" s="403">
        <v>817.23507518920144</v>
      </c>
    </row>
    <row r="62" spans="1:230" s="400" customFormat="1" ht="18" customHeight="1">
      <c r="B62" s="395">
        <v>46</v>
      </c>
      <c r="C62" s="401" t="s">
        <v>90</v>
      </c>
      <c r="D62" s="402">
        <v>58864</v>
      </c>
      <c r="E62" s="403">
        <v>1128.5530050625171</v>
      </c>
      <c r="F62" s="402">
        <v>354009</v>
      </c>
      <c r="G62" s="403">
        <v>1398.0058346256731</v>
      </c>
      <c r="H62" s="402">
        <v>132620</v>
      </c>
      <c r="I62" s="403">
        <v>865.99271128035002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4">
        <v>28694</v>
      </c>
      <c r="E64" s="465">
        <v>992.38815954554957</v>
      </c>
      <c r="F64" s="466">
        <v>140582</v>
      </c>
      <c r="G64" s="467">
        <v>1214.9853134825225</v>
      </c>
      <c r="H64" s="468">
        <v>59270</v>
      </c>
      <c r="I64" s="469">
        <v>816.99660620887482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18443</v>
      </c>
      <c r="E65" s="403">
        <v>985.58766415442165</v>
      </c>
      <c r="F65" s="402">
        <v>79736</v>
      </c>
      <c r="G65" s="403">
        <v>1232.6997578258251</v>
      </c>
      <c r="H65" s="402">
        <v>35434</v>
      </c>
      <c r="I65" s="403">
        <v>835.91681323023067</v>
      </c>
    </row>
    <row r="66" spans="1:230" s="400" customFormat="1" ht="18" customHeight="1">
      <c r="B66" s="395">
        <v>10</v>
      </c>
      <c r="C66" s="401" t="s">
        <v>93</v>
      </c>
      <c r="D66" s="402">
        <v>10251</v>
      </c>
      <c r="E66" s="403">
        <v>1004.6232133450394</v>
      </c>
      <c r="F66" s="402">
        <v>60846</v>
      </c>
      <c r="G66" s="403">
        <v>1191.7713152877757</v>
      </c>
      <c r="H66" s="402">
        <v>23836</v>
      </c>
      <c r="I66" s="403">
        <v>788.87030080550426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4">
        <v>76764</v>
      </c>
      <c r="E68" s="465">
        <v>1054.3757477463398</v>
      </c>
      <c r="F68" s="466">
        <v>488026</v>
      </c>
      <c r="G68" s="467">
        <v>1234.1482254429068</v>
      </c>
      <c r="H68" s="468">
        <v>183928</v>
      </c>
      <c r="I68" s="469">
        <v>762.65260487799594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29052</v>
      </c>
      <c r="E69" s="403">
        <v>1053.3857875533527</v>
      </c>
      <c r="F69" s="402">
        <v>192726</v>
      </c>
      <c r="G69" s="403">
        <v>1299.6503481107898</v>
      </c>
      <c r="H69" s="402">
        <v>74008</v>
      </c>
      <c r="I69" s="403">
        <v>807.51880094043895</v>
      </c>
    </row>
    <row r="70" spans="1:230" s="400" customFormat="1" ht="18" customHeight="1">
      <c r="B70" s="395">
        <v>27</v>
      </c>
      <c r="C70" s="401" t="s">
        <v>95</v>
      </c>
      <c r="D70" s="402">
        <v>11400</v>
      </c>
      <c r="E70" s="403">
        <v>1044.9249157894735</v>
      </c>
      <c r="F70" s="402">
        <v>70653</v>
      </c>
      <c r="G70" s="403">
        <v>1112.0246769422388</v>
      </c>
      <c r="H70" s="402">
        <v>26788</v>
      </c>
      <c r="I70" s="403">
        <v>664.61849298193238</v>
      </c>
    </row>
    <row r="71" spans="1:230" s="400" customFormat="1" ht="18" customHeight="1">
      <c r="B71" s="395">
        <v>32</v>
      </c>
      <c r="C71" s="401" t="s">
        <v>207</v>
      </c>
      <c r="D71" s="402">
        <v>12277</v>
      </c>
      <c r="E71" s="403">
        <v>1065.7958263419403</v>
      </c>
      <c r="F71" s="402">
        <v>67329</v>
      </c>
      <c r="G71" s="403">
        <v>1033.7921374147841</v>
      </c>
      <c r="H71" s="402">
        <v>24665</v>
      </c>
      <c r="I71" s="403">
        <v>658.76629272248135</v>
      </c>
    </row>
    <row r="72" spans="1:230" s="400" customFormat="1" ht="18" customHeight="1">
      <c r="B72" s="395">
        <v>36</v>
      </c>
      <c r="C72" s="401" t="s">
        <v>96</v>
      </c>
      <c r="D72" s="402">
        <v>24035</v>
      </c>
      <c r="E72" s="403">
        <v>1054.2216184730603</v>
      </c>
      <c r="F72" s="402">
        <v>157318</v>
      </c>
      <c r="G72" s="403">
        <v>1294.4986496141571</v>
      </c>
      <c r="H72" s="402">
        <v>58467</v>
      </c>
      <c r="I72" s="403">
        <v>794.60287153436991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4">
        <v>90981</v>
      </c>
      <c r="E74" s="465">
        <v>1259.248431210912</v>
      </c>
      <c r="F74" s="466">
        <v>851861</v>
      </c>
      <c r="G74" s="467">
        <v>1665.3619710023115</v>
      </c>
      <c r="H74" s="468">
        <v>273192</v>
      </c>
      <c r="I74" s="469">
        <v>1024.4017092008548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4">
        <v>30031</v>
      </c>
      <c r="E76" s="465">
        <v>1052.1812014251939</v>
      </c>
      <c r="F76" s="466">
        <v>157126</v>
      </c>
      <c r="G76" s="467">
        <v>1297.1242005778802</v>
      </c>
      <c r="H76" s="468">
        <v>62266</v>
      </c>
      <c r="I76" s="469">
        <v>826.26480840265958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4">
        <v>10169</v>
      </c>
      <c r="E78" s="465">
        <v>1385.1606303471333</v>
      </c>
      <c r="F78" s="466">
        <v>100231</v>
      </c>
      <c r="G78" s="467">
        <v>1623.9729278366972</v>
      </c>
      <c r="H78" s="468">
        <v>29961</v>
      </c>
      <c r="I78" s="469">
        <v>992.62139080805059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4">
        <v>40507</v>
      </c>
      <c r="E80" s="465">
        <v>1479.7866939047576</v>
      </c>
      <c r="F80" s="466">
        <v>386749</v>
      </c>
      <c r="G80" s="467">
        <v>1766.775575967876</v>
      </c>
      <c r="H80" s="468">
        <v>133602</v>
      </c>
      <c r="I80" s="469">
        <v>1089.2255321028126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6363</v>
      </c>
      <c r="E81" s="403">
        <v>1468.1406820682068</v>
      </c>
      <c r="F81" s="402">
        <v>56918</v>
      </c>
      <c r="G81" s="403">
        <v>1781.4353396113706</v>
      </c>
      <c r="H81" s="402">
        <v>17283</v>
      </c>
      <c r="I81" s="403">
        <v>1080.4096499450327</v>
      </c>
    </row>
    <row r="82" spans="1:230" s="400" customFormat="1" ht="18" customHeight="1">
      <c r="B82" s="395">
        <v>20</v>
      </c>
      <c r="C82" s="401" t="s">
        <v>204</v>
      </c>
      <c r="D82" s="402">
        <v>12336</v>
      </c>
      <c r="E82" s="403">
        <v>1523.4696303501944</v>
      </c>
      <c r="F82" s="402">
        <v>133945</v>
      </c>
      <c r="G82" s="403">
        <v>1712.3207989100003</v>
      </c>
      <c r="H82" s="402">
        <v>43358</v>
      </c>
      <c r="I82" s="403">
        <v>1062.6989070067807</v>
      </c>
    </row>
    <row r="83" spans="1:230" s="400" customFormat="1" ht="18" customHeight="1">
      <c r="B83" s="395">
        <v>48</v>
      </c>
      <c r="C83" s="401" t="s">
        <v>211</v>
      </c>
      <c r="D83" s="402">
        <v>21808</v>
      </c>
      <c r="E83" s="403">
        <v>1458.4748298789434</v>
      </c>
      <c r="F83" s="402">
        <v>195886</v>
      </c>
      <c r="G83" s="403">
        <v>1799.7515961324445</v>
      </c>
      <c r="H83" s="402">
        <v>72961</v>
      </c>
      <c r="I83" s="403">
        <v>1107.0776216060635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4">
        <v>4766</v>
      </c>
      <c r="E85" s="465">
        <v>1201.6447062526227</v>
      </c>
      <c r="F85" s="466">
        <v>50816</v>
      </c>
      <c r="G85" s="467">
        <v>1394.3917649952768</v>
      </c>
      <c r="H85" s="468">
        <v>15986</v>
      </c>
      <c r="I85" s="469">
        <v>888.2474959339421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1010</v>
      </c>
      <c r="E87" s="403">
        <v>1326.8089801980202</v>
      </c>
      <c r="F87" s="402">
        <v>4753</v>
      </c>
      <c r="G87" s="403">
        <v>1594.533591415948</v>
      </c>
      <c r="H87" s="402">
        <v>2634</v>
      </c>
      <c r="I87" s="403">
        <v>960.96235003796505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1292</v>
      </c>
      <c r="E88" s="405">
        <v>1291.5108823529413</v>
      </c>
      <c r="F88" s="404">
        <v>4449</v>
      </c>
      <c r="G88" s="405">
        <v>1525.6009125646212</v>
      </c>
      <c r="H88" s="404">
        <v>2256</v>
      </c>
      <c r="I88" s="405">
        <v>895.01147606382972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978165</v>
      </c>
      <c r="E90" s="412">
        <v>1164.0482739517358</v>
      </c>
      <c r="F90" s="470">
        <v>6501862</v>
      </c>
      <c r="G90" s="471">
        <v>1445.7503495706255</v>
      </c>
      <c r="H90" s="472">
        <v>2350561</v>
      </c>
      <c r="I90" s="473">
        <v>897.84815280267367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K91" sqref="K91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55" t="str">
        <f>'Número pensiones (IP-J-V)'!$B$5</f>
        <v>1 de Septiembre de 2024</v>
      </c>
      <c r="C5" s="474"/>
      <c r="D5" s="475"/>
      <c r="E5" s="476"/>
      <c r="F5" s="475"/>
      <c r="G5" s="476"/>
      <c r="H5" s="475"/>
      <c r="I5" s="476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16" t="s">
        <v>157</v>
      </c>
      <c r="C7" s="518" t="s">
        <v>47</v>
      </c>
      <c r="D7" s="427" t="s">
        <v>104</v>
      </c>
      <c r="E7" s="428"/>
      <c r="F7" s="429" t="s">
        <v>105</v>
      </c>
      <c r="G7" s="430"/>
      <c r="H7" s="457" t="s">
        <v>45</v>
      </c>
      <c r="I7" s="457"/>
    </row>
    <row r="8" spans="1:217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4">
        <v>69780</v>
      </c>
      <c r="E10" s="465">
        <v>474.76191917454844</v>
      </c>
      <c r="F10" s="466">
        <v>12458</v>
      </c>
      <c r="G10" s="467">
        <v>705.81784154759976</v>
      </c>
      <c r="H10" s="468">
        <v>1671885</v>
      </c>
      <c r="I10" s="469">
        <v>1126.6612191448569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5516</v>
      </c>
      <c r="E11" s="403">
        <v>422.00985496736774</v>
      </c>
      <c r="F11" s="402">
        <v>528</v>
      </c>
      <c r="G11" s="403">
        <v>685.22596590909086</v>
      </c>
      <c r="H11" s="402">
        <v>116078</v>
      </c>
      <c r="I11" s="403">
        <v>1030.8598535467527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10555</v>
      </c>
      <c r="E12" s="403">
        <v>508.71292373282796</v>
      </c>
      <c r="F12" s="402">
        <v>2882</v>
      </c>
      <c r="G12" s="403">
        <v>726.91190492713395</v>
      </c>
      <c r="H12" s="402">
        <v>232167</v>
      </c>
      <c r="I12" s="403">
        <v>1245.99401051829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6927</v>
      </c>
      <c r="E13" s="403">
        <v>477.27276598816223</v>
      </c>
      <c r="F13" s="402">
        <v>1413</v>
      </c>
      <c r="G13" s="403">
        <v>685.00367303609335</v>
      </c>
      <c r="H13" s="402">
        <v>180089</v>
      </c>
      <c r="I13" s="403">
        <v>1052.485180494089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7889</v>
      </c>
      <c r="E14" s="403">
        <v>454.35775510204087</v>
      </c>
      <c r="F14" s="402">
        <v>1429</v>
      </c>
      <c r="G14" s="403">
        <v>706.74571028691389</v>
      </c>
      <c r="H14" s="402">
        <v>199275</v>
      </c>
      <c r="I14" s="403">
        <v>1073.6272714590382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4347</v>
      </c>
      <c r="E15" s="403">
        <v>479.57182884748113</v>
      </c>
      <c r="F15" s="402">
        <v>804</v>
      </c>
      <c r="G15" s="403">
        <v>732.44228855721406</v>
      </c>
      <c r="H15" s="402">
        <v>104082</v>
      </c>
      <c r="I15" s="403">
        <v>1139.5172936722963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5452</v>
      </c>
      <c r="E16" s="403">
        <v>464.8104860601614</v>
      </c>
      <c r="F16" s="402">
        <v>843</v>
      </c>
      <c r="G16" s="403">
        <v>646.76925266903913</v>
      </c>
      <c r="H16" s="402">
        <v>148614</v>
      </c>
      <c r="I16" s="403">
        <v>1041.0212314452203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12955</v>
      </c>
      <c r="E17" s="403">
        <v>459.82052566576613</v>
      </c>
      <c r="F17" s="402">
        <v>1685</v>
      </c>
      <c r="G17" s="403">
        <v>701.25563798219582</v>
      </c>
      <c r="H17" s="402">
        <v>289757</v>
      </c>
      <c r="I17" s="403">
        <v>1143.0210593014144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16139</v>
      </c>
      <c r="E18" s="403">
        <v>493.54348162835362</v>
      </c>
      <c r="F18" s="402">
        <v>2874</v>
      </c>
      <c r="G18" s="403">
        <v>710.76673973556035</v>
      </c>
      <c r="H18" s="402">
        <v>401823</v>
      </c>
      <c r="I18" s="403">
        <v>1161.4794357963574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4">
        <v>9425</v>
      </c>
      <c r="E20" s="465">
        <v>515.50951405835542</v>
      </c>
      <c r="F20" s="466">
        <v>845</v>
      </c>
      <c r="G20" s="467">
        <v>788.70189349112422</v>
      </c>
      <c r="H20" s="468">
        <v>313154</v>
      </c>
      <c r="I20" s="469">
        <v>1331.712037368196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1653</v>
      </c>
      <c r="E21" s="403">
        <v>490.86820326678776</v>
      </c>
      <c r="F21" s="402">
        <v>85</v>
      </c>
      <c r="G21" s="403">
        <v>725.58023529411764</v>
      </c>
      <c r="H21" s="402">
        <v>54579</v>
      </c>
      <c r="I21" s="403">
        <v>1209.7185945143738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1023</v>
      </c>
      <c r="E22" s="403">
        <v>497.62045943304014</v>
      </c>
      <c r="F22" s="402">
        <v>101</v>
      </c>
      <c r="G22" s="403">
        <v>780.93960396039597</v>
      </c>
      <c r="H22" s="402">
        <v>35997</v>
      </c>
      <c r="I22" s="403">
        <v>1220.8956390810356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6749</v>
      </c>
      <c r="E23" s="403">
        <v>524.25637872277366</v>
      </c>
      <c r="F23" s="402">
        <v>659</v>
      </c>
      <c r="G23" s="403">
        <v>798.0332018209408</v>
      </c>
      <c r="H23" s="402">
        <v>222578</v>
      </c>
      <c r="I23" s="403">
        <v>1379.5484722659023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4">
        <v>8723</v>
      </c>
      <c r="E25" s="465">
        <v>612.34847644159117</v>
      </c>
      <c r="F25" s="466">
        <v>2011</v>
      </c>
      <c r="G25" s="467">
        <v>1001.1354152163102</v>
      </c>
      <c r="H25" s="468">
        <v>300737</v>
      </c>
      <c r="I25" s="469">
        <v>1468.0607172712364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4">
        <v>6039</v>
      </c>
      <c r="E27" s="465">
        <v>433.14633879781411</v>
      </c>
      <c r="F27" s="466">
        <v>114</v>
      </c>
      <c r="G27" s="467">
        <v>723.02122807017543</v>
      </c>
      <c r="H27" s="468">
        <v>208960</v>
      </c>
      <c r="I27" s="469">
        <v>1173.0459909552062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4">
        <v>16481</v>
      </c>
      <c r="E29" s="465">
        <v>474.45733693343851</v>
      </c>
      <c r="F29" s="466">
        <v>2582</v>
      </c>
      <c r="G29" s="467">
        <v>722.50042215336941</v>
      </c>
      <c r="H29" s="468">
        <v>365219</v>
      </c>
      <c r="I29" s="469">
        <v>1144.6362575057706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9175</v>
      </c>
      <c r="E30" s="403">
        <v>480.93893841961852</v>
      </c>
      <c r="F30" s="402">
        <v>1734</v>
      </c>
      <c r="G30" s="403">
        <v>713.16632064590533</v>
      </c>
      <c r="H30" s="402">
        <v>192565</v>
      </c>
      <c r="I30" s="403">
        <v>1164.3510797393094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7306</v>
      </c>
      <c r="E31" s="403">
        <v>466.31763071448131</v>
      </c>
      <c r="F31" s="402">
        <v>848</v>
      </c>
      <c r="G31" s="403">
        <v>741.58689858490561</v>
      </c>
      <c r="H31" s="402">
        <v>172654</v>
      </c>
      <c r="I31" s="403">
        <v>1122.6478602291286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4">
        <v>4585</v>
      </c>
      <c r="E33" s="465">
        <v>553.14365976008719</v>
      </c>
      <c r="F33" s="466">
        <v>1373</v>
      </c>
      <c r="G33" s="467">
        <v>823.48890021849968</v>
      </c>
      <c r="H33" s="468">
        <v>146800</v>
      </c>
      <c r="I33" s="469">
        <v>1329.398734673025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4">
        <v>19077</v>
      </c>
      <c r="E35" s="465">
        <v>542.06943754259032</v>
      </c>
      <c r="F35" s="466">
        <v>3904</v>
      </c>
      <c r="G35" s="467">
        <v>760.87015112704967</v>
      </c>
      <c r="H35" s="468">
        <v>626736</v>
      </c>
      <c r="I35" s="469">
        <v>1257.7510917994182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1278</v>
      </c>
      <c r="E36" s="403">
        <v>535.56894366197196</v>
      </c>
      <c r="F36" s="402">
        <v>237</v>
      </c>
      <c r="G36" s="403">
        <v>692.2289029535865</v>
      </c>
      <c r="H36" s="402">
        <v>39460</v>
      </c>
      <c r="I36" s="403">
        <v>1106.0039845413089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2854</v>
      </c>
      <c r="E37" s="403">
        <v>536.00985634197616</v>
      </c>
      <c r="F37" s="402">
        <v>318</v>
      </c>
      <c r="G37" s="403">
        <v>787.418427672956</v>
      </c>
      <c r="H37" s="402">
        <v>93526</v>
      </c>
      <c r="I37" s="403">
        <v>1352.4489649936913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4082</v>
      </c>
      <c r="E38" s="403">
        <v>549.95674669279765</v>
      </c>
      <c r="F38" s="402">
        <v>1096</v>
      </c>
      <c r="G38" s="403">
        <v>836.50439781021907</v>
      </c>
      <c r="H38" s="402">
        <v>140299</v>
      </c>
      <c r="I38" s="403">
        <v>1254.6006175382579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1341</v>
      </c>
      <c r="E39" s="403">
        <v>569.59292319164797</v>
      </c>
      <c r="F39" s="402">
        <v>289</v>
      </c>
      <c r="G39" s="403">
        <v>792.49342560553646</v>
      </c>
      <c r="H39" s="402">
        <v>43753</v>
      </c>
      <c r="I39" s="403">
        <v>1289.1492745640303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2543</v>
      </c>
      <c r="E40" s="403">
        <v>549.77441604404237</v>
      </c>
      <c r="F40" s="402">
        <v>647</v>
      </c>
      <c r="G40" s="403">
        <v>706.9533693972179</v>
      </c>
      <c r="H40" s="402">
        <v>82135</v>
      </c>
      <c r="I40" s="403">
        <v>1171.4027474280149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1125</v>
      </c>
      <c r="E41" s="403">
        <v>502.41157333333325</v>
      </c>
      <c r="F41" s="402">
        <v>139</v>
      </c>
      <c r="G41" s="403">
        <v>711.52467625899271</v>
      </c>
      <c r="H41" s="402">
        <v>35354</v>
      </c>
      <c r="I41" s="403">
        <v>1199.4976441138201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693</v>
      </c>
      <c r="E42" s="403">
        <v>533.75535353535349</v>
      </c>
      <c r="F42" s="402">
        <v>77</v>
      </c>
      <c r="G42" s="403">
        <v>728.76688311688315</v>
      </c>
      <c r="H42" s="402">
        <v>22726</v>
      </c>
      <c r="I42" s="403">
        <v>1210.9996312593505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3595</v>
      </c>
      <c r="E43" s="403">
        <v>545.90829763560498</v>
      </c>
      <c r="F43" s="402">
        <v>678</v>
      </c>
      <c r="G43" s="403">
        <v>777.22367256637176</v>
      </c>
      <c r="H43" s="402">
        <v>121817</v>
      </c>
      <c r="I43" s="403">
        <v>1382.1631081047806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1566</v>
      </c>
      <c r="E44" s="403">
        <v>525.13392081736902</v>
      </c>
      <c r="F44" s="402">
        <v>423</v>
      </c>
      <c r="G44" s="403">
        <v>640.11082742316785</v>
      </c>
      <c r="H44" s="402">
        <v>47666</v>
      </c>
      <c r="I44" s="403">
        <v>1074.3532824235303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4">
        <v>14698</v>
      </c>
      <c r="E46" s="465">
        <v>499.76956388624308</v>
      </c>
      <c r="F46" s="466">
        <v>2645</v>
      </c>
      <c r="G46" s="467">
        <v>673.81021928166365</v>
      </c>
      <c r="H46" s="468">
        <v>394335</v>
      </c>
      <c r="I46" s="469">
        <v>1169.8639902367274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2926</v>
      </c>
      <c r="E47" s="403">
        <v>502.30763157894739</v>
      </c>
      <c r="F47" s="402">
        <v>754</v>
      </c>
      <c r="G47" s="403">
        <v>638.31564986737408</v>
      </c>
      <c r="H47" s="402">
        <v>75139</v>
      </c>
      <c r="I47" s="403">
        <v>1134.9893961857351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3999</v>
      </c>
      <c r="E48" s="403">
        <v>525.52165541385352</v>
      </c>
      <c r="F48" s="402">
        <v>883</v>
      </c>
      <c r="G48" s="403">
        <v>713.15585503963769</v>
      </c>
      <c r="H48" s="402">
        <v>103238</v>
      </c>
      <c r="I48" s="403">
        <v>1172.8185416222705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1605</v>
      </c>
      <c r="E49" s="403">
        <v>517.53158255451729</v>
      </c>
      <c r="F49" s="402">
        <v>324</v>
      </c>
      <c r="G49" s="403">
        <v>643.31537037037037</v>
      </c>
      <c r="H49" s="402">
        <v>45400</v>
      </c>
      <c r="I49" s="403">
        <v>1074.8555649779735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1566</v>
      </c>
      <c r="E50" s="403">
        <v>496.96438697318007</v>
      </c>
      <c r="F50" s="402">
        <v>114</v>
      </c>
      <c r="G50" s="403">
        <v>752.45508771929826</v>
      </c>
      <c r="H50" s="402">
        <v>45481</v>
      </c>
      <c r="I50" s="403">
        <v>1334.5222862294149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4602</v>
      </c>
      <c r="E51" s="403">
        <v>470.53789656671023</v>
      </c>
      <c r="F51" s="402">
        <v>570</v>
      </c>
      <c r="G51" s="403">
        <v>661.41640350877196</v>
      </c>
      <c r="H51" s="402">
        <v>125077</v>
      </c>
      <c r="I51" s="403">
        <v>1162.9880553578996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4">
        <v>50786</v>
      </c>
      <c r="E53" s="465">
        <v>497.15332749182863</v>
      </c>
      <c r="F53" s="466">
        <v>1405</v>
      </c>
      <c r="G53" s="467">
        <v>818.91815658363021</v>
      </c>
      <c r="H53" s="468">
        <v>1789207</v>
      </c>
      <c r="I53" s="469">
        <v>1308.6088257926554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37342</v>
      </c>
      <c r="E54" s="403">
        <v>515.76808205238069</v>
      </c>
      <c r="F54" s="402">
        <v>1098</v>
      </c>
      <c r="G54" s="403">
        <v>841.71049180327884</v>
      </c>
      <c r="H54" s="402">
        <v>1337546</v>
      </c>
      <c r="I54" s="403">
        <v>1348.3231203487576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4713</v>
      </c>
      <c r="E55" s="403">
        <v>426.68100785062597</v>
      </c>
      <c r="F55" s="402">
        <v>59</v>
      </c>
      <c r="G55" s="403">
        <v>793.16576271186443</v>
      </c>
      <c r="H55" s="402">
        <v>167832</v>
      </c>
      <c r="I55" s="403">
        <v>1181.0486288073787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3201</v>
      </c>
      <c r="E56" s="403">
        <v>448.91106529209634</v>
      </c>
      <c r="F56" s="402">
        <v>62</v>
      </c>
      <c r="G56" s="403">
        <v>783.0827419354838</v>
      </c>
      <c r="H56" s="402">
        <v>102751</v>
      </c>
      <c r="I56" s="403">
        <v>1132.9072649414602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5530</v>
      </c>
      <c r="E57" s="403">
        <v>459.44037251356235</v>
      </c>
      <c r="F57" s="402">
        <v>186</v>
      </c>
      <c r="G57" s="403">
        <v>704.48376344086023</v>
      </c>
      <c r="H57" s="402">
        <v>181078</v>
      </c>
      <c r="I57" s="403">
        <v>1233.1855177879145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4">
        <v>37731</v>
      </c>
      <c r="E59" s="465">
        <v>471.19331451591535</v>
      </c>
      <c r="F59" s="466">
        <v>2639</v>
      </c>
      <c r="G59" s="467">
        <v>725.84755968169782</v>
      </c>
      <c r="H59" s="468">
        <v>1048954</v>
      </c>
      <c r="I59" s="469">
        <v>1161.0068468016709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12410</v>
      </c>
      <c r="E60" s="403">
        <v>442.07843513295728</v>
      </c>
      <c r="F60" s="402">
        <v>1249</v>
      </c>
      <c r="G60" s="403">
        <v>710.97935148118495</v>
      </c>
      <c r="H60" s="402">
        <v>342649</v>
      </c>
      <c r="I60" s="403">
        <v>1089.312468094173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4582</v>
      </c>
      <c r="E61" s="403">
        <v>463.50885202968129</v>
      </c>
      <c r="F61" s="402">
        <v>255</v>
      </c>
      <c r="G61" s="403">
        <v>675.69517647058831</v>
      </c>
      <c r="H61" s="402">
        <v>138938</v>
      </c>
      <c r="I61" s="403">
        <v>1132.7455619772843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20739</v>
      </c>
      <c r="E62" s="403">
        <v>490.31313033415313</v>
      </c>
      <c r="F62" s="402">
        <v>1135</v>
      </c>
      <c r="G62" s="403">
        <v>753.47685462555069</v>
      </c>
      <c r="H62" s="402">
        <v>567367</v>
      </c>
      <c r="I62" s="403">
        <v>1211.2257942566273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4">
        <v>9297</v>
      </c>
      <c r="E64" s="465">
        <v>494.08793804453063</v>
      </c>
      <c r="F64" s="466">
        <v>2141</v>
      </c>
      <c r="G64" s="467">
        <v>655.19739841195701</v>
      </c>
      <c r="H64" s="468">
        <v>239984</v>
      </c>
      <c r="I64" s="469">
        <v>1057.1552821438095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6033</v>
      </c>
      <c r="E65" s="403">
        <v>492.15094977623068</v>
      </c>
      <c r="F65" s="402">
        <v>1496</v>
      </c>
      <c r="G65" s="403">
        <v>649.95855614973266</v>
      </c>
      <c r="H65" s="402">
        <v>141142</v>
      </c>
      <c r="I65" s="403">
        <v>1062.9656815122357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3264</v>
      </c>
      <c r="E66" s="403">
        <v>497.66816176470599</v>
      </c>
      <c r="F66" s="402">
        <v>645</v>
      </c>
      <c r="G66" s="403">
        <v>667.34826356589144</v>
      </c>
      <c r="H66" s="402">
        <v>98842</v>
      </c>
      <c r="I66" s="403">
        <v>1048.8582890876346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4">
        <v>23415</v>
      </c>
      <c r="E68" s="465">
        <v>498.24284475763403</v>
      </c>
      <c r="F68" s="466">
        <v>6905</v>
      </c>
      <c r="G68" s="467">
        <v>657.68300506879098</v>
      </c>
      <c r="H68" s="468">
        <v>779038</v>
      </c>
      <c r="I68" s="469">
        <v>1077.8875323668424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9195</v>
      </c>
      <c r="E69" s="403">
        <v>517.55676672104403</v>
      </c>
      <c r="F69" s="402">
        <v>2441</v>
      </c>
      <c r="G69" s="403">
        <v>681.68790249897575</v>
      </c>
      <c r="H69" s="402">
        <v>307422</v>
      </c>
      <c r="I69" s="403">
        <v>1129.6041368216979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3011</v>
      </c>
      <c r="E70" s="403">
        <v>492.5201228827633</v>
      </c>
      <c r="F70" s="402">
        <v>1039</v>
      </c>
      <c r="G70" s="403">
        <v>606.30580365736296</v>
      </c>
      <c r="H70" s="402">
        <v>112891</v>
      </c>
      <c r="I70" s="403">
        <v>977.90571037549466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2873</v>
      </c>
      <c r="E71" s="403">
        <v>470.30822833275317</v>
      </c>
      <c r="F71" s="402">
        <v>1209</v>
      </c>
      <c r="G71" s="403">
        <v>612.95860215053756</v>
      </c>
      <c r="H71" s="402">
        <v>108353</v>
      </c>
      <c r="I71" s="403">
        <v>932.41257076407692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8336</v>
      </c>
      <c r="E72" s="403">
        <v>488.63341050863716</v>
      </c>
      <c r="F72" s="402">
        <v>2216</v>
      </c>
      <c r="G72" s="403">
        <v>679.73027978339337</v>
      </c>
      <c r="H72" s="402">
        <v>250372</v>
      </c>
      <c r="I72" s="403">
        <v>1122.4247585992052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4">
        <v>35865</v>
      </c>
      <c r="E74" s="465">
        <v>540.70935591802595</v>
      </c>
      <c r="F74" s="466">
        <v>2751</v>
      </c>
      <c r="G74" s="467">
        <v>854.90550708833143</v>
      </c>
      <c r="H74" s="468">
        <v>1254650</v>
      </c>
      <c r="I74" s="469">
        <v>1462.4216581038543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4">
        <v>11902</v>
      </c>
      <c r="E76" s="465">
        <v>459.32767770122672</v>
      </c>
      <c r="F76" s="466">
        <v>1591</v>
      </c>
      <c r="G76" s="467">
        <v>685.23353236957894</v>
      </c>
      <c r="H76" s="468">
        <v>262916</v>
      </c>
      <c r="I76" s="469">
        <v>1116.0040466536839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4">
        <v>4296</v>
      </c>
      <c r="E78" s="465">
        <v>532.07980679702041</v>
      </c>
      <c r="F78" s="466">
        <v>375</v>
      </c>
      <c r="G78" s="467">
        <v>809.15488000000005</v>
      </c>
      <c r="H78" s="468">
        <v>145032</v>
      </c>
      <c r="I78" s="469">
        <v>1442.3527662860611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4">
        <v>15954</v>
      </c>
      <c r="E80" s="465">
        <v>606.86809389494795</v>
      </c>
      <c r="F80" s="466">
        <v>2247</v>
      </c>
      <c r="G80" s="467">
        <v>940.12359145527364</v>
      </c>
      <c r="H80" s="468">
        <v>579059</v>
      </c>
      <c r="I80" s="469">
        <v>1555.2086189144807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2078</v>
      </c>
      <c r="E81" s="403">
        <v>562.42059191530313</v>
      </c>
      <c r="F81" s="402">
        <v>151</v>
      </c>
      <c r="G81" s="403">
        <v>873.30847682119202</v>
      </c>
      <c r="H81" s="402">
        <v>82793</v>
      </c>
      <c r="I81" s="403">
        <v>1578.7665064679388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4864</v>
      </c>
      <c r="E82" s="403">
        <v>590.32961554276312</v>
      </c>
      <c r="F82" s="402">
        <v>522</v>
      </c>
      <c r="G82" s="403">
        <v>940.25124521072814</v>
      </c>
      <c r="H82" s="402">
        <v>195025</v>
      </c>
      <c r="I82" s="403">
        <v>1525.9018299192417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9012</v>
      </c>
      <c r="E83" s="403">
        <v>626.04309032401238</v>
      </c>
      <c r="F83" s="402">
        <v>1574</v>
      </c>
      <c r="G83" s="403">
        <v>946.49109275730621</v>
      </c>
      <c r="H83" s="402">
        <v>301241</v>
      </c>
      <c r="I83" s="403">
        <v>1567.7073436550802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4">
        <v>2000</v>
      </c>
      <c r="E85" s="465">
        <v>486.26205500000003</v>
      </c>
      <c r="F85" s="466">
        <v>177</v>
      </c>
      <c r="G85" s="467">
        <v>732.7685310734463</v>
      </c>
      <c r="H85" s="468">
        <v>73745</v>
      </c>
      <c r="I85" s="469">
        <v>1245.9990400705133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760</v>
      </c>
      <c r="E87" s="403">
        <v>417.70238157894727</v>
      </c>
      <c r="F87" s="402">
        <v>49</v>
      </c>
      <c r="G87" s="403">
        <v>835.50530612244904</v>
      </c>
      <c r="H87" s="402">
        <v>9206</v>
      </c>
      <c r="I87" s="403">
        <v>1282.6921170975443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796</v>
      </c>
      <c r="E88" s="405">
        <v>381.97345477386932</v>
      </c>
      <c r="F88" s="404">
        <v>24</v>
      </c>
      <c r="G88" s="405">
        <v>792.46624999999995</v>
      </c>
      <c r="H88" s="404">
        <v>8817</v>
      </c>
      <c r="I88" s="405">
        <v>1224.7075501871384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341610</v>
      </c>
      <c r="E90" s="412">
        <v>502.60650753783631</v>
      </c>
      <c r="F90" s="470">
        <v>46236</v>
      </c>
      <c r="G90" s="471">
        <v>743.18329505147608</v>
      </c>
      <c r="H90" s="472">
        <v>10218434</v>
      </c>
      <c r="I90" s="473">
        <v>1258.0405787246848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90" activePane="bottomLeft" state="frozen"/>
      <selection activeCell="U22" sqref="U22"/>
      <selection pane="bottomLeft" activeCell="D10" sqref="D10:I90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27" t="s">
        <v>106</v>
      </c>
      <c r="C3" s="527"/>
      <c r="D3" s="527"/>
      <c r="E3" s="527"/>
      <c r="F3" s="527"/>
      <c r="G3" s="527"/>
      <c r="H3" s="527"/>
      <c r="I3" s="527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Septiembre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5" t="s">
        <v>157</v>
      </c>
      <c r="C7" s="523" t="s">
        <v>47</v>
      </c>
      <c r="D7" s="520" t="s">
        <v>107</v>
      </c>
      <c r="E7" s="521"/>
      <c r="F7" s="522"/>
      <c r="G7" s="520" t="s">
        <v>199</v>
      </c>
      <c r="H7" s="521"/>
      <c r="I7" s="522"/>
    </row>
    <row r="8" spans="1:255" ht="69" customHeight="1">
      <c r="B8" s="526"/>
      <c r="C8" s="524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1671885</v>
      </c>
      <c r="E10" s="208">
        <v>0.16361460082826781</v>
      </c>
      <c r="F10" s="208">
        <v>1.8658203260661699E-2</v>
      </c>
      <c r="G10" s="135">
        <v>1126.6612191448569</v>
      </c>
      <c r="H10" s="208">
        <v>0.89556826560156644</v>
      </c>
      <c r="I10" s="208">
        <v>5.3821223963341991E-2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116078</v>
      </c>
      <c r="E11" s="209">
        <v>1.1359666265887709E-2</v>
      </c>
      <c r="F11" s="209">
        <v>2.7648178478155039E-2</v>
      </c>
      <c r="G11" s="136">
        <v>1030.8598535467527</v>
      </c>
      <c r="H11" s="209">
        <v>0.81941701323479377</v>
      </c>
      <c r="I11" s="209">
        <v>5.7367873582400364E-2</v>
      </c>
    </row>
    <row r="12" spans="1:255" s="102" customFormat="1" ht="18" customHeight="1">
      <c r="B12" s="95">
        <v>11</v>
      </c>
      <c r="C12" s="99" t="s">
        <v>54</v>
      </c>
      <c r="D12" s="100">
        <v>232167</v>
      </c>
      <c r="E12" s="209">
        <v>2.2720409017663569E-2</v>
      </c>
      <c r="F12" s="209">
        <v>1.2790367963007476E-2</v>
      </c>
      <c r="G12" s="136">
        <v>1245.99401051829</v>
      </c>
      <c r="H12" s="209">
        <v>0.9904243405100599</v>
      </c>
      <c r="I12" s="209">
        <v>5.2355127827718784E-2</v>
      </c>
    </row>
    <row r="13" spans="1:255" s="102" customFormat="1" ht="18" customHeight="1">
      <c r="B13" s="95">
        <v>14</v>
      </c>
      <c r="C13" s="99" t="s">
        <v>55</v>
      </c>
      <c r="D13" s="100">
        <v>180089</v>
      </c>
      <c r="E13" s="209">
        <v>1.7623933373743961E-2</v>
      </c>
      <c r="F13" s="209">
        <v>1.7612955721809209E-2</v>
      </c>
      <c r="G13" s="136">
        <v>1052.485180494089</v>
      </c>
      <c r="H13" s="209">
        <v>0.83660670275121518</v>
      </c>
      <c r="I13" s="209">
        <v>5.6111655840957786E-2</v>
      </c>
    </row>
    <row r="14" spans="1:255" s="102" customFormat="1" ht="18" customHeight="1">
      <c r="B14" s="95">
        <v>18</v>
      </c>
      <c r="C14" s="99" t="s">
        <v>56</v>
      </c>
      <c r="D14" s="100">
        <v>199275</v>
      </c>
      <c r="E14" s="209">
        <v>1.9501520487385838E-2</v>
      </c>
      <c r="F14" s="209">
        <v>1.880396938603357E-2</v>
      </c>
      <c r="G14" s="136">
        <v>1073.6272714590382</v>
      </c>
      <c r="H14" s="209">
        <v>0.85341227430629296</v>
      </c>
      <c r="I14" s="209">
        <v>5.5911485181332266E-2</v>
      </c>
    </row>
    <row r="15" spans="1:255" s="102" customFormat="1" ht="18" customHeight="1">
      <c r="B15" s="95">
        <v>21</v>
      </c>
      <c r="C15" s="99" t="s">
        <v>57</v>
      </c>
      <c r="D15" s="100">
        <v>104082</v>
      </c>
      <c r="E15" s="209">
        <v>1.0185709473682563E-2</v>
      </c>
      <c r="F15" s="209">
        <v>1.8424837816416906E-2</v>
      </c>
      <c r="G15" s="136">
        <v>1139.5172936722963</v>
      </c>
      <c r="H15" s="209">
        <v>0.90578739107721051</v>
      </c>
      <c r="I15" s="209">
        <v>5.1583111317928809E-2</v>
      </c>
    </row>
    <row r="16" spans="1:255" s="102" customFormat="1" ht="18" customHeight="1">
      <c r="B16" s="95">
        <v>23</v>
      </c>
      <c r="C16" s="99" t="s">
        <v>58</v>
      </c>
      <c r="D16" s="100">
        <v>148614</v>
      </c>
      <c r="E16" s="209">
        <v>1.4543715798330742E-2</v>
      </c>
      <c r="F16" s="209">
        <v>1.4146211640428286E-2</v>
      </c>
      <c r="G16" s="136">
        <v>1041.0212314452203</v>
      </c>
      <c r="H16" s="209">
        <v>0.82749415960853678</v>
      </c>
      <c r="I16" s="209">
        <v>5.6570462074750028E-2</v>
      </c>
    </row>
    <row r="17" spans="1:457" s="102" customFormat="1" ht="18" customHeight="1">
      <c r="B17" s="95">
        <v>29</v>
      </c>
      <c r="C17" s="99" t="s">
        <v>59</v>
      </c>
      <c r="D17" s="100">
        <v>289757</v>
      </c>
      <c r="E17" s="209">
        <v>2.8356301953900178E-2</v>
      </c>
      <c r="F17" s="209">
        <v>2.3728011136195715E-2</v>
      </c>
      <c r="G17" s="136">
        <v>1143.0210593014144</v>
      </c>
      <c r="H17" s="209">
        <v>0.90857248854415396</v>
      </c>
      <c r="I17" s="209">
        <v>5.2582052530763868E-2</v>
      </c>
    </row>
    <row r="18" spans="1:457" s="102" customFormat="1" ht="18" customHeight="1">
      <c r="B18" s="95">
        <v>41</v>
      </c>
      <c r="C18" s="99" t="s">
        <v>60</v>
      </c>
      <c r="D18" s="100">
        <v>401823</v>
      </c>
      <c r="E18" s="209">
        <v>3.9323344457673257E-2</v>
      </c>
      <c r="F18" s="209">
        <v>1.7989876419353346E-2</v>
      </c>
      <c r="G18" s="136">
        <v>1161.4794357963574</v>
      </c>
      <c r="H18" s="209">
        <v>0.92324481057183827</v>
      </c>
      <c r="I18" s="209">
        <v>5.2882517451405597E-2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313154</v>
      </c>
      <c r="E20" s="208">
        <v>3.0645987437996861E-2</v>
      </c>
      <c r="F20" s="208">
        <v>1.0324112610258229E-2</v>
      </c>
      <c r="G20" s="135">
        <v>1331.712037368196</v>
      </c>
      <c r="H20" s="208">
        <v>1.0585604788028333</v>
      </c>
      <c r="I20" s="208">
        <v>5.0837726257423776E-2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54579</v>
      </c>
      <c r="E21" s="209">
        <v>5.3412293899437035E-3</v>
      </c>
      <c r="F21" s="209">
        <v>7.5131064018312266E-3</v>
      </c>
      <c r="G21" s="136">
        <v>1209.7185945143738</v>
      </c>
      <c r="H21" s="209">
        <v>0.96158948683571355</v>
      </c>
      <c r="I21" s="209">
        <v>5.4506427290939463E-2</v>
      </c>
    </row>
    <row r="22" spans="1:457" s="102" customFormat="1" ht="18" customHeight="1">
      <c r="B22" s="95">
        <v>40</v>
      </c>
      <c r="C22" s="99" t="s">
        <v>63</v>
      </c>
      <c r="D22" s="100">
        <v>35997</v>
      </c>
      <c r="E22" s="209">
        <v>3.5227511377966527E-3</v>
      </c>
      <c r="F22" s="209">
        <v>4.1004184100419394E-3</v>
      </c>
      <c r="G22" s="136">
        <v>1220.8956390810356</v>
      </c>
      <c r="H22" s="209">
        <v>0.97047397335839181</v>
      </c>
      <c r="I22" s="209">
        <v>5.4511568497323637E-2</v>
      </c>
    </row>
    <row r="23" spans="1:457" s="102" customFormat="1" ht="18" customHeight="1">
      <c r="B23" s="95">
        <v>50</v>
      </c>
      <c r="C23" s="102" t="s">
        <v>64</v>
      </c>
      <c r="D23" s="104">
        <v>222578</v>
      </c>
      <c r="E23" s="210">
        <v>2.1782006910256502E-2</v>
      </c>
      <c r="F23" s="210">
        <v>1.2030991397341095E-2</v>
      </c>
      <c r="G23" s="137">
        <v>1379.5484722659023</v>
      </c>
      <c r="H23" s="210">
        <v>1.0965850351698463</v>
      </c>
      <c r="I23" s="210">
        <v>4.9312157324916894E-2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300737</v>
      </c>
      <c r="E25" s="208">
        <v>2.9430830594981579E-2</v>
      </c>
      <c r="F25" s="208">
        <v>2.9849053835020456E-3</v>
      </c>
      <c r="G25" s="135">
        <v>1468.0607172712364</v>
      </c>
      <c r="H25" s="208">
        <v>1.1669422609240916</v>
      </c>
      <c r="I25" s="208">
        <v>4.7713738548228024E-2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208960</v>
      </c>
      <c r="E27" s="208">
        <v>2.0449317380725852E-2</v>
      </c>
      <c r="F27" s="208">
        <v>2.1794301306093278E-2</v>
      </c>
      <c r="G27" s="135">
        <v>1173.0459909552062</v>
      </c>
      <c r="H27" s="208">
        <v>0.93243891396918188</v>
      </c>
      <c r="I27" s="208">
        <v>5.0246581255987355E-2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365219</v>
      </c>
      <c r="E29" s="208">
        <v>3.5741190871321375E-2</v>
      </c>
      <c r="F29" s="208">
        <v>2.8588890015433632E-2</v>
      </c>
      <c r="G29" s="135">
        <v>1144.6362575057706</v>
      </c>
      <c r="H29" s="208">
        <v>0.90985638846890315</v>
      </c>
      <c r="I29" s="208">
        <v>5.2493276716772064E-2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192565</v>
      </c>
      <c r="E30" s="209">
        <v>1.8844864095613867E-2</v>
      </c>
      <c r="F30" s="209">
        <v>3.2664071130559691E-2</v>
      </c>
      <c r="G30" s="136">
        <v>1164.3510797393094</v>
      </c>
      <c r="H30" s="209">
        <v>0.92552744277903076</v>
      </c>
      <c r="I30" s="209">
        <v>5.3116837792362981E-2</v>
      </c>
    </row>
    <row r="31" spans="1:457" s="102" customFormat="1" ht="18" customHeight="1">
      <c r="B31" s="95">
        <v>38</v>
      </c>
      <c r="C31" s="99" t="s">
        <v>68</v>
      </c>
      <c r="D31" s="100">
        <v>172654</v>
      </c>
      <c r="E31" s="209">
        <v>1.6896326775707512E-2</v>
      </c>
      <c r="F31" s="209">
        <v>2.408152128782759E-2</v>
      </c>
      <c r="G31" s="136">
        <v>1122.6478602291286</v>
      </c>
      <c r="H31" s="209">
        <v>0.89237809909692412</v>
      </c>
      <c r="I31" s="209">
        <v>5.160780642839069E-2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146800</v>
      </c>
      <c r="E33" s="208">
        <v>1.4366193489139334E-2</v>
      </c>
      <c r="F33" s="208">
        <v>1.1402390712735633E-2</v>
      </c>
      <c r="G33" s="135">
        <v>1329.398734673025</v>
      </c>
      <c r="H33" s="208">
        <v>1.0567216647500179</v>
      </c>
      <c r="I33" s="208">
        <v>5.0870954884224773E-2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626736</v>
      </c>
      <c r="E35" s="208">
        <v>6.1333859963278128E-2</v>
      </c>
      <c r="F35" s="208">
        <v>8.7217957982801408E-3</v>
      </c>
      <c r="G35" s="135">
        <v>1257.7510917994182</v>
      </c>
      <c r="H35" s="208">
        <v>0.99976989062979182</v>
      </c>
      <c r="I35" s="208">
        <v>5.3130150226576633E-2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39460</v>
      </c>
      <c r="E36" s="209">
        <v>3.8616484678572079E-3</v>
      </c>
      <c r="F36" s="209">
        <v>9.9562335235852117E-3</v>
      </c>
      <c r="G36" s="136">
        <v>1106.0039845413089</v>
      </c>
      <c r="H36" s="209">
        <v>0.87914810002591481</v>
      </c>
      <c r="I36" s="209">
        <v>5.7427077720411113E-2</v>
      </c>
    </row>
    <row r="37" spans="1:255" s="102" customFormat="1" ht="18" customHeight="1">
      <c r="B37" s="95">
        <v>9</v>
      </c>
      <c r="C37" s="99" t="s">
        <v>72</v>
      </c>
      <c r="D37" s="100">
        <v>93526</v>
      </c>
      <c r="E37" s="209">
        <v>9.1526744704716993E-3</v>
      </c>
      <c r="F37" s="209">
        <v>1.150743007938404E-2</v>
      </c>
      <c r="G37" s="136">
        <v>1352.4489649936913</v>
      </c>
      <c r="H37" s="209">
        <v>1.075043991319192</v>
      </c>
      <c r="I37" s="209">
        <v>5.2284005361048047E-2</v>
      </c>
    </row>
    <row r="38" spans="1:255" s="102" customFormat="1" ht="18" customHeight="1">
      <c r="B38" s="95">
        <v>24</v>
      </c>
      <c r="C38" s="99" t="s">
        <v>73</v>
      </c>
      <c r="D38" s="100">
        <v>140299</v>
      </c>
      <c r="E38" s="209">
        <v>1.372999032924223E-2</v>
      </c>
      <c r="F38" s="209">
        <v>2.6370328021152467E-3</v>
      </c>
      <c r="G38" s="136">
        <v>1254.6006175382579</v>
      </c>
      <c r="H38" s="209">
        <v>0.99726561984994622</v>
      </c>
      <c r="I38" s="209">
        <v>5.3102787981009758E-2</v>
      </c>
    </row>
    <row r="39" spans="1:255" s="102" customFormat="1" ht="18" customHeight="1">
      <c r="B39" s="95">
        <v>34</v>
      </c>
      <c r="C39" s="102" t="s">
        <v>74</v>
      </c>
      <c r="D39" s="104">
        <v>43753</v>
      </c>
      <c r="E39" s="210">
        <v>4.2817715512964124E-3</v>
      </c>
      <c r="F39" s="210">
        <v>1.1045638359329812E-2</v>
      </c>
      <c r="G39" s="137">
        <v>1289.1492745640303</v>
      </c>
      <c r="H39" s="210">
        <v>1.0247278953997505</v>
      </c>
      <c r="I39" s="210">
        <v>5.3116581400388441E-2</v>
      </c>
    </row>
    <row r="40" spans="1:255" s="102" customFormat="1" ht="18" customHeight="1">
      <c r="B40" s="95">
        <v>37</v>
      </c>
      <c r="C40" s="102" t="s">
        <v>75</v>
      </c>
      <c r="D40" s="104">
        <v>82135</v>
      </c>
      <c r="E40" s="210">
        <v>8.037924402114845E-3</v>
      </c>
      <c r="F40" s="210">
        <v>8.3357886466313147E-3</v>
      </c>
      <c r="G40" s="137">
        <v>1171.4027474280149</v>
      </c>
      <c r="H40" s="210">
        <v>0.9311327211841629</v>
      </c>
      <c r="I40" s="210">
        <v>5.523463055722222E-2</v>
      </c>
    </row>
    <row r="41" spans="1:255" s="102" customFormat="1" ht="18" customHeight="1">
      <c r="B41" s="95">
        <v>40</v>
      </c>
      <c r="C41" s="99" t="s">
        <v>76</v>
      </c>
      <c r="D41" s="100">
        <v>35354</v>
      </c>
      <c r="E41" s="209">
        <v>3.459825644516567E-3</v>
      </c>
      <c r="F41" s="209">
        <v>1.6036326014484459E-2</v>
      </c>
      <c r="G41" s="136">
        <v>1199.4976441138201</v>
      </c>
      <c r="H41" s="209">
        <v>0.95346498705931138</v>
      </c>
      <c r="I41" s="209">
        <v>5.1373361372959225E-2</v>
      </c>
    </row>
    <row r="42" spans="1:255" s="102" customFormat="1" ht="18" customHeight="1">
      <c r="B42" s="95">
        <v>42</v>
      </c>
      <c r="C42" s="99" t="s">
        <v>77</v>
      </c>
      <c r="D42" s="100">
        <v>22726</v>
      </c>
      <c r="E42" s="209">
        <v>2.2240198449194858E-3</v>
      </c>
      <c r="F42" s="209">
        <v>5.4862401557385088E-3</v>
      </c>
      <c r="G42" s="136">
        <v>1210.9996312593505</v>
      </c>
      <c r="H42" s="209">
        <v>0.9626077661874618</v>
      </c>
      <c r="I42" s="209">
        <v>5.6838625801913345E-2</v>
      </c>
    </row>
    <row r="43" spans="1:255" s="102" customFormat="1" ht="18" customHeight="1">
      <c r="B43" s="95">
        <v>47</v>
      </c>
      <c r="C43" s="99" t="s">
        <v>78</v>
      </c>
      <c r="D43" s="100">
        <v>121817</v>
      </c>
      <c r="E43" s="209">
        <v>1.1921298312442005E-2</v>
      </c>
      <c r="F43" s="209">
        <v>1.5268575238571502E-2</v>
      </c>
      <c r="G43" s="136">
        <v>1382.1631081047806</v>
      </c>
      <c r="H43" s="209">
        <v>1.0986633749969517</v>
      </c>
      <c r="I43" s="209">
        <v>4.8258517743693385E-2</v>
      </c>
    </row>
    <row r="44" spans="1:255" s="102" customFormat="1" ht="18" customHeight="1">
      <c r="B44" s="95">
        <v>49</v>
      </c>
      <c r="C44" s="99" t="s">
        <v>79</v>
      </c>
      <c r="D44" s="100">
        <v>47666</v>
      </c>
      <c r="E44" s="209">
        <v>4.6647069404176806E-3</v>
      </c>
      <c r="F44" s="209">
        <v>-1.5500628403853911E-3</v>
      </c>
      <c r="G44" s="136">
        <v>1074.3532824235303</v>
      </c>
      <c r="H44" s="209">
        <v>0.85398937092524951</v>
      </c>
      <c r="I44" s="209">
        <v>5.8998439036871186E-2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394335</v>
      </c>
      <c r="E46" s="208">
        <v>3.8590551154902994E-2</v>
      </c>
      <c r="F46" s="208">
        <v>1.7462787079395303E-2</v>
      </c>
      <c r="G46" s="135">
        <v>1169.8639902367274</v>
      </c>
      <c r="H46" s="208">
        <v>0.92990958322080142</v>
      </c>
      <c r="I46" s="208">
        <v>5.5049958113424946E-2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75139</v>
      </c>
      <c r="E47" s="209">
        <v>7.3532793772509561E-3</v>
      </c>
      <c r="F47" s="209">
        <v>1.313287939054808E-2</v>
      </c>
      <c r="G47" s="136">
        <v>1134.9893961857351</v>
      </c>
      <c r="H47" s="209">
        <v>0.90218822459312842</v>
      </c>
      <c r="I47" s="209">
        <v>5.6834620135889358E-2</v>
      </c>
    </row>
    <row r="48" spans="1:255" s="102" customFormat="1" ht="18" customHeight="1">
      <c r="B48" s="95">
        <v>13</v>
      </c>
      <c r="C48" s="99" t="s">
        <v>82</v>
      </c>
      <c r="D48" s="100">
        <v>103238</v>
      </c>
      <c r="E48" s="209">
        <v>1.0103113647355357E-2</v>
      </c>
      <c r="F48" s="209">
        <v>1.5502350927583564E-2</v>
      </c>
      <c r="G48" s="136">
        <v>1172.8185416222705</v>
      </c>
      <c r="H48" s="209">
        <v>0.93225811746962362</v>
      </c>
      <c r="I48" s="209">
        <v>5.4152739362367974E-2</v>
      </c>
    </row>
    <row r="49" spans="1:255" s="105" customFormat="1" ht="18" customHeight="1">
      <c r="B49" s="95">
        <v>16</v>
      </c>
      <c r="C49" s="102" t="s">
        <v>83</v>
      </c>
      <c r="D49" s="100">
        <v>45400</v>
      </c>
      <c r="E49" s="209">
        <v>4.4429508474586226E-3</v>
      </c>
      <c r="F49" s="209">
        <v>9.3599235198649211E-3</v>
      </c>
      <c r="G49" s="136">
        <v>1074.8555649779735</v>
      </c>
      <c r="H49" s="209">
        <v>0.85438862875757815</v>
      </c>
      <c r="I49" s="209">
        <v>5.7445238002887811E-2</v>
      </c>
    </row>
    <row r="50" spans="1:255" s="102" customFormat="1" ht="18" customHeight="1">
      <c r="B50" s="95">
        <v>19</v>
      </c>
      <c r="C50" s="102" t="s">
        <v>84</v>
      </c>
      <c r="D50" s="104">
        <v>45481</v>
      </c>
      <c r="E50" s="210">
        <v>4.4508776980895504E-3</v>
      </c>
      <c r="F50" s="210">
        <v>2.0966619525444985E-2</v>
      </c>
      <c r="G50" s="137">
        <v>1334.5222862294149</v>
      </c>
      <c r="H50" s="210">
        <v>1.0607943088626457</v>
      </c>
      <c r="I50" s="210">
        <v>5.3653965824529415E-2</v>
      </c>
    </row>
    <row r="51" spans="1:255" s="102" customFormat="1" ht="18" customHeight="1">
      <c r="B51" s="95">
        <v>45</v>
      </c>
      <c r="C51" s="99" t="s">
        <v>85</v>
      </c>
      <c r="D51" s="100">
        <v>125077</v>
      </c>
      <c r="E51" s="209">
        <v>1.2240329584748504E-2</v>
      </c>
      <c r="F51" s="209">
        <v>2.3426121393621102E-2</v>
      </c>
      <c r="G51" s="136">
        <v>1162.9880553578996</v>
      </c>
      <c r="H51" s="209">
        <v>0.92444399252753606</v>
      </c>
      <c r="I51" s="209">
        <v>5.4039855412487681E-2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1789207</v>
      </c>
      <c r="E53" s="208">
        <v>0.17509600786187002</v>
      </c>
      <c r="F53" s="208">
        <v>9.5247714021009511E-3</v>
      </c>
      <c r="G53" s="135">
        <v>1308.6088257926554</v>
      </c>
      <c r="H53" s="208">
        <v>1.0401960381271909</v>
      </c>
      <c r="I53" s="208">
        <v>5.1384783832100434E-2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1337546</v>
      </c>
      <c r="E54" s="210">
        <v>0.13089539943204603</v>
      </c>
      <c r="F54" s="210">
        <v>7.3945868430882467E-3</v>
      </c>
      <c r="G54" s="137">
        <v>1348.3231203487576</v>
      </c>
      <c r="H54" s="210">
        <v>1.0717644113797944</v>
      </c>
      <c r="I54" s="210">
        <v>5.039207897439546E-2</v>
      </c>
    </row>
    <row r="55" spans="1:255" s="102" customFormat="1" ht="18" customHeight="1">
      <c r="B55" s="95">
        <v>17</v>
      </c>
      <c r="C55" s="102" t="s">
        <v>209</v>
      </c>
      <c r="D55" s="104">
        <v>167832</v>
      </c>
      <c r="E55" s="210">
        <v>1.6424434507283602E-2</v>
      </c>
      <c r="F55" s="210">
        <v>1.6787733019913764E-2</v>
      </c>
      <c r="G55" s="137">
        <v>1181.0486288073787</v>
      </c>
      <c r="H55" s="210">
        <v>0.93880010611791609</v>
      </c>
      <c r="I55" s="210">
        <v>5.5642100510247872E-2</v>
      </c>
    </row>
    <row r="56" spans="1:255" s="105" customFormat="1" ht="18" customHeight="1">
      <c r="B56" s="95">
        <v>25</v>
      </c>
      <c r="C56" s="102" t="s">
        <v>206</v>
      </c>
      <c r="D56" s="100">
        <v>102751</v>
      </c>
      <c r="E56" s="209">
        <v>1.005545468121632E-2</v>
      </c>
      <c r="F56" s="209">
        <v>1.1946266422423024E-2</v>
      </c>
      <c r="G56" s="136">
        <v>1132.9072649414602</v>
      </c>
      <c r="H56" s="209">
        <v>0.9005331657027501</v>
      </c>
      <c r="I56" s="209">
        <v>5.6528025130151871E-2</v>
      </c>
    </row>
    <row r="57" spans="1:255" s="102" customFormat="1" ht="18" customHeight="1">
      <c r="B57" s="95">
        <v>43</v>
      </c>
      <c r="C57" s="102" t="s">
        <v>88</v>
      </c>
      <c r="D57" s="104">
        <v>181078</v>
      </c>
      <c r="E57" s="210">
        <v>1.7720719241324061E-2</v>
      </c>
      <c r="F57" s="210">
        <v>1.7297849987921277E-2</v>
      </c>
      <c r="G57" s="137">
        <v>1233.1855177879145</v>
      </c>
      <c r="H57" s="210">
        <v>0.98024303718249961</v>
      </c>
      <c r="I57" s="210">
        <v>5.5011679400788882E-2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1048954</v>
      </c>
      <c r="E59" s="208">
        <v>0.10265310711993639</v>
      </c>
      <c r="F59" s="208">
        <v>1.6351477310823315E-2</v>
      </c>
      <c r="G59" s="135">
        <v>1161.0068468016709</v>
      </c>
      <c r="H59" s="208">
        <v>0.92286915576174811</v>
      </c>
      <c r="I59" s="208">
        <v>5.2506845313140538E-2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342649</v>
      </c>
      <c r="E60" s="210">
        <v>3.3532437553542939E-2</v>
      </c>
      <c r="F60" s="210">
        <v>2.0386953064743363E-2</v>
      </c>
      <c r="G60" s="137">
        <v>1089.312468094173</v>
      </c>
      <c r="H60" s="210">
        <v>0.86588023193849861</v>
      </c>
      <c r="I60" s="210">
        <v>5.1993922748462928E-2</v>
      </c>
    </row>
    <row r="61" spans="1:255" s="102" customFormat="1" ht="18" customHeight="1">
      <c r="B61" s="95">
        <v>12</v>
      </c>
      <c r="C61" s="102" t="s">
        <v>208</v>
      </c>
      <c r="D61" s="104">
        <v>138938</v>
      </c>
      <c r="E61" s="210">
        <v>1.359679966617194E-2</v>
      </c>
      <c r="F61" s="210">
        <v>1.7406140845482865E-2</v>
      </c>
      <c r="G61" s="137">
        <v>1132.7455619772843</v>
      </c>
      <c r="H61" s="210">
        <v>0.90040463013171168</v>
      </c>
      <c r="I61" s="210">
        <v>5.4910940393885443E-2</v>
      </c>
    </row>
    <row r="62" spans="1:255" s="102" customFormat="1" ht="18" customHeight="1">
      <c r="B62" s="95">
        <v>46</v>
      </c>
      <c r="C62" s="102" t="s">
        <v>90</v>
      </c>
      <c r="D62" s="104">
        <v>567367</v>
      </c>
      <c r="E62" s="210">
        <v>5.5523869900221505E-2</v>
      </c>
      <c r="F62" s="210">
        <v>1.3673054452809863E-2</v>
      </c>
      <c r="G62" s="137">
        <v>1211.2257942566273</v>
      </c>
      <c r="H62" s="210">
        <v>0.96278754019563095</v>
      </c>
      <c r="I62" s="210">
        <v>5.2506058461112115E-2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239984</v>
      </c>
      <c r="E64" s="208">
        <v>2.348539903472489E-2</v>
      </c>
      <c r="F64" s="208">
        <v>1.7286546336252595E-2</v>
      </c>
      <c r="G64" s="135">
        <v>1057.1552821438095</v>
      </c>
      <c r="H64" s="208">
        <v>0.84031890546446519</v>
      </c>
      <c r="I64" s="208">
        <v>5.7099539731866766E-2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141142</v>
      </c>
      <c r="E65" s="210">
        <v>1.3812488293215967E-2</v>
      </c>
      <c r="F65" s="210">
        <v>2.0165953509887924E-2</v>
      </c>
      <c r="G65" s="137">
        <v>1062.9656815122357</v>
      </c>
      <c r="H65" s="210">
        <v>0.84493751591844313</v>
      </c>
      <c r="I65" s="210">
        <v>5.6435723883115241E-2</v>
      </c>
    </row>
    <row r="66" spans="1:255" s="102" customFormat="1" ht="18" customHeight="1">
      <c r="B66" s="95">
        <v>10</v>
      </c>
      <c r="C66" s="99" t="s">
        <v>93</v>
      </c>
      <c r="D66" s="100">
        <v>98842</v>
      </c>
      <c r="E66" s="209">
        <v>9.6729107415089235E-3</v>
      </c>
      <c r="F66" s="209">
        <v>1.320294401049682E-2</v>
      </c>
      <c r="G66" s="136">
        <v>1048.8582890876346</v>
      </c>
      <c r="H66" s="209">
        <v>0.83372373421443624</v>
      </c>
      <c r="I66" s="209">
        <v>5.7997919410357479E-2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779038</v>
      </c>
      <c r="E68" s="208">
        <v>7.6238492121199791E-2</v>
      </c>
      <c r="F68" s="208">
        <v>7.5804117297850748E-3</v>
      </c>
      <c r="G68" s="135">
        <v>1077.8875323668424</v>
      </c>
      <c r="H68" s="208">
        <v>0.85679869997478997</v>
      </c>
      <c r="I68" s="208">
        <v>5.3612181371657464E-2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307422</v>
      </c>
      <c r="E69" s="210">
        <v>3.0085040427916841E-2</v>
      </c>
      <c r="F69" s="210">
        <v>7.8947195866418962E-3</v>
      </c>
      <c r="G69" s="137">
        <v>1129.6041368216979</v>
      </c>
      <c r="H69" s="210">
        <v>0.89790755236751829</v>
      </c>
      <c r="I69" s="210">
        <v>5.3017486265674041E-2</v>
      </c>
    </row>
    <row r="70" spans="1:255" s="102" customFormat="1" ht="18" customHeight="1">
      <c r="B70" s="95">
        <v>27</v>
      </c>
      <c r="C70" s="102" t="s">
        <v>95</v>
      </c>
      <c r="D70" s="104">
        <v>112891</v>
      </c>
      <c r="E70" s="210">
        <v>1.104777894538439E-2</v>
      </c>
      <c r="F70" s="210">
        <v>-3.4163738766573859E-3</v>
      </c>
      <c r="G70" s="137">
        <v>977.90571037549466</v>
      </c>
      <c r="H70" s="210">
        <v>0.77732445750424706</v>
      </c>
      <c r="I70" s="210">
        <v>5.8638173844522523E-2</v>
      </c>
    </row>
    <row r="71" spans="1:255" s="102" customFormat="1" ht="18" customHeight="1">
      <c r="B71" s="95">
        <v>32</v>
      </c>
      <c r="C71" s="102" t="s">
        <v>207</v>
      </c>
      <c r="D71" s="104">
        <v>108353</v>
      </c>
      <c r="E71" s="210">
        <v>1.0603679585345464E-2</v>
      </c>
      <c r="F71" s="210">
        <v>1.1453802064858243E-2</v>
      </c>
      <c r="G71" s="137">
        <v>932.41257076407692</v>
      </c>
      <c r="H71" s="210">
        <v>0.74116255590840541</v>
      </c>
      <c r="I71" s="210">
        <v>5.1780891965051312E-2</v>
      </c>
    </row>
    <row r="72" spans="1:255" s="102" customFormat="1" ht="18" customHeight="1">
      <c r="B72" s="106">
        <v>36</v>
      </c>
      <c r="C72" s="107" t="s">
        <v>96</v>
      </c>
      <c r="D72" s="104">
        <v>250372</v>
      </c>
      <c r="E72" s="210">
        <v>2.4501993162553089E-2</v>
      </c>
      <c r="F72" s="210">
        <v>1.0546539177184178E-2</v>
      </c>
      <c r="G72" s="137">
        <v>1122.4247585992052</v>
      </c>
      <c r="H72" s="210">
        <v>0.89220075852961944</v>
      </c>
      <c r="I72" s="210">
        <v>5.2633612235356786E-2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1254650</v>
      </c>
      <c r="E74" s="208">
        <v>0.12278300177894186</v>
      </c>
      <c r="F74" s="208">
        <v>1.9795236268345118E-2</v>
      </c>
      <c r="G74" s="135">
        <v>1462.4216581038543</v>
      </c>
      <c r="H74" s="208">
        <v>1.1624598465546772</v>
      </c>
      <c r="I74" s="208">
        <v>4.8666225913910566E-2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262916</v>
      </c>
      <c r="E76" s="208">
        <v>2.5729578524458837E-2</v>
      </c>
      <c r="F76" s="208">
        <v>1.8410848959765636E-2</v>
      </c>
      <c r="G76" s="135">
        <v>1116.0040466536839</v>
      </c>
      <c r="H76" s="208">
        <v>0.88709701859141321</v>
      </c>
      <c r="I76" s="208">
        <v>5.3928373469477764E-2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145032</v>
      </c>
      <c r="E78" s="208">
        <v>1.4193172848207465E-2</v>
      </c>
      <c r="F78" s="208">
        <v>1.4202697883231696E-2</v>
      </c>
      <c r="G78" s="135">
        <v>1442.3527662860611</v>
      </c>
      <c r="H78" s="208">
        <v>1.1465073469634972</v>
      </c>
      <c r="I78" s="208">
        <v>5.0118906496376514E-2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579059</v>
      </c>
      <c r="E80" s="208">
        <v>5.6668076536972298E-2</v>
      </c>
      <c r="F80" s="208">
        <v>9.4431718737471027E-3</v>
      </c>
      <c r="G80" s="135">
        <v>1555.2086189144807</v>
      </c>
      <c r="H80" s="208">
        <v>1.2362149879863529</v>
      </c>
      <c r="I80" s="208">
        <v>4.9271327195781423E-2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82793</v>
      </c>
      <c r="E81" s="209">
        <v>8.1023178306969534E-3</v>
      </c>
      <c r="F81" s="210">
        <v>1.4557931499295407E-2</v>
      </c>
      <c r="G81" s="136">
        <v>1578.7665064679388</v>
      </c>
      <c r="H81" s="209">
        <v>1.2549408446493706</v>
      </c>
      <c r="I81" s="210">
        <v>4.8963368936377094E-2</v>
      </c>
    </row>
    <row r="82" spans="1:255" s="102" customFormat="1" ht="18" customHeight="1">
      <c r="B82" s="95">
        <v>20</v>
      </c>
      <c r="C82" s="102" t="s">
        <v>204</v>
      </c>
      <c r="D82" s="100">
        <v>195025</v>
      </c>
      <c r="E82" s="209">
        <v>1.9085605485145766E-2</v>
      </c>
      <c r="F82" s="210">
        <v>6.4092309438907868E-3</v>
      </c>
      <c r="G82" s="136">
        <v>1525.9018299192417</v>
      </c>
      <c r="H82" s="209">
        <v>1.212919404766813</v>
      </c>
      <c r="I82" s="210">
        <v>4.9829714704211492E-2</v>
      </c>
    </row>
    <row r="83" spans="1:255" s="102" customFormat="1" ht="18" customHeight="1">
      <c r="B83" s="95">
        <v>48</v>
      </c>
      <c r="C83" s="102" t="s">
        <v>203</v>
      </c>
      <c r="D83" s="100">
        <v>301241</v>
      </c>
      <c r="E83" s="209">
        <v>2.9480153221129578E-2</v>
      </c>
      <c r="F83" s="210">
        <v>1.0014953697184303E-2</v>
      </c>
      <c r="G83" s="136">
        <v>1567.7073436550802</v>
      </c>
      <c r="H83" s="209">
        <v>1.2461500607908167</v>
      </c>
      <c r="I83" s="210">
        <v>4.893847483307967E-2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73745</v>
      </c>
      <c r="E85" s="208">
        <v>7.2168592565162136E-3</v>
      </c>
      <c r="F85" s="208">
        <v>1.5198028661499663E-2</v>
      </c>
      <c r="G85" s="135">
        <v>1245.9990400705133</v>
      </c>
      <c r="H85" s="208">
        <v>0.99042833843533218</v>
      </c>
      <c r="I85" s="208">
        <v>5.3701261267085743E-2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9206</v>
      </c>
      <c r="E87" s="209">
        <v>9.009208260287242E-4</v>
      </c>
      <c r="F87" s="210">
        <v>2.3116248055123467E-2</v>
      </c>
      <c r="G87" s="136">
        <v>1282.6921170975443</v>
      </c>
      <c r="H87" s="209">
        <v>1.0195951853936616</v>
      </c>
      <c r="I87" s="210">
        <v>5.8501402426255122E-2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8817</v>
      </c>
      <c r="E88" s="209">
        <v>8.6285237052957425E-4</v>
      </c>
      <c r="F88" s="210">
        <v>3.1469349555451664E-2</v>
      </c>
      <c r="G88" s="136">
        <v>1224.7075501871384</v>
      </c>
      <c r="H88" s="209">
        <v>0.9735040116342375</v>
      </c>
      <c r="I88" s="210">
        <v>5.4204397289982831E-2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10218434</v>
      </c>
      <c r="E90" s="240">
        <v>1</v>
      </c>
      <c r="F90" s="240">
        <v>1.4394296919997718E-2</v>
      </c>
      <c r="G90" s="239">
        <v>1258.0405787246848</v>
      </c>
      <c r="H90" s="240">
        <v>1</v>
      </c>
      <c r="I90" s="240">
        <v>5.1562366927409231E-2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39" activePane="bottomLeft" state="frozen"/>
      <selection activeCell="Q29" sqref="Q29"/>
      <selection pane="bottomLeft" activeCell="K57" sqref="K57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28" t="s">
        <v>152</v>
      </c>
      <c r="D2" s="529"/>
      <c r="E2" s="529"/>
      <c r="F2" s="529"/>
      <c r="G2" s="529"/>
    </row>
    <row r="3" spans="1:10" s="115" customFormat="1" ht="18.95" customHeight="1">
      <c r="A3" s="224"/>
      <c r="B3" s="225"/>
      <c r="C3" s="530" t="s">
        <v>142</v>
      </c>
      <c r="D3" s="531"/>
      <c r="E3" s="531"/>
      <c r="F3" s="531"/>
      <c r="G3" s="531"/>
    </row>
    <row r="4" spans="1:10" ht="19.7" customHeight="1">
      <c r="A4" s="224"/>
      <c r="B4" s="536" t="s">
        <v>157</v>
      </c>
      <c r="C4" s="532" t="str">
        <f>'Pensiones - mínimos'!$B$3</f>
        <v xml:space="preserve">  1 de Septiembre de 2024</v>
      </c>
      <c r="D4" s="534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37"/>
      <c r="C5" s="533"/>
      <c r="D5" s="535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35145</v>
      </c>
      <c r="E6" s="211">
        <v>0.36955709061357173</v>
      </c>
      <c r="F6" s="211">
        <v>0.2274485362858138</v>
      </c>
      <c r="G6" s="211">
        <v>0.3027705508365065</v>
      </c>
    </row>
    <row r="7" spans="1:10">
      <c r="B7" s="122">
        <v>11</v>
      </c>
      <c r="C7" s="123" t="s">
        <v>54</v>
      </c>
      <c r="D7" s="124">
        <v>65125</v>
      </c>
      <c r="E7" s="211">
        <v>0.3503013520117283</v>
      </c>
      <c r="F7" s="211">
        <v>0.21712256706996319</v>
      </c>
      <c r="G7" s="211">
        <v>0.28050928857245</v>
      </c>
      <c r="H7" s="115"/>
    </row>
    <row r="8" spans="1:10">
      <c r="B8" s="122">
        <v>14</v>
      </c>
      <c r="C8" s="123" t="s">
        <v>55</v>
      </c>
      <c r="D8" s="124">
        <v>54372</v>
      </c>
      <c r="E8" s="211">
        <v>0.3621368380046337</v>
      </c>
      <c r="F8" s="211">
        <v>0.23075245629550659</v>
      </c>
      <c r="G8" s="211">
        <v>0.30191738529282741</v>
      </c>
      <c r="H8" s="115"/>
    </row>
    <row r="9" spans="1:10">
      <c r="B9" s="122">
        <v>18</v>
      </c>
      <c r="C9" s="123" t="s">
        <v>56</v>
      </c>
      <c r="D9" s="124">
        <v>59060</v>
      </c>
      <c r="E9" s="211">
        <v>0.35685048951822557</v>
      </c>
      <c r="F9" s="211">
        <v>0.22412995594713656</v>
      </c>
      <c r="G9" s="211">
        <v>0.29637435704428555</v>
      </c>
      <c r="H9" s="115"/>
    </row>
    <row r="10" spans="1:10">
      <c r="B10" s="122">
        <v>21</v>
      </c>
      <c r="C10" s="123" t="s">
        <v>57</v>
      </c>
      <c r="D10" s="124">
        <v>29063</v>
      </c>
      <c r="E10" s="211">
        <v>0.35355203705813115</v>
      </c>
      <c r="F10" s="211">
        <v>0.2030812324929972</v>
      </c>
      <c r="G10" s="211">
        <v>0.27923175957418189</v>
      </c>
      <c r="H10" s="115"/>
    </row>
    <row r="11" spans="1:10">
      <c r="B11" s="122">
        <v>23</v>
      </c>
      <c r="C11" s="123" t="s">
        <v>58</v>
      </c>
      <c r="D11" s="124">
        <v>51125</v>
      </c>
      <c r="E11" s="211">
        <v>0.42344124076194439</v>
      </c>
      <c r="F11" s="211">
        <v>0.25893976978176647</v>
      </c>
      <c r="G11" s="211">
        <v>0.34401200425262762</v>
      </c>
      <c r="H11" s="115"/>
    </row>
    <row r="12" spans="1:10">
      <c r="B12" s="122">
        <v>29</v>
      </c>
      <c r="C12" s="123" t="s">
        <v>59</v>
      </c>
      <c r="D12" s="124">
        <v>75914</v>
      </c>
      <c r="E12" s="211">
        <v>0.3277075472321529</v>
      </c>
      <c r="F12" s="211">
        <v>0.19015386838113127</v>
      </c>
      <c r="G12" s="211">
        <v>0.26199194497458217</v>
      </c>
      <c r="H12" s="115"/>
    </row>
    <row r="13" spans="1:10">
      <c r="B13" s="122">
        <v>41</v>
      </c>
      <c r="C13" s="123" t="s">
        <v>60</v>
      </c>
      <c r="D13" s="124">
        <v>107739</v>
      </c>
      <c r="E13" s="211">
        <v>0.32464769756591044</v>
      </c>
      <c r="F13" s="211">
        <v>0.20529098304657201</v>
      </c>
      <c r="G13" s="211">
        <v>0.26812551795193407</v>
      </c>
      <c r="H13" s="115"/>
    </row>
    <row r="14" spans="1:10" s="129" customFormat="1">
      <c r="B14" s="125"/>
      <c r="C14" s="126" t="s">
        <v>52</v>
      </c>
      <c r="D14" s="127">
        <v>477543</v>
      </c>
      <c r="E14" s="212">
        <v>0.35029714822716301</v>
      </c>
      <c r="F14" s="212">
        <v>0.2153992428647363</v>
      </c>
      <c r="G14" s="212">
        <v>0.2856314878116617</v>
      </c>
      <c r="H14" s="128"/>
      <c r="J14" s="441"/>
    </row>
    <row r="15" spans="1:10">
      <c r="B15" s="122">
        <v>22</v>
      </c>
      <c r="C15" s="123" t="s">
        <v>62</v>
      </c>
      <c r="D15" s="124">
        <v>11934</v>
      </c>
      <c r="E15" s="211">
        <v>0.29832970225127087</v>
      </c>
      <c r="F15" s="211">
        <v>0.13750508524723548</v>
      </c>
      <c r="G15" s="211">
        <v>0.21865552685098663</v>
      </c>
      <c r="H15" s="115"/>
    </row>
    <row r="16" spans="1:10">
      <c r="B16" s="122">
        <v>44</v>
      </c>
      <c r="C16" s="123" t="s">
        <v>63</v>
      </c>
      <c r="D16" s="124">
        <v>7767</v>
      </c>
      <c r="E16" s="211">
        <v>0.2811454493904168</v>
      </c>
      <c r="F16" s="211">
        <v>0.15297897832480123</v>
      </c>
      <c r="G16" s="211">
        <v>0.21576798066505543</v>
      </c>
      <c r="H16" s="115"/>
    </row>
    <row r="17" spans="2:9">
      <c r="B17" s="122">
        <v>50</v>
      </c>
      <c r="C17" s="123" t="s">
        <v>64</v>
      </c>
      <c r="D17" s="124">
        <v>37712</v>
      </c>
      <c r="E17" s="211">
        <v>0.23675754209041963</v>
      </c>
      <c r="F17" s="211">
        <v>9.4810927553804186E-2</v>
      </c>
      <c r="G17" s="211">
        <v>0.16943273818616394</v>
      </c>
      <c r="H17" s="115"/>
    </row>
    <row r="18" spans="2:9" s="129" customFormat="1">
      <c r="B18" s="122"/>
      <c r="C18" s="126" t="s">
        <v>61</v>
      </c>
      <c r="D18" s="127">
        <v>57413</v>
      </c>
      <c r="E18" s="212">
        <v>0.25203933779326076</v>
      </c>
      <c r="F18" s="212">
        <v>0.10953242056316197</v>
      </c>
      <c r="G18" s="212">
        <v>0.18333791042107078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43228</v>
      </c>
      <c r="E19" s="212">
        <v>0.2041958858521839</v>
      </c>
      <c r="F19" s="212">
        <v>8.0147359803520266E-2</v>
      </c>
      <c r="G19" s="212">
        <v>0.14374021154696628</v>
      </c>
      <c r="H19" s="128"/>
    </row>
    <row r="20" spans="2:9" s="129" customFormat="1">
      <c r="B20" s="122">
        <v>7</v>
      </c>
      <c r="C20" s="126" t="s">
        <v>205</v>
      </c>
      <c r="D20" s="127">
        <v>33359</v>
      </c>
      <c r="E20" s="212">
        <v>0.20616534902249187</v>
      </c>
      <c r="F20" s="212">
        <v>0.10355601059731268</v>
      </c>
      <c r="G20" s="212">
        <v>0.15964299387442574</v>
      </c>
      <c r="H20" s="128"/>
    </row>
    <row r="21" spans="2:9">
      <c r="B21" s="122">
        <v>35</v>
      </c>
      <c r="C21" s="123" t="s">
        <v>67</v>
      </c>
      <c r="D21" s="124">
        <v>47319</v>
      </c>
      <c r="E21" s="211">
        <v>0.30077999564942665</v>
      </c>
      <c r="F21" s="211">
        <v>0.19038593714202404</v>
      </c>
      <c r="G21" s="211">
        <v>0.24573001324228183</v>
      </c>
      <c r="H21" s="115"/>
    </row>
    <row r="22" spans="2:9">
      <c r="B22" s="122">
        <v>38</v>
      </c>
      <c r="C22" s="123" t="s">
        <v>68</v>
      </c>
      <c r="D22" s="124">
        <v>49656</v>
      </c>
      <c r="E22" s="211">
        <v>0.33956815053811962</v>
      </c>
      <c r="F22" s="211">
        <v>0.23275800499940483</v>
      </c>
      <c r="G22" s="211">
        <v>0.28760410995401209</v>
      </c>
      <c r="H22" s="115"/>
    </row>
    <row r="23" spans="2:9" s="129" customFormat="1">
      <c r="B23" s="122"/>
      <c r="C23" s="126" t="s">
        <v>66</v>
      </c>
      <c r="D23" s="127">
        <v>96975</v>
      </c>
      <c r="E23" s="212">
        <v>0.31934701724258968</v>
      </c>
      <c r="F23" s="212">
        <v>0.21015796840631873</v>
      </c>
      <c r="G23" s="212">
        <v>0.26552561613716702</v>
      </c>
      <c r="H23" s="128"/>
    </row>
    <row r="24" spans="2:9" s="129" customFormat="1">
      <c r="B24" s="122">
        <v>39</v>
      </c>
      <c r="C24" s="126" t="s">
        <v>69</v>
      </c>
      <c r="D24" s="127">
        <v>23778</v>
      </c>
      <c r="E24" s="212">
        <v>0.2176083443900004</v>
      </c>
      <c r="F24" s="212">
        <v>0.10205727545418529</v>
      </c>
      <c r="G24" s="212">
        <v>0.16197547683923705</v>
      </c>
      <c r="H24" s="128"/>
    </row>
    <row r="25" spans="2:9">
      <c r="B25" s="122">
        <v>5</v>
      </c>
      <c r="C25" s="123" t="s">
        <v>71</v>
      </c>
      <c r="D25" s="124">
        <v>13310</v>
      </c>
      <c r="E25" s="211">
        <v>0.42291767489380006</v>
      </c>
      <c r="F25" s="211">
        <v>0.26098835258591763</v>
      </c>
      <c r="G25" s="211">
        <v>0.33730359858084136</v>
      </c>
      <c r="H25" s="115"/>
    </row>
    <row r="26" spans="2:9">
      <c r="B26" s="122">
        <v>9</v>
      </c>
      <c r="C26" s="123" t="s">
        <v>72</v>
      </c>
      <c r="D26" s="124">
        <v>16221</v>
      </c>
      <c r="E26" s="211">
        <v>0.24196255923163554</v>
      </c>
      <c r="F26" s="211">
        <v>0.10403529538362208</v>
      </c>
      <c r="G26" s="211">
        <v>0.17343840215555034</v>
      </c>
      <c r="H26" s="115"/>
    </row>
    <row r="27" spans="2:9">
      <c r="B27" s="122">
        <v>24</v>
      </c>
      <c r="C27" s="123" t="s">
        <v>73</v>
      </c>
      <c r="D27" s="124">
        <v>27758</v>
      </c>
      <c r="E27" s="211">
        <v>0.26410381636782249</v>
      </c>
      <c r="F27" s="211">
        <v>0.12866800711017862</v>
      </c>
      <c r="G27" s="211">
        <v>0.19784887989223016</v>
      </c>
      <c r="H27" s="115"/>
    </row>
    <row r="28" spans="2:9">
      <c r="B28" s="122">
        <v>34</v>
      </c>
      <c r="C28" s="123" t="s">
        <v>74</v>
      </c>
      <c r="D28" s="124">
        <v>9859</v>
      </c>
      <c r="E28" s="211">
        <v>0.30608212992144501</v>
      </c>
      <c r="F28" s="211">
        <v>0.1490175157819863</v>
      </c>
      <c r="G28" s="211">
        <v>0.22533312001462757</v>
      </c>
      <c r="H28" s="115"/>
    </row>
    <row r="29" spans="2:9">
      <c r="B29" s="122">
        <v>37</v>
      </c>
      <c r="C29" s="123" t="s">
        <v>75</v>
      </c>
      <c r="D29" s="124">
        <v>24893</v>
      </c>
      <c r="E29" s="211">
        <v>0.36704358703917189</v>
      </c>
      <c r="F29" s="211">
        <v>0.24002804235362374</v>
      </c>
      <c r="G29" s="211">
        <v>0.30307420709807026</v>
      </c>
      <c r="H29" s="115"/>
    </row>
    <row r="30" spans="2:9">
      <c r="B30" s="122">
        <v>40</v>
      </c>
      <c r="C30" s="123" t="s">
        <v>76</v>
      </c>
      <c r="D30" s="124">
        <v>8689</v>
      </c>
      <c r="E30" s="211">
        <v>0.33384808968199498</v>
      </c>
      <c r="F30" s="211">
        <v>0.15959709009513151</v>
      </c>
      <c r="G30" s="211">
        <v>0.24577134129094302</v>
      </c>
      <c r="H30" s="115"/>
    </row>
    <row r="31" spans="2:9">
      <c r="B31" s="122">
        <v>42</v>
      </c>
      <c r="C31" s="123" t="s">
        <v>77</v>
      </c>
      <c r="D31" s="124">
        <v>4904</v>
      </c>
      <c r="E31" s="211">
        <v>0.28943926048661378</v>
      </c>
      <c r="F31" s="211">
        <v>0.14077626787458922</v>
      </c>
      <c r="G31" s="211">
        <v>0.21578808413271144</v>
      </c>
      <c r="H31" s="115"/>
    </row>
    <row r="32" spans="2:9">
      <c r="B32" s="122">
        <v>47</v>
      </c>
      <c r="C32" s="123" t="s">
        <v>78</v>
      </c>
      <c r="D32" s="124">
        <v>23113</v>
      </c>
      <c r="E32" s="211">
        <v>0.26589348546442115</v>
      </c>
      <c r="F32" s="211">
        <v>0.11926475004346383</v>
      </c>
      <c r="G32" s="211">
        <v>0.18973542280634065</v>
      </c>
      <c r="H32" s="115"/>
    </row>
    <row r="33" spans="2:8">
      <c r="B33" s="122">
        <v>49</v>
      </c>
      <c r="C33" s="123" t="s">
        <v>79</v>
      </c>
      <c r="D33" s="124">
        <v>17547</v>
      </c>
      <c r="E33" s="211">
        <v>0.4344445399089269</v>
      </c>
      <c r="F33" s="211">
        <v>0.30482204362801379</v>
      </c>
      <c r="G33" s="211">
        <v>0.36812402970670921</v>
      </c>
      <c r="H33" s="115"/>
    </row>
    <row r="34" spans="2:8" s="129" customFormat="1">
      <c r="B34" s="122"/>
      <c r="C34" s="126" t="s">
        <v>70</v>
      </c>
      <c r="D34" s="127">
        <v>146294</v>
      </c>
      <c r="E34" s="212">
        <v>0.30466971489007694</v>
      </c>
      <c r="F34" s="212">
        <v>0.16363349230915006</v>
      </c>
      <c r="G34" s="212">
        <v>0.23342204692246815</v>
      </c>
      <c r="H34" s="128"/>
    </row>
    <row r="35" spans="2:8">
      <c r="B35" s="122">
        <v>2</v>
      </c>
      <c r="C35" s="123" t="s">
        <v>81</v>
      </c>
      <c r="D35" s="124">
        <v>25779</v>
      </c>
      <c r="E35" s="211">
        <v>0.4233201581027668</v>
      </c>
      <c r="F35" s="211">
        <v>0.27153251592436867</v>
      </c>
      <c r="G35" s="211">
        <v>0.34308415070735571</v>
      </c>
      <c r="H35" s="115"/>
    </row>
    <row r="36" spans="2:8">
      <c r="B36" s="122">
        <v>13</v>
      </c>
      <c r="C36" s="123" t="s">
        <v>82</v>
      </c>
      <c r="D36" s="124">
        <v>35386</v>
      </c>
      <c r="E36" s="211">
        <v>0.44204167022457519</v>
      </c>
      <c r="F36" s="211">
        <v>0.26029364826045326</v>
      </c>
      <c r="G36" s="211">
        <v>0.34276138631124198</v>
      </c>
      <c r="H36" s="115"/>
    </row>
    <row r="37" spans="2:8">
      <c r="B37" s="122">
        <v>16</v>
      </c>
      <c r="C37" s="123" t="s">
        <v>83</v>
      </c>
      <c r="D37" s="124">
        <v>17429</v>
      </c>
      <c r="E37" s="211">
        <v>0.46220611378701892</v>
      </c>
      <c r="F37" s="211">
        <v>0.31668781466170032</v>
      </c>
      <c r="G37" s="211">
        <v>0.38389867841409692</v>
      </c>
      <c r="H37" s="115"/>
    </row>
    <row r="38" spans="2:8">
      <c r="B38" s="122">
        <v>19</v>
      </c>
      <c r="C38" s="123" t="s">
        <v>84</v>
      </c>
      <c r="D38" s="124">
        <v>8522</v>
      </c>
      <c r="E38" s="211">
        <v>0.27212461174725328</v>
      </c>
      <c r="F38" s="211">
        <v>0.1109159347553325</v>
      </c>
      <c r="G38" s="211">
        <v>0.18737494778039182</v>
      </c>
      <c r="H38" s="115"/>
    </row>
    <row r="39" spans="2:8">
      <c r="B39" s="122">
        <v>45</v>
      </c>
      <c r="C39" s="123" t="s">
        <v>85</v>
      </c>
      <c r="D39" s="124">
        <v>37774</v>
      </c>
      <c r="E39" s="211">
        <v>0.40855586788475051</v>
      </c>
      <c r="F39" s="211">
        <v>0.21302287365934533</v>
      </c>
      <c r="G39" s="211">
        <v>0.30200596432597521</v>
      </c>
      <c r="H39" s="115"/>
    </row>
    <row r="40" spans="2:8" s="131" customFormat="1">
      <c r="B40" s="122"/>
      <c r="C40" s="126" t="s">
        <v>80</v>
      </c>
      <c r="D40" s="127">
        <v>124890</v>
      </c>
      <c r="E40" s="212">
        <v>0.41006141181131828</v>
      </c>
      <c r="F40" s="212">
        <v>0.23692094952754092</v>
      </c>
      <c r="G40" s="212">
        <v>0.31671041119860016</v>
      </c>
      <c r="H40" s="130"/>
    </row>
    <row r="41" spans="2:8">
      <c r="B41" s="122">
        <v>8</v>
      </c>
      <c r="C41" s="123" t="s">
        <v>87</v>
      </c>
      <c r="D41" s="124">
        <v>174564</v>
      </c>
      <c r="E41" s="211">
        <v>0.17554327886527002</v>
      </c>
      <c r="F41" s="211">
        <v>7.2144030569417192E-2</v>
      </c>
      <c r="G41" s="211">
        <v>0.13051065159628156</v>
      </c>
      <c r="H41" s="115"/>
    </row>
    <row r="42" spans="2:8">
      <c r="B42" s="122">
        <v>17</v>
      </c>
      <c r="C42" s="123" t="s">
        <v>209</v>
      </c>
      <c r="D42" s="124">
        <v>24776</v>
      </c>
      <c r="E42" s="211">
        <v>0.19184134150274104</v>
      </c>
      <c r="F42" s="211">
        <v>9.2631213069169271E-2</v>
      </c>
      <c r="G42" s="211">
        <v>0.14762381429048096</v>
      </c>
      <c r="H42" s="115"/>
    </row>
    <row r="43" spans="2:8">
      <c r="B43" s="122">
        <v>25</v>
      </c>
      <c r="C43" s="123" t="s">
        <v>206</v>
      </c>
      <c r="D43" s="124">
        <v>19659</v>
      </c>
      <c r="E43" s="211">
        <v>0.25299967571073395</v>
      </c>
      <c r="F43" s="211">
        <v>0.11886972166366812</v>
      </c>
      <c r="G43" s="211">
        <v>0.1913266050938677</v>
      </c>
      <c r="H43" s="115"/>
    </row>
    <row r="44" spans="2:8">
      <c r="B44" s="122">
        <v>43</v>
      </c>
      <c r="C44" s="123" t="s">
        <v>88</v>
      </c>
      <c r="D44" s="124">
        <v>30893</v>
      </c>
      <c r="E44" s="211">
        <v>0.23038648098889064</v>
      </c>
      <c r="F44" s="211">
        <v>0.10335398770126274</v>
      </c>
      <c r="G44" s="211">
        <v>0.17060603717734898</v>
      </c>
      <c r="H44" s="115"/>
    </row>
    <row r="45" spans="2:8" s="131" customFormat="1">
      <c r="B45" s="122"/>
      <c r="C45" s="126" t="s">
        <v>86</v>
      </c>
      <c r="D45" s="127">
        <v>249892</v>
      </c>
      <c r="E45" s="212">
        <v>0.18662297378427056</v>
      </c>
      <c r="F45" s="212">
        <v>8.0246694741213626E-2</v>
      </c>
      <c r="G45" s="212">
        <v>0.13966634380482526</v>
      </c>
      <c r="H45" s="130"/>
    </row>
    <row r="46" spans="2:8">
      <c r="B46" s="122">
        <v>3</v>
      </c>
      <c r="C46" s="123" t="s">
        <v>201</v>
      </c>
      <c r="D46" s="124">
        <v>89476</v>
      </c>
      <c r="E46" s="211">
        <v>0.31881478205588876</v>
      </c>
      <c r="F46" s="211">
        <v>0.19661955809439025</v>
      </c>
      <c r="G46" s="211">
        <v>0.26113019445555075</v>
      </c>
      <c r="H46" s="115"/>
    </row>
    <row r="47" spans="2:8">
      <c r="B47" s="122">
        <v>12</v>
      </c>
      <c r="C47" s="123" t="s">
        <v>208</v>
      </c>
      <c r="D47" s="124">
        <v>29989</v>
      </c>
      <c r="E47" s="211">
        <v>0.28561181263280416</v>
      </c>
      <c r="F47" s="211">
        <v>0.13660261337432744</v>
      </c>
      <c r="G47" s="211">
        <v>0.21584447739279392</v>
      </c>
      <c r="H47" s="115"/>
    </row>
    <row r="48" spans="2:8">
      <c r="B48" s="122">
        <v>46</v>
      </c>
      <c r="C48" s="123" t="s">
        <v>90</v>
      </c>
      <c r="D48" s="124">
        <v>126482</v>
      </c>
      <c r="E48" s="211">
        <v>0.29364645852345772</v>
      </c>
      <c r="F48" s="211">
        <v>0.14343686943370232</v>
      </c>
      <c r="G48" s="211">
        <v>0.22292801661006015</v>
      </c>
      <c r="H48" s="115"/>
    </row>
    <row r="49" spans="2:9" s="131" customFormat="1">
      <c r="B49" s="122"/>
      <c r="C49" s="126" t="s">
        <v>89</v>
      </c>
      <c r="D49" s="127">
        <v>245947</v>
      </c>
      <c r="E49" s="212">
        <v>0.30077978609933986</v>
      </c>
      <c r="F49" s="212">
        <v>0.15995343422584402</v>
      </c>
      <c r="G49" s="212">
        <v>0.23446881369440414</v>
      </c>
      <c r="H49" s="130"/>
    </row>
    <row r="50" spans="2:9">
      <c r="B50" s="122">
        <v>6</v>
      </c>
      <c r="C50" s="123" t="s">
        <v>92</v>
      </c>
      <c r="D50" s="124">
        <v>57238</v>
      </c>
      <c r="E50" s="211">
        <v>0.47227590753142462</v>
      </c>
      <c r="F50" s="211">
        <v>0.34565494992943074</v>
      </c>
      <c r="G50" s="211">
        <v>0.40553485142622325</v>
      </c>
      <c r="H50" s="115"/>
    </row>
    <row r="51" spans="2:9">
      <c r="B51" s="122">
        <v>10</v>
      </c>
      <c r="C51" s="123" t="s">
        <v>93</v>
      </c>
      <c r="D51" s="124">
        <v>35558</v>
      </c>
      <c r="E51" s="211">
        <v>0.42634815038806573</v>
      </c>
      <c r="F51" s="211">
        <v>0.2926457745191624</v>
      </c>
      <c r="G51" s="211">
        <v>0.35974585702434186</v>
      </c>
      <c r="H51" s="115"/>
    </row>
    <row r="52" spans="2:9" s="131" customFormat="1">
      <c r="B52" s="122"/>
      <c r="C52" s="126" t="s">
        <v>91</v>
      </c>
      <c r="D52" s="127">
        <v>92796</v>
      </c>
      <c r="E52" s="212">
        <v>0.45269526952695271</v>
      </c>
      <c r="F52" s="212">
        <v>0.32454380742849748</v>
      </c>
      <c r="G52" s="212">
        <v>0.38667577838522565</v>
      </c>
      <c r="H52" s="130"/>
    </row>
    <row r="53" spans="2:9">
      <c r="B53" s="122">
        <v>15</v>
      </c>
      <c r="C53" s="123" t="s">
        <v>200</v>
      </c>
      <c r="D53" s="124">
        <v>77070</v>
      </c>
      <c r="E53" s="211">
        <v>0.32654204931665343</v>
      </c>
      <c r="F53" s="211">
        <v>0.1617351843474327</v>
      </c>
      <c r="G53" s="211">
        <v>0.25069773796280032</v>
      </c>
      <c r="H53" s="115"/>
    </row>
    <row r="54" spans="2:9">
      <c r="B54" s="122">
        <v>27</v>
      </c>
      <c r="C54" s="123" t="s">
        <v>95</v>
      </c>
      <c r="D54" s="124">
        <v>32688</v>
      </c>
      <c r="E54" s="211">
        <v>0.33124870043665328</v>
      </c>
      <c r="F54" s="211">
        <v>0.23780027794322017</v>
      </c>
      <c r="G54" s="211">
        <v>0.28955364023704283</v>
      </c>
      <c r="H54" s="115"/>
    </row>
    <row r="55" spans="2:9">
      <c r="B55" s="122">
        <v>32</v>
      </c>
      <c r="C55" s="123" t="s">
        <v>207</v>
      </c>
      <c r="D55" s="124">
        <v>34430</v>
      </c>
      <c r="E55" s="211">
        <v>0.38171131077336468</v>
      </c>
      <c r="F55" s="211">
        <v>0.23973528929683657</v>
      </c>
      <c r="G55" s="211">
        <v>0.31775769937149873</v>
      </c>
      <c r="H55" s="115"/>
    </row>
    <row r="56" spans="2:9">
      <c r="B56" s="122">
        <v>36</v>
      </c>
      <c r="C56" s="123" t="s">
        <v>96</v>
      </c>
      <c r="D56" s="124">
        <v>59557</v>
      </c>
      <c r="E56" s="211">
        <v>0.31509985532536877</v>
      </c>
      <c r="F56" s="211">
        <v>0.14881576910507577</v>
      </c>
      <c r="G56" s="211">
        <v>0.237874043423386</v>
      </c>
      <c r="H56" s="115"/>
    </row>
    <row r="57" spans="2:9" s="131" customFormat="1">
      <c r="B57" s="122"/>
      <c r="C57" s="126" t="s">
        <v>94</v>
      </c>
      <c r="D57" s="127">
        <v>203745</v>
      </c>
      <c r="E57" s="212">
        <v>0.33138675410084623</v>
      </c>
      <c r="F57" s="212">
        <v>0.17892684238838086</v>
      </c>
      <c r="G57" s="212">
        <v>0.26153409718139553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175607</v>
      </c>
      <c r="E58" s="212">
        <v>0.19439055001845701</v>
      </c>
      <c r="F58" s="212">
        <v>7.6121990547100823E-2</v>
      </c>
      <c r="G58" s="212">
        <v>0.13996493045869365</v>
      </c>
      <c r="H58" s="130"/>
    </row>
    <row r="59" spans="2:9" s="131" customFormat="1">
      <c r="B59" s="122">
        <v>30</v>
      </c>
      <c r="C59" s="126" t="s">
        <v>98</v>
      </c>
      <c r="D59" s="127">
        <v>69627</v>
      </c>
      <c r="E59" s="212">
        <v>0.33872315874342607</v>
      </c>
      <c r="F59" s="212">
        <v>0.1866069541116322</v>
      </c>
      <c r="G59" s="212">
        <v>0.26482602808501576</v>
      </c>
      <c r="H59" s="130"/>
    </row>
    <row r="60" spans="2:9" s="131" customFormat="1">
      <c r="B60" s="122">
        <v>31</v>
      </c>
      <c r="C60" s="126" t="s">
        <v>99</v>
      </c>
      <c r="D60" s="127">
        <v>20767</v>
      </c>
      <c r="E60" s="212">
        <v>0.2091024224623427</v>
      </c>
      <c r="F60" s="212">
        <v>7.4099703431718678E-2</v>
      </c>
      <c r="G60" s="212">
        <v>0.14318908930442936</v>
      </c>
      <c r="H60" s="130"/>
    </row>
    <row r="61" spans="2:9">
      <c r="B61" s="122">
        <v>1</v>
      </c>
      <c r="C61" s="123" t="s">
        <v>202</v>
      </c>
      <c r="D61" s="124">
        <v>8049</v>
      </c>
      <c r="E61" s="211">
        <v>0.14512964757605124</v>
      </c>
      <c r="F61" s="211">
        <v>4.7152101961171762E-2</v>
      </c>
      <c r="G61" s="211">
        <v>9.7218363871341779E-2</v>
      </c>
      <c r="H61" s="115"/>
    </row>
    <row r="62" spans="2:9">
      <c r="B62" s="122">
        <v>20</v>
      </c>
      <c r="C62" s="123" t="s">
        <v>204</v>
      </c>
      <c r="D62" s="124">
        <v>17879</v>
      </c>
      <c r="E62" s="211">
        <v>0.13464729295545005</v>
      </c>
      <c r="F62" s="211">
        <v>4.2309387395328336E-2</v>
      </c>
      <c r="G62" s="211">
        <v>9.1675426227406737E-2</v>
      </c>
      <c r="H62" s="115"/>
    </row>
    <row r="63" spans="2:9">
      <c r="B63" s="122">
        <v>48</v>
      </c>
      <c r="C63" s="123" t="s">
        <v>203</v>
      </c>
      <c r="D63" s="124">
        <v>32690</v>
      </c>
      <c r="E63" s="211">
        <v>0.15788232594896373</v>
      </c>
      <c r="F63" s="211">
        <v>5.484577224731868E-2</v>
      </c>
      <c r="G63" s="211">
        <v>0.10851776484608669</v>
      </c>
      <c r="H63" s="115"/>
    </row>
    <row r="64" spans="2:9" s="131" customFormat="1">
      <c r="B64" s="122">
        <v>16</v>
      </c>
      <c r="C64" s="126" t="s">
        <v>155</v>
      </c>
      <c r="D64" s="127">
        <v>58618</v>
      </c>
      <c r="E64" s="212">
        <v>0.14812178726769473</v>
      </c>
      <c r="F64" s="212">
        <v>4.9586686890825828E-2</v>
      </c>
      <c r="G64" s="212">
        <v>0.10122975379020099</v>
      </c>
      <c r="H64" s="130"/>
    </row>
    <row r="65" spans="2:10" s="131" customFormat="1">
      <c r="B65" s="122">
        <v>26</v>
      </c>
      <c r="C65" s="126" t="s">
        <v>151</v>
      </c>
      <c r="D65" s="127">
        <v>14399</v>
      </c>
      <c r="E65" s="212">
        <v>0.26331827256488388</v>
      </c>
      <c r="F65" s="212">
        <v>0.12260343087790111</v>
      </c>
      <c r="G65" s="212">
        <v>0.19525391551969626</v>
      </c>
      <c r="H65" s="130"/>
    </row>
    <row r="66" spans="2:10">
      <c r="B66" s="122">
        <v>51</v>
      </c>
      <c r="C66" s="123" t="s">
        <v>102</v>
      </c>
      <c r="D66" s="124">
        <v>2065</v>
      </c>
      <c r="E66" s="211">
        <v>0.27717391304347827</v>
      </c>
      <c r="F66" s="211">
        <v>0.16711895070104024</v>
      </c>
      <c r="G66" s="211">
        <v>0.22431023245709319</v>
      </c>
      <c r="H66" s="115"/>
    </row>
    <row r="67" spans="2:10">
      <c r="B67" s="122">
        <v>52</v>
      </c>
      <c r="C67" s="123" t="s">
        <v>103</v>
      </c>
      <c r="D67" s="124">
        <v>2320</v>
      </c>
      <c r="E67" s="211">
        <v>0.30729747824146397</v>
      </c>
      <c r="F67" s="211">
        <v>0.21748154981549817</v>
      </c>
      <c r="G67" s="211">
        <v>0.26312804808891915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2139263</v>
      </c>
      <c r="E68" s="293">
        <f>'Pensiones - mínimos'!E14</f>
        <v>0.26783634245777521</v>
      </c>
      <c r="F68" s="293">
        <f>'Pensiones - mínimos'!F14</f>
        <v>0.14420695895600352</v>
      </c>
      <c r="G68" s="293">
        <f>'Pensiones - mínimos'!G14</f>
        <v>0.20935331186755229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116"/>
      <c r="F72" s="116"/>
      <c r="G72" s="11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9" activePane="bottomLeft" state="frozen"/>
      <selection pane="bottomLeft" activeCell="K69" sqref="K69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27" t="s">
        <v>181</v>
      </c>
      <c r="C2" s="527"/>
      <c r="D2" s="527"/>
      <c r="E2" s="527"/>
      <c r="F2" s="527"/>
      <c r="G2" s="527"/>
      <c r="H2" s="527"/>
      <c r="I2" s="527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40" t="s">
        <v>227</v>
      </c>
      <c r="C5" s="541"/>
      <c r="D5" s="541"/>
      <c r="E5" s="541"/>
      <c r="F5" s="541"/>
      <c r="G5" s="541"/>
      <c r="H5" s="541"/>
      <c r="I5" s="542"/>
    </row>
    <row r="6" spans="1:226" ht="2.4500000000000002" customHeight="1">
      <c r="A6" s="228"/>
      <c r="B6" s="543"/>
      <c r="C6" s="544"/>
      <c r="D6" s="544"/>
      <c r="E6" s="544"/>
      <c r="F6" s="544"/>
      <c r="G6" s="544"/>
      <c r="H6" s="544"/>
      <c r="I6" s="545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148051</v>
      </c>
      <c r="E9" s="97">
        <v>76.862152277181593</v>
      </c>
      <c r="F9" s="97">
        <v>28409</v>
      </c>
      <c r="G9" s="97">
        <v>64465</v>
      </c>
      <c r="H9" s="97">
        <v>34196</v>
      </c>
      <c r="I9" s="97">
        <v>20981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10854</v>
      </c>
      <c r="E10" s="100">
        <v>77.916112032430433</v>
      </c>
      <c r="F10" s="100">
        <v>1899</v>
      </c>
      <c r="G10" s="100">
        <v>4637</v>
      </c>
      <c r="H10" s="100">
        <v>2717</v>
      </c>
      <c r="I10" s="100">
        <v>1601</v>
      </c>
    </row>
    <row r="11" spans="1:226" s="102" customFormat="1" ht="18" customHeight="1">
      <c r="B11" s="95">
        <v>11</v>
      </c>
      <c r="C11" s="99" t="s">
        <v>54</v>
      </c>
      <c r="D11" s="100">
        <v>18310</v>
      </c>
      <c r="E11" s="100">
        <v>77.60504423812128</v>
      </c>
      <c r="F11" s="100">
        <v>3837</v>
      </c>
      <c r="G11" s="100">
        <v>7327</v>
      </c>
      <c r="H11" s="100">
        <v>4054</v>
      </c>
      <c r="I11" s="100">
        <v>3092</v>
      </c>
    </row>
    <row r="12" spans="1:226" s="102" customFormat="1" ht="18" customHeight="1">
      <c r="B12" s="95">
        <v>14</v>
      </c>
      <c r="C12" s="99" t="s">
        <v>55</v>
      </c>
      <c r="D12" s="100">
        <v>17290</v>
      </c>
      <c r="E12" s="100">
        <v>76.868992481202994</v>
      </c>
      <c r="F12" s="100">
        <v>3154</v>
      </c>
      <c r="G12" s="100">
        <v>7720</v>
      </c>
      <c r="H12" s="100">
        <v>4087</v>
      </c>
      <c r="I12" s="100">
        <v>2329</v>
      </c>
    </row>
    <row r="13" spans="1:226" s="102" customFormat="1" ht="18" customHeight="1">
      <c r="B13" s="95">
        <v>18</v>
      </c>
      <c r="C13" s="99" t="s">
        <v>56</v>
      </c>
      <c r="D13" s="100">
        <v>18355</v>
      </c>
      <c r="E13" s="100">
        <v>76.644880958866807</v>
      </c>
      <c r="F13" s="100">
        <v>3459</v>
      </c>
      <c r="G13" s="100">
        <v>8010</v>
      </c>
      <c r="H13" s="100">
        <v>4291</v>
      </c>
      <c r="I13" s="100">
        <v>2595</v>
      </c>
    </row>
    <row r="14" spans="1:226" s="102" customFormat="1" ht="18" customHeight="1">
      <c r="B14" s="95">
        <v>21</v>
      </c>
      <c r="C14" s="99" t="s">
        <v>57</v>
      </c>
      <c r="D14" s="100">
        <v>9610</v>
      </c>
      <c r="E14" s="100">
        <v>76.343008324661795</v>
      </c>
      <c r="F14" s="100">
        <v>1824</v>
      </c>
      <c r="G14" s="100">
        <v>4260</v>
      </c>
      <c r="H14" s="100">
        <v>2252</v>
      </c>
      <c r="I14" s="100">
        <v>1274</v>
      </c>
    </row>
    <row r="15" spans="1:226" s="102" customFormat="1" ht="18" customHeight="1">
      <c r="B15" s="95">
        <v>23</v>
      </c>
      <c r="C15" s="99" t="s">
        <v>58</v>
      </c>
      <c r="D15" s="100">
        <v>13961</v>
      </c>
      <c r="E15" s="100">
        <v>78.507108373325693</v>
      </c>
      <c r="F15" s="100">
        <v>2399</v>
      </c>
      <c r="G15" s="100">
        <v>6107</v>
      </c>
      <c r="H15" s="100">
        <v>3338</v>
      </c>
      <c r="I15" s="100">
        <v>2117</v>
      </c>
    </row>
    <row r="16" spans="1:226" s="102" customFormat="1" ht="18" customHeight="1">
      <c r="B16" s="95">
        <v>29</v>
      </c>
      <c r="C16" s="99" t="s">
        <v>59</v>
      </c>
      <c r="D16" s="100">
        <v>25187</v>
      </c>
      <c r="E16" s="100">
        <v>74.530182236868256</v>
      </c>
      <c r="F16" s="100">
        <v>5218</v>
      </c>
      <c r="G16" s="100">
        <v>11156</v>
      </c>
      <c r="H16" s="100">
        <v>5595</v>
      </c>
      <c r="I16" s="100">
        <v>3218</v>
      </c>
    </row>
    <row r="17" spans="1:428" s="102" customFormat="1" ht="18" customHeight="1">
      <c r="B17" s="95">
        <v>41</v>
      </c>
      <c r="C17" s="99" t="s">
        <v>60</v>
      </c>
      <c r="D17" s="100">
        <v>34484</v>
      </c>
      <c r="E17" s="100">
        <v>76.481889571975415</v>
      </c>
      <c r="F17" s="100">
        <v>6619</v>
      </c>
      <c r="G17" s="100">
        <v>15248</v>
      </c>
      <c r="H17" s="100">
        <v>7862</v>
      </c>
      <c r="I17" s="100">
        <v>4755</v>
      </c>
    </row>
    <row r="18" spans="1:428" s="103" customFormat="1" ht="18" customHeight="1">
      <c r="A18" s="8"/>
      <c r="B18" s="95"/>
      <c r="C18" s="96" t="s">
        <v>61</v>
      </c>
      <c r="D18" s="97">
        <v>25323</v>
      </c>
      <c r="E18" s="97">
        <v>67.630864402672401</v>
      </c>
      <c r="F18" s="97">
        <v>6668</v>
      </c>
      <c r="G18" s="97">
        <v>12988</v>
      </c>
      <c r="H18" s="97">
        <v>3966</v>
      </c>
      <c r="I18" s="97">
        <v>1701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4406</v>
      </c>
      <c r="E19" s="100">
        <v>67.108381752156149</v>
      </c>
      <c r="F19" s="100">
        <v>1129</v>
      </c>
      <c r="G19" s="100">
        <v>2259</v>
      </c>
      <c r="H19" s="100">
        <v>724</v>
      </c>
      <c r="I19" s="100">
        <v>294</v>
      </c>
    </row>
    <row r="20" spans="1:428" s="102" customFormat="1" ht="18" customHeight="1">
      <c r="B20" s="95">
        <v>40</v>
      </c>
      <c r="C20" s="99" t="s">
        <v>63</v>
      </c>
      <c r="D20" s="100">
        <v>2826</v>
      </c>
      <c r="E20" s="100">
        <v>69.486836518046715</v>
      </c>
      <c r="F20" s="100">
        <v>606</v>
      </c>
      <c r="G20" s="100">
        <v>1529</v>
      </c>
      <c r="H20" s="100">
        <v>483</v>
      </c>
      <c r="I20" s="100">
        <v>208</v>
      </c>
    </row>
    <row r="21" spans="1:428" s="102" customFormat="1" ht="18" customHeight="1">
      <c r="B21" s="95">
        <v>50</v>
      </c>
      <c r="C21" s="102" t="s">
        <v>64</v>
      </c>
      <c r="D21" s="104">
        <v>18091</v>
      </c>
      <c r="E21" s="104">
        <v>66.297374937814382</v>
      </c>
      <c r="F21" s="104">
        <v>4933</v>
      </c>
      <c r="G21" s="104">
        <v>9200</v>
      </c>
      <c r="H21" s="104">
        <v>2759</v>
      </c>
      <c r="I21" s="104">
        <v>1199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21669</v>
      </c>
      <c r="E22" s="97">
        <v>62.815748765517611</v>
      </c>
      <c r="F22" s="97">
        <v>7908</v>
      </c>
      <c r="G22" s="97">
        <v>9323</v>
      </c>
      <c r="H22" s="97">
        <v>3007</v>
      </c>
      <c r="I22" s="97">
        <v>1431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16779</v>
      </c>
      <c r="E23" s="97">
        <v>69.133681983431714</v>
      </c>
      <c r="F23" s="97">
        <v>4125</v>
      </c>
      <c r="G23" s="97">
        <v>8222</v>
      </c>
      <c r="H23" s="97">
        <v>3053</v>
      </c>
      <c r="I23" s="97">
        <v>1379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31837</v>
      </c>
      <c r="E24" s="97">
        <v>73.492164393226318</v>
      </c>
      <c r="F24" s="97">
        <v>8028</v>
      </c>
      <c r="G24" s="97">
        <v>12915</v>
      </c>
      <c r="H24" s="97">
        <v>6378</v>
      </c>
      <c r="I24" s="97">
        <v>4516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16273</v>
      </c>
      <c r="E25" s="100">
        <v>74.308401646899767</v>
      </c>
      <c r="F25" s="100">
        <v>4176</v>
      </c>
      <c r="G25" s="100">
        <v>6329</v>
      </c>
      <c r="H25" s="100">
        <v>3285</v>
      </c>
      <c r="I25" s="100">
        <v>2483</v>
      </c>
    </row>
    <row r="26" spans="1:428" s="102" customFormat="1" ht="18" customHeight="1">
      <c r="B26" s="95">
        <v>38</v>
      </c>
      <c r="C26" s="99" t="s">
        <v>68</v>
      </c>
      <c r="D26" s="100">
        <v>15564</v>
      </c>
      <c r="E26" s="100">
        <v>72.675927139552854</v>
      </c>
      <c r="F26" s="100">
        <v>3852</v>
      </c>
      <c r="G26" s="100">
        <v>6586</v>
      </c>
      <c r="H26" s="100">
        <v>3093</v>
      </c>
      <c r="I26" s="100">
        <v>2033</v>
      </c>
    </row>
    <row r="27" spans="1:428" s="102" customFormat="1" ht="18" customHeight="1">
      <c r="B27" s="95">
        <v>39</v>
      </c>
      <c r="C27" s="96" t="s">
        <v>69</v>
      </c>
      <c r="D27" s="97">
        <v>11907</v>
      </c>
      <c r="E27" s="97">
        <v>68.104960947341922</v>
      </c>
      <c r="F27" s="97">
        <v>3505</v>
      </c>
      <c r="G27" s="97">
        <v>5246</v>
      </c>
      <c r="H27" s="97">
        <v>2031</v>
      </c>
      <c r="I27" s="97">
        <v>1125</v>
      </c>
    </row>
    <row r="28" spans="1:428" s="98" customFormat="1" ht="18" customHeight="1">
      <c r="A28" s="8"/>
      <c r="B28" s="95"/>
      <c r="C28" s="96" t="s">
        <v>70</v>
      </c>
      <c r="D28" s="97">
        <v>49908</v>
      </c>
      <c r="E28" s="97">
        <v>71.596232417245517</v>
      </c>
      <c r="F28" s="97">
        <v>12383</v>
      </c>
      <c r="G28" s="97">
        <v>23183</v>
      </c>
      <c r="H28" s="97">
        <v>8944</v>
      </c>
      <c r="I28" s="97">
        <v>5398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3226</v>
      </c>
      <c r="E29" s="100">
        <v>73.744386236825818</v>
      </c>
      <c r="F29" s="100">
        <v>697</v>
      </c>
      <c r="G29" s="100">
        <v>1468</v>
      </c>
      <c r="H29" s="100">
        <v>654</v>
      </c>
      <c r="I29" s="100">
        <v>407</v>
      </c>
    </row>
    <row r="30" spans="1:428" s="102" customFormat="1" ht="18" customHeight="1">
      <c r="B30" s="95">
        <v>9</v>
      </c>
      <c r="C30" s="99" t="s">
        <v>72</v>
      </c>
      <c r="D30" s="100">
        <v>7476</v>
      </c>
      <c r="E30" s="100">
        <v>71.683547351524908</v>
      </c>
      <c r="F30" s="100">
        <v>1649</v>
      </c>
      <c r="G30" s="100">
        <v>3692</v>
      </c>
      <c r="H30" s="100">
        <v>1312</v>
      </c>
      <c r="I30" s="100">
        <v>823</v>
      </c>
    </row>
    <row r="31" spans="1:428" s="102" customFormat="1" ht="18" customHeight="1">
      <c r="B31" s="95">
        <v>24</v>
      </c>
      <c r="C31" s="99" t="s">
        <v>73</v>
      </c>
      <c r="D31" s="100">
        <v>10262</v>
      </c>
      <c r="E31" s="100">
        <v>67.977109725199782</v>
      </c>
      <c r="F31" s="100">
        <v>2957</v>
      </c>
      <c r="G31" s="100">
        <v>4590</v>
      </c>
      <c r="H31" s="100">
        <v>1745</v>
      </c>
      <c r="I31" s="100">
        <v>970</v>
      </c>
    </row>
    <row r="32" spans="1:428" s="102" customFormat="1" ht="18" customHeight="1">
      <c r="B32" s="95">
        <v>34</v>
      </c>
      <c r="C32" s="102" t="s">
        <v>74</v>
      </c>
      <c r="D32" s="104">
        <v>3629</v>
      </c>
      <c r="E32" s="104">
        <v>71.140071645081306</v>
      </c>
      <c r="F32" s="104">
        <v>902</v>
      </c>
      <c r="G32" s="104">
        <v>1679</v>
      </c>
      <c r="H32" s="104">
        <v>641</v>
      </c>
      <c r="I32" s="104">
        <v>407</v>
      </c>
    </row>
    <row r="33" spans="1:226" s="102" customFormat="1" ht="18" customHeight="1">
      <c r="B33" s="95">
        <v>37</v>
      </c>
      <c r="C33" s="102" t="s">
        <v>75</v>
      </c>
      <c r="D33" s="104">
        <v>6802</v>
      </c>
      <c r="E33" s="104">
        <v>70.654833872390441</v>
      </c>
      <c r="F33" s="104">
        <v>1759</v>
      </c>
      <c r="G33" s="104">
        <v>3069</v>
      </c>
      <c r="H33" s="104">
        <v>1200</v>
      </c>
      <c r="I33" s="104">
        <v>774</v>
      </c>
    </row>
    <row r="34" spans="1:226" s="102" customFormat="1" ht="18" customHeight="1">
      <c r="B34" s="95">
        <v>40</v>
      </c>
      <c r="C34" s="99" t="s">
        <v>76</v>
      </c>
      <c r="D34" s="100">
        <v>3142</v>
      </c>
      <c r="E34" s="100">
        <v>74.878676002546143</v>
      </c>
      <c r="F34" s="100">
        <v>568</v>
      </c>
      <c r="G34" s="100">
        <v>1503</v>
      </c>
      <c r="H34" s="100">
        <v>687</v>
      </c>
      <c r="I34" s="100">
        <v>384</v>
      </c>
    </row>
    <row r="35" spans="1:226" s="102" customFormat="1" ht="18" customHeight="1">
      <c r="B35" s="95">
        <v>42</v>
      </c>
      <c r="C35" s="99" t="s">
        <v>77</v>
      </c>
      <c r="D35" s="100">
        <v>1781</v>
      </c>
      <c r="E35" s="100">
        <v>73.38454239191465</v>
      </c>
      <c r="F35" s="100">
        <v>334</v>
      </c>
      <c r="G35" s="100">
        <v>923</v>
      </c>
      <c r="H35" s="100">
        <v>320</v>
      </c>
      <c r="I35" s="100">
        <v>204</v>
      </c>
    </row>
    <row r="36" spans="1:226" s="102" customFormat="1" ht="18" customHeight="1">
      <c r="B36" s="95">
        <v>47</v>
      </c>
      <c r="C36" s="99" t="s">
        <v>78</v>
      </c>
      <c r="D36" s="100">
        <v>9755</v>
      </c>
      <c r="E36" s="100">
        <v>69.737946694003085</v>
      </c>
      <c r="F36" s="100">
        <v>2527</v>
      </c>
      <c r="G36" s="100">
        <v>4601</v>
      </c>
      <c r="H36" s="100">
        <v>1650</v>
      </c>
      <c r="I36" s="100">
        <v>977</v>
      </c>
    </row>
    <row r="37" spans="1:226" s="102" customFormat="1" ht="18" customHeight="1">
      <c r="B37" s="95">
        <v>49</v>
      </c>
      <c r="C37" s="99" t="s">
        <v>79</v>
      </c>
      <c r="D37" s="100">
        <v>3835</v>
      </c>
      <c r="E37" s="100">
        <v>71.16497783572359</v>
      </c>
      <c r="F37" s="100">
        <v>990</v>
      </c>
      <c r="G37" s="100">
        <v>1658</v>
      </c>
      <c r="H37" s="100">
        <v>735</v>
      </c>
      <c r="I37" s="100">
        <v>452</v>
      </c>
    </row>
    <row r="38" spans="1:226" s="98" customFormat="1" ht="18" customHeight="1">
      <c r="A38" s="8"/>
      <c r="B38" s="95"/>
      <c r="C38" s="96" t="s">
        <v>80</v>
      </c>
      <c r="D38" s="97">
        <v>33677</v>
      </c>
      <c r="E38" s="97">
        <v>74.68127887045128</v>
      </c>
      <c r="F38" s="97">
        <v>6799</v>
      </c>
      <c r="G38" s="97">
        <v>15176</v>
      </c>
      <c r="H38" s="97">
        <v>7437</v>
      </c>
      <c r="I38" s="97">
        <v>4265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6831</v>
      </c>
      <c r="E39" s="100">
        <v>76.349026496852588</v>
      </c>
      <c r="F39" s="100">
        <v>1328</v>
      </c>
      <c r="G39" s="100">
        <v>2989</v>
      </c>
      <c r="H39" s="100">
        <v>1525</v>
      </c>
      <c r="I39" s="100">
        <v>989</v>
      </c>
    </row>
    <row r="40" spans="1:226" s="102" customFormat="1" ht="18" customHeight="1">
      <c r="B40" s="95">
        <v>13</v>
      </c>
      <c r="C40" s="99" t="s">
        <v>82</v>
      </c>
      <c r="D40" s="100">
        <v>8714</v>
      </c>
      <c r="E40" s="100">
        <v>76.113200596740867</v>
      </c>
      <c r="F40" s="100">
        <v>1741</v>
      </c>
      <c r="G40" s="100">
        <v>3805</v>
      </c>
      <c r="H40" s="100">
        <v>1979</v>
      </c>
      <c r="I40" s="100">
        <v>1189</v>
      </c>
    </row>
    <row r="41" spans="1:226" s="105" customFormat="1" ht="18" customHeight="1">
      <c r="B41" s="95">
        <v>16</v>
      </c>
      <c r="C41" s="102" t="s">
        <v>83</v>
      </c>
      <c r="D41" s="100">
        <v>3720</v>
      </c>
      <c r="E41" s="100">
        <v>74.928344086021525</v>
      </c>
      <c r="F41" s="100">
        <v>706</v>
      </c>
      <c r="G41" s="100">
        <v>1751</v>
      </c>
      <c r="H41" s="100">
        <v>826</v>
      </c>
      <c r="I41" s="100">
        <v>437</v>
      </c>
    </row>
    <row r="42" spans="1:226" s="102" customFormat="1" ht="18" customHeight="1">
      <c r="B42" s="95">
        <v>19</v>
      </c>
      <c r="C42" s="102" t="s">
        <v>84</v>
      </c>
      <c r="D42" s="104">
        <v>3701</v>
      </c>
      <c r="E42" s="104">
        <v>71.616346933261269</v>
      </c>
      <c r="F42" s="104">
        <v>788</v>
      </c>
      <c r="G42" s="104">
        <v>1834</v>
      </c>
      <c r="H42" s="104">
        <v>710</v>
      </c>
      <c r="I42" s="104">
        <v>369</v>
      </c>
    </row>
    <row r="43" spans="1:226" s="102" customFormat="1" ht="18" customHeight="1">
      <c r="B43" s="95">
        <v>45</v>
      </c>
      <c r="C43" s="99" t="s">
        <v>85</v>
      </c>
      <c r="D43" s="100">
        <v>10711</v>
      </c>
      <c r="E43" s="100">
        <v>74.399476239380093</v>
      </c>
      <c r="F43" s="100">
        <v>2236</v>
      </c>
      <c r="G43" s="100">
        <v>4797</v>
      </c>
      <c r="H43" s="100">
        <v>2397</v>
      </c>
      <c r="I43" s="100">
        <v>1281</v>
      </c>
    </row>
    <row r="44" spans="1:226" s="98" customFormat="1" ht="18" customHeight="1">
      <c r="A44" s="8"/>
      <c r="B44" s="95"/>
      <c r="C44" s="96" t="s">
        <v>86</v>
      </c>
      <c r="D44" s="97">
        <v>135615</v>
      </c>
      <c r="E44" s="97">
        <v>67.494781933728234</v>
      </c>
      <c r="F44" s="97">
        <v>34286</v>
      </c>
      <c r="G44" s="97">
        <v>69510</v>
      </c>
      <c r="H44" s="97">
        <v>22463</v>
      </c>
      <c r="I44" s="97">
        <v>9356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98678</v>
      </c>
      <c r="E45" s="104">
        <v>67.674069802792928</v>
      </c>
      <c r="F45" s="104">
        <v>24790</v>
      </c>
      <c r="G45" s="104">
        <v>50966</v>
      </c>
      <c r="H45" s="104">
        <v>16207</v>
      </c>
      <c r="I45" s="104">
        <v>6715</v>
      </c>
    </row>
    <row r="46" spans="1:226" s="102" customFormat="1" ht="18" customHeight="1">
      <c r="B46" s="95">
        <v>17</v>
      </c>
      <c r="C46" s="102" t="s">
        <v>209</v>
      </c>
      <c r="D46" s="104">
        <v>13670</v>
      </c>
      <c r="E46" s="104">
        <v>66.594855888807601</v>
      </c>
      <c r="F46" s="104">
        <v>3699</v>
      </c>
      <c r="G46" s="104">
        <v>6796</v>
      </c>
      <c r="H46" s="104">
        <v>2204</v>
      </c>
      <c r="I46" s="104">
        <v>971</v>
      </c>
    </row>
    <row r="47" spans="1:226" s="105" customFormat="1" ht="18" customHeight="1">
      <c r="B47" s="95">
        <v>25</v>
      </c>
      <c r="C47" s="102" t="s">
        <v>206</v>
      </c>
      <c r="D47" s="100">
        <v>8143</v>
      </c>
      <c r="E47" s="100">
        <v>67.054435711654151</v>
      </c>
      <c r="F47" s="100">
        <v>2158</v>
      </c>
      <c r="G47" s="100">
        <v>4071</v>
      </c>
      <c r="H47" s="100">
        <v>1359</v>
      </c>
      <c r="I47" s="100">
        <v>555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15124</v>
      </c>
      <c r="E48" s="104">
        <v>68.65576633165827</v>
      </c>
      <c r="F48" s="104">
        <v>3639</v>
      </c>
      <c r="G48" s="104">
        <v>7677</v>
      </c>
      <c r="H48" s="104">
        <v>2693</v>
      </c>
      <c r="I48" s="104">
        <v>1115</v>
      </c>
    </row>
    <row r="49" spans="1:226" s="98" customFormat="1" ht="18" customHeight="1">
      <c r="A49" s="8"/>
      <c r="B49" s="95"/>
      <c r="C49" s="96" t="s">
        <v>89</v>
      </c>
      <c r="D49" s="97">
        <v>88849</v>
      </c>
      <c r="E49" s="97">
        <v>68.848295239085516</v>
      </c>
      <c r="F49" s="97">
        <v>21005</v>
      </c>
      <c r="G49" s="97">
        <v>44053</v>
      </c>
      <c r="H49" s="97">
        <v>16183</v>
      </c>
      <c r="I49" s="97">
        <v>7608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31307</v>
      </c>
      <c r="E50" s="104">
        <v>70.602616028364238</v>
      </c>
      <c r="F50" s="104">
        <v>6940</v>
      </c>
      <c r="G50" s="104">
        <v>14825</v>
      </c>
      <c r="H50" s="104">
        <v>6355</v>
      </c>
      <c r="I50" s="104">
        <v>3187</v>
      </c>
    </row>
    <row r="51" spans="1:226" s="102" customFormat="1" ht="18" customHeight="1">
      <c r="B51" s="95">
        <v>12</v>
      </c>
      <c r="C51" s="102" t="s">
        <v>208</v>
      </c>
      <c r="D51" s="104">
        <v>11258</v>
      </c>
      <c r="E51" s="104">
        <v>67.44725262035891</v>
      </c>
      <c r="F51" s="104">
        <v>2700</v>
      </c>
      <c r="G51" s="104">
        <v>5901</v>
      </c>
      <c r="H51" s="104">
        <v>1839</v>
      </c>
      <c r="I51" s="104">
        <v>818</v>
      </c>
    </row>
    <row r="52" spans="1:226" s="102" customFormat="1" ht="18" customHeight="1">
      <c r="B52" s="95">
        <v>46</v>
      </c>
      <c r="C52" s="102" t="s">
        <v>90</v>
      </c>
      <c r="D52" s="104">
        <v>46284</v>
      </c>
      <c r="E52" s="104">
        <v>68.495017068533414</v>
      </c>
      <c r="F52" s="104">
        <v>11365</v>
      </c>
      <c r="G52" s="104">
        <v>23327</v>
      </c>
      <c r="H52" s="104">
        <v>7989</v>
      </c>
      <c r="I52" s="104">
        <v>3603</v>
      </c>
    </row>
    <row r="53" spans="1:226" s="98" customFormat="1" ht="18" customHeight="1">
      <c r="A53" s="8"/>
      <c r="B53" s="95"/>
      <c r="C53" s="96" t="s">
        <v>91</v>
      </c>
      <c r="D53" s="97">
        <v>21998</v>
      </c>
      <c r="E53" s="97">
        <v>74.811835476200784</v>
      </c>
      <c r="F53" s="97">
        <v>4668</v>
      </c>
      <c r="G53" s="97">
        <v>9661</v>
      </c>
      <c r="H53" s="97">
        <v>4737</v>
      </c>
      <c r="I53" s="97">
        <v>2932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13080</v>
      </c>
      <c r="E54" s="104">
        <v>75.383455657492362</v>
      </c>
      <c r="F54" s="104">
        <v>2784</v>
      </c>
      <c r="G54" s="104">
        <v>5592</v>
      </c>
      <c r="H54" s="104">
        <v>2947</v>
      </c>
      <c r="I54" s="104">
        <v>1757</v>
      </c>
    </row>
    <row r="55" spans="1:226" s="102" customFormat="1" ht="18" customHeight="1">
      <c r="B55" s="95">
        <v>10</v>
      </c>
      <c r="C55" s="99" t="s">
        <v>93</v>
      </c>
      <c r="D55" s="100">
        <v>8918</v>
      </c>
      <c r="E55" s="100">
        <v>74.240215294909206</v>
      </c>
      <c r="F55" s="100">
        <v>1884</v>
      </c>
      <c r="G55" s="100">
        <v>4069</v>
      </c>
      <c r="H55" s="100">
        <v>1790</v>
      </c>
      <c r="I55" s="100">
        <v>1175</v>
      </c>
    </row>
    <row r="56" spans="1:226" s="98" customFormat="1" ht="18" customHeight="1">
      <c r="A56" s="8"/>
      <c r="B56" s="95"/>
      <c r="C56" s="96" t="s">
        <v>94</v>
      </c>
      <c r="D56" s="97">
        <v>65106</v>
      </c>
      <c r="E56" s="97">
        <v>63.480011858059498</v>
      </c>
      <c r="F56" s="97">
        <v>20775</v>
      </c>
      <c r="G56" s="97">
        <v>29010</v>
      </c>
      <c r="H56" s="97">
        <v>10256</v>
      </c>
      <c r="I56" s="97">
        <v>5065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25572</v>
      </c>
      <c r="E57" s="104">
        <v>63.508345064914792</v>
      </c>
      <c r="F57" s="104">
        <v>8319</v>
      </c>
      <c r="G57" s="104">
        <v>11508</v>
      </c>
      <c r="H57" s="104">
        <v>3829</v>
      </c>
      <c r="I57" s="104">
        <v>1916</v>
      </c>
    </row>
    <row r="58" spans="1:226" s="102" customFormat="1" ht="18" customHeight="1">
      <c r="B58" s="95">
        <v>27</v>
      </c>
      <c r="C58" s="102" t="s">
        <v>95</v>
      </c>
      <c r="D58" s="104">
        <v>8929</v>
      </c>
      <c r="E58" s="104">
        <v>61.511237540598074</v>
      </c>
      <c r="F58" s="104">
        <v>3431</v>
      </c>
      <c r="G58" s="104">
        <v>3740</v>
      </c>
      <c r="H58" s="104">
        <v>1188</v>
      </c>
      <c r="I58" s="104">
        <v>570</v>
      </c>
    </row>
    <row r="59" spans="1:226" s="102" customFormat="1" ht="18" customHeight="1">
      <c r="B59" s="95">
        <v>32</v>
      </c>
      <c r="C59" s="102" t="s">
        <v>207</v>
      </c>
      <c r="D59" s="104">
        <v>8621</v>
      </c>
      <c r="E59" s="104">
        <v>61.103890499942018</v>
      </c>
      <c r="F59" s="104">
        <v>2994</v>
      </c>
      <c r="G59" s="104">
        <v>3861</v>
      </c>
      <c r="H59" s="104">
        <v>1222</v>
      </c>
      <c r="I59" s="104">
        <v>544</v>
      </c>
    </row>
    <row r="60" spans="1:226" s="102" customFormat="1" ht="18" customHeight="1">
      <c r="B60" s="95">
        <v>36</v>
      </c>
      <c r="C60" s="107" t="s">
        <v>96</v>
      </c>
      <c r="D60" s="104">
        <v>21984</v>
      </c>
      <c r="E60" s="104">
        <v>67.796574326783116</v>
      </c>
      <c r="F60" s="104">
        <v>6031</v>
      </c>
      <c r="G60" s="104">
        <v>9901</v>
      </c>
      <c r="H60" s="104">
        <v>4017</v>
      </c>
      <c r="I60" s="104">
        <v>2035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100853</v>
      </c>
      <c r="E61" s="97">
        <v>69.457075545596055</v>
      </c>
      <c r="F61" s="97">
        <v>24479</v>
      </c>
      <c r="G61" s="97">
        <v>49497</v>
      </c>
      <c r="H61" s="97">
        <v>18175</v>
      </c>
      <c r="I61" s="97">
        <v>8702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23252</v>
      </c>
      <c r="E62" s="97">
        <v>77.789231463960121</v>
      </c>
      <c r="F62" s="97">
        <v>4207</v>
      </c>
      <c r="G62" s="97">
        <v>9855</v>
      </c>
      <c r="H62" s="97">
        <v>5729</v>
      </c>
      <c r="I62" s="97">
        <v>3461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11274</v>
      </c>
      <c r="E63" s="97">
        <v>70.261617881852032</v>
      </c>
      <c r="F63" s="97">
        <v>2718</v>
      </c>
      <c r="G63" s="97">
        <v>5474</v>
      </c>
      <c r="H63" s="97">
        <v>1949</v>
      </c>
      <c r="I63" s="97">
        <v>1133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46355</v>
      </c>
      <c r="E64" s="97">
        <v>66.7946220063901</v>
      </c>
      <c r="F64" s="97">
        <v>13191</v>
      </c>
      <c r="G64" s="97">
        <v>22912</v>
      </c>
      <c r="H64" s="97">
        <v>6911</v>
      </c>
      <c r="I64" s="97">
        <v>3341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6407</v>
      </c>
      <c r="E65" s="100">
        <v>67.103372873419673</v>
      </c>
      <c r="F65" s="100">
        <v>1762</v>
      </c>
      <c r="G65" s="100">
        <v>3181</v>
      </c>
      <c r="H65" s="100">
        <v>974</v>
      </c>
      <c r="I65" s="100">
        <v>490</v>
      </c>
    </row>
    <row r="66" spans="1:226" s="102" customFormat="1" ht="18" customHeight="1">
      <c r="B66" s="95">
        <v>20</v>
      </c>
      <c r="C66" s="102" t="s">
        <v>204</v>
      </c>
      <c r="D66" s="100">
        <v>14891</v>
      </c>
      <c r="E66" s="100">
        <v>68.254106507286281</v>
      </c>
      <c r="F66" s="100">
        <v>3652</v>
      </c>
      <c r="G66" s="100">
        <v>7690</v>
      </c>
      <c r="H66" s="100">
        <v>2391</v>
      </c>
      <c r="I66" s="100">
        <v>1158</v>
      </c>
    </row>
    <row r="67" spans="1:226" s="102" customFormat="1" ht="18" customHeight="1">
      <c r="B67" s="95">
        <v>48</v>
      </c>
      <c r="C67" s="102" t="s">
        <v>203</v>
      </c>
      <c r="D67" s="100">
        <v>25057</v>
      </c>
      <c r="E67" s="100">
        <v>65.026386638464302</v>
      </c>
      <c r="F67" s="100">
        <v>7777</v>
      </c>
      <c r="G67" s="100">
        <v>12041</v>
      </c>
      <c r="H67" s="100">
        <v>3546</v>
      </c>
      <c r="I67" s="100">
        <v>1693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6048</v>
      </c>
      <c r="E68" s="97">
        <v>67.783182870370354</v>
      </c>
      <c r="F68" s="97">
        <v>1577</v>
      </c>
      <c r="G68" s="97">
        <v>2992</v>
      </c>
      <c r="H68" s="97">
        <v>1015</v>
      </c>
      <c r="I68" s="97">
        <v>464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980</v>
      </c>
      <c r="E69" s="100">
        <v>80.070408163265327</v>
      </c>
      <c r="F69" s="100">
        <v>197</v>
      </c>
      <c r="G69" s="100">
        <v>369</v>
      </c>
      <c r="H69" s="100">
        <v>226</v>
      </c>
      <c r="I69" s="100">
        <v>188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780</v>
      </c>
      <c r="E70" s="100">
        <v>80.702653846153851</v>
      </c>
      <c r="F70" s="100">
        <v>167</v>
      </c>
      <c r="G70" s="100">
        <v>265</v>
      </c>
      <c r="H70" s="100">
        <v>187</v>
      </c>
      <c r="I70" s="100">
        <v>161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840261</v>
      </c>
      <c r="E71" s="287">
        <v>70.394192078413724</v>
      </c>
      <c r="F71" s="286">
        <v>205095</v>
      </c>
      <c r="G71" s="286">
        <v>395116</v>
      </c>
      <c r="H71" s="286">
        <v>156843</v>
      </c>
      <c r="I71" s="286">
        <v>83207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8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8"/>
      <c r="D75" s="289">
        <v>750054</v>
      </c>
      <c r="E75" s="289">
        <v>90207</v>
      </c>
      <c r="F75" s="289">
        <f>D75+E75</f>
        <v>840261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9"/>
      <c r="D78" s="539"/>
      <c r="E78" s="539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43" sqref="V43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9247351</v>
      </c>
      <c r="F4" s="369"/>
      <c r="G4" s="328">
        <v>4581354</v>
      </c>
      <c r="H4" s="369"/>
      <c r="I4" s="328">
        <v>4665962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10218434</v>
      </c>
      <c r="F5" s="367"/>
      <c r="G5" s="31">
        <v>5384512</v>
      </c>
      <c r="H5" s="367"/>
      <c r="I5" s="31">
        <v>4833886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1.1050120191176911</v>
      </c>
      <c r="F6" s="367"/>
      <c r="G6" s="329">
        <v>1.1753101812258997</v>
      </c>
      <c r="H6" s="368"/>
      <c r="I6" s="329">
        <v>1.03598914864716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90"/>
      <c r="C7" s="490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6387821</v>
      </c>
      <c r="F19" s="30"/>
      <c r="G19" s="31">
        <v>2575383</v>
      </c>
      <c r="H19" s="30"/>
      <c r="I19" s="31">
        <v>3812417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1516624</v>
      </c>
      <c r="F20" s="30"/>
      <c r="G20" s="31">
        <v>1453389</v>
      </c>
      <c r="H20" s="30"/>
      <c r="I20" s="31">
        <v>63227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973727</v>
      </c>
      <c r="F21" s="31"/>
      <c r="G21" s="31">
        <v>368872</v>
      </c>
      <c r="I21" s="31">
        <v>604855</v>
      </c>
      <c r="K21" s="35"/>
    </row>
    <row r="22" spans="1:21" ht="20.100000000000001" customHeight="1">
      <c r="B22" s="27" t="s">
        <v>104</v>
      </c>
      <c r="C22" s="29"/>
      <c r="D22" s="31"/>
      <c r="E22" s="31">
        <v>323515</v>
      </c>
      <c r="F22" s="30"/>
      <c r="G22" s="31">
        <v>154032</v>
      </c>
      <c r="H22" s="30"/>
      <c r="I22" s="31">
        <v>169477</v>
      </c>
      <c r="K22" s="35"/>
    </row>
    <row r="23" spans="1:21" ht="20.100000000000001" customHeight="1">
      <c r="B23" s="27" t="s">
        <v>105</v>
      </c>
      <c r="C23" s="29"/>
      <c r="D23" s="31"/>
      <c r="E23" s="31">
        <v>45664</v>
      </c>
      <c r="F23" s="30"/>
      <c r="G23" s="31">
        <v>29678</v>
      </c>
      <c r="H23" s="30"/>
      <c r="I23" s="31">
        <v>15986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9247351</v>
      </c>
      <c r="F25" s="336"/>
      <c r="G25" s="333">
        <f>SUM(G19:G24)</f>
        <v>4581354</v>
      </c>
      <c r="H25" s="333">
        <f>SUM(H19:H24)</f>
        <v>0</v>
      </c>
      <c r="I25" s="333">
        <f>SUM(I19:I24)</f>
        <v>4665962</v>
      </c>
      <c r="K25" s="334"/>
      <c r="T25" s="355"/>
    </row>
    <row r="26" spans="1:21" ht="9.9499999999999993" customHeight="1">
      <c r="B26" s="490"/>
      <c r="C26" s="490"/>
      <c r="F26" s="30"/>
      <c r="H26" s="30"/>
    </row>
    <row r="27" spans="1:21" ht="50.1" customHeight="1">
      <c r="B27" s="490"/>
      <c r="C27" s="490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1520400</v>
      </c>
      <c r="F31" s="339"/>
      <c r="G31" s="339">
        <v>747523</v>
      </c>
      <c r="H31" s="339"/>
      <c r="I31" s="339">
        <v>772875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285006</v>
      </c>
      <c r="F32" s="339"/>
      <c r="G32" s="339">
        <v>138987</v>
      </c>
      <c r="H32" s="339"/>
      <c r="I32" s="339">
        <v>146019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271719</v>
      </c>
      <c r="F33" s="339"/>
      <c r="G33" s="339">
        <v>130344</v>
      </c>
      <c r="H33" s="339"/>
      <c r="I33" s="339">
        <v>141369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185992</v>
      </c>
      <c r="F34" s="339"/>
      <c r="G34" s="339">
        <v>95134</v>
      </c>
      <c r="H34" s="339"/>
      <c r="I34" s="339">
        <v>90858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339970</v>
      </c>
      <c r="F35" s="339"/>
      <c r="G35" s="339">
        <v>164653</v>
      </c>
      <c r="H35" s="339"/>
      <c r="I35" s="339">
        <v>175315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132578</v>
      </c>
      <c r="F36" s="339"/>
      <c r="G36" s="339">
        <v>64202</v>
      </c>
      <c r="H36" s="339"/>
      <c r="I36" s="339">
        <v>68375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574832</v>
      </c>
      <c r="F37" s="339"/>
      <c r="G37" s="339">
        <v>268169</v>
      </c>
      <c r="H37" s="339"/>
      <c r="I37" s="339">
        <v>306663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372735</v>
      </c>
      <c r="F38" s="339"/>
      <c r="G38" s="339">
        <v>164519</v>
      </c>
      <c r="H38" s="339"/>
      <c r="I38" s="339">
        <v>208216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1575279</v>
      </c>
      <c r="F39" s="339"/>
      <c r="G39" s="339">
        <v>819045</v>
      </c>
      <c r="H39" s="339"/>
      <c r="I39" s="339">
        <v>756229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945745</v>
      </c>
      <c r="F40" s="339"/>
      <c r="G40" s="339">
        <v>468967</v>
      </c>
      <c r="H40" s="339"/>
      <c r="I40" s="339">
        <v>476774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223385</v>
      </c>
      <c r="F41" s="339"/>
      <c r="G41" s="339">
        <v>103217</v>
      </c>
      <c r="H41" s="339"/>
      <c r="I41" s="339">
        <v>120168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690211</v>
      </c>
      <c r="F42" s="339"/>
      <c r="G42" s="339">
        <v>349903</v>
      </c>
      <c r="H42" s="339"/>
      <c r="I42" s="339">
        <v>340306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1151133</v>
      </c>
      <c r="F43" s="339"/>
      <c r="G43" s="339">
        <v>589987</v>
      </c>
      <c r="H43" s="339"/>
      <c r="I43" s="339">
        <v>561135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238579</v>
      </c>
      <c r="F44" s="339"/>
      <c r="G44" s="339">
        <v>115161</v>
      </c>
      <c r="H44" s="339"/>
      <c r="I44" s="339">
        <v>123418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132539</v>
      </c>
      <c r="F45" s="339"/>
      <c r="G45" s="339">
        <v>64012</v>
      </c>
      <c r="H45" s="339"/>
      <c r="I45" s="339">
        <v>68527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523203</v>
      </c>
      <c r="F46" s="339"/>
      <c r="G46" s="339">
        <v>256599</v>
      </c>
      <c r="H46" s="339"/>
      <c r="I46" s="339">
        <v>266603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66913</v>
      </c>
      <c r="F47" s="339"/>
      <c r="G47" s="339">
        <v>32394</v>
      </c>
      <c r="H47" s="339"/>
      <c r="I47" s="339">
        <v>34518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8737</v>
      </c>
      <c r="F48" s="339"/>
      <c r="G48" s="339">
        <v>4408</v>
      </c>
      <c r="H48" s="339"/>
      <c r="I48" s="339">
        <v>4329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8395</v>
      </c>
      <c r="F49" s="339"/>
      <c r="G49" s="339">
        <v>4130</v>
      </c>
      <c r="H49" s="339"/>
      <c r="I49" s="339">
        <v>4265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9247351</v>
      </c>
      <c r="F51" s="373">
        <v>0.4922996311893304</v>
      </c>
      <c r="G51" s="341">
        <f>$G$4</f>
        <v>4581354</v>
      </c>
      <c r="H51" s="373">
        <v>0.50770502733165346</v>
      </c>
      <c r="I51" s="341">
        <f>$I$4</f>
        <v>4665962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1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20" sqref="K20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82" t="s">
        <v>156</v>
      </c>
      <c r="C7" s="482"/>
      <c r="D7" s="482"/>
      <c r="E7" s="482"/>
      <c r="F7" s="482"/>
      <c r="G7" s="482"/>
      <c r="H7" s="482"/>
      <c r="I7" s="482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7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24" zoomScaleNormal="100" workbookViewId="0">
      <selection activeCell="Y40" sqref="Y4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84" t="s">
        <v>130</v>
      </c>
      <c r="C4" s="484"/>
      <c r="D4" s="296"/>
      <c r="E4" s="485" t="s">
        <v>131</v>
      </c>
      <c r="F4" s="485"/>
      <c r="G4" s="485"/>
      <c r="H4" s="485"/>
      <c r="I4" s="485"/>
      <c r="J4" s="296"/>
      <c r="K4" s="485" t="s">
        <v>49</v>
      </c>
      <c r="L4" s="485"/>
      <c r="M4" s="485"/>
      <c r="N4" s="485"/>
      <c r="O4" s="485"/>
      <c r="P4" s="296"/>
      <c r="Q4" s="485" t="s">
        <v>50</v>
      </c>
      <c r="R4" s="485"/>
      <c r="S4" s="485"/>
      <c r="T4" s="485"/>
      <c r="U4" s="485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752626</v>
      </c>
      <c r="F8" s="31"/>
      <c r="G8" s="31">
        <v>891582.33490999974</v>
      </c>
      <c r="H8" s="31"/>
      <c r="I8" s="32">
        <v>1184.6286667082984</v>
      </c>
      <c r="J8" s="30"/>
      <c r="K8" s="31">
        <v>4809023</v>
      </c>
      <c r="L8" s="33"/>
      <c r="M8" s="31">
        <v>7714023.8951999918</v>
      </c>
      <c r="N8" s="33"/>
      <c r="O8" s="32">
        <v>1604.0729884635596</v>
      </c>
      <c r="P8" s="30"/>
      <c r="Q8" s="31">
        <v>1750084</v>
      </c>
      <c r="R8" s="33"/>
      <c r="S8" s="31">
        <v>1670987.1368499994</v>
      </c>
      <c r="T8" s="33"/>
      <c r="U8" s="32">
        <v>954.80396189554301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115266</v>
      </c>
      <c r="F9" s="31"/>
      <c r="G9" s="31">
        <v>102281.55912999997</v>
      </c>
      <c r="H9" s="31"/>
      <c r="I9" s="32">
        <v>887.35237737060334</v>
      </c>
      <c r="J9" s="30"/>
      <c r="K9" s="31">
        <v>1340642</v>
      </c>
      <c r="L9" s="33"/>
      <c r="M9" s="31">
        <v>1293761.8548400002</v>
      </c>
      <c r="N9" s="33"/>
      <c r="O9" s="32">
        <v>965.0315705758884</v>
      </c>
      <c r="P9" s="30"/>
      <c r="Q9" s="31">
        <v>465786</v>
      </c>
      <c r="R9" s="33"/>
      <c r="S9" s="31">
        <v>302623.13472999993</v>
      </c>
      <c r="T9" s="33"/>
      <c r="U9" s="32">
        <v>649.70423054793389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6623</v>
      </c>
      <c r="F10" s="31"/>
      <c r="G10" s="31">
        <v>7888.3227599999991</v>
      </c>
      <c r="H10" s="31"/>
      <c r="I10" s="32">
        <v>1191.0497901253207</v>
      </c>
      <c r="J10" s="30"/>
      <c r="K10" s="31">
        <v>64363</v>
      </c>
      <c r="L10" s="33"/>
      <c r="M10" s="31">
        <v>103067.92896999994</v>
      </c>
      <c r="N10" s="33"/>
      <c r="O10" s="32">
        <v>1601.3537120705987</v>
      </c>
      <c r="P10" s="30"/>
      <c r="Q10" s="31">
        <v>39549</v>
      </c>
      <c r="R10" s="33"/>
      <c r="S10" s="31">
        <v>35103.221300000005</v>
      </c>
      <c r="T10" s="33"/>
      <c r="U10" s="32">
        <v>887.58808819439184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1714</v>
      </c>
      <c r="F11" s="31"/>
      <c r="G11" s="31">
        <v>3338.6246499999997</v>
      </c>
      <c r="H11" s="31"/>
      <c r="I11" s="32">
        <v>1947.8556884480747</v>
      </c>
      <c r="J11" s="30"/>
      <c r="K11" s="31">
        <v>34374</v>
      </c>
      <c r="L11" s="33"/>
      <c r="M11" s="31">
        <v>96483.069290000029</v>
      </c>
      <c r="N11" s="33"/>
      <c r="O11" s="32">
        <v>2806.8618516902316</v>
      </c>
      <c r="P11" s="30"/>
      <c r="Q11" s="31">
        <v>19517</v>
      </c>
      <c r="R11" s="33"/>
      <c r="S11" s="31">
        <v>26255.496560000007</v>
      </c>
      <c r="T11" s="33"/>
      <c r="U11" s="32">
        <v>1345.2629277040533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87551</v>
      </c>
      <c r="F12" s="31"/>
      <c r="G12" s="31">
        <v>117145.51439999999</v>
      </c>
      <c r="H12" s="31"/>
      <c r="I12" s="32">
        <v>1338.0260008452215</v>
      </c>
      <c r="J12" s="30"/>
      <c r="K12" s="31">
        <v>55244</v>
      </c>
      <c r="L12" s="33"/>
      <c r="M12" s="31">
        <v>83885.310649999985</v>
      </c>
      <c r="N12" s="33"/>
      <c r="O12" s="32">
        <v>1518.4510652740566</v>
      </c>
      <c r="P12" s="30"/>
      <c r="Q12" s="31">
        <v>49856</v>
      </c>
      <c r="R12" s="33"/>
      <c r="S12" s="31">
        <v>54306.85517000001</v>
      </c>
      <c r="T12" s="33"/>
      <c r="U12" s="32">
        <v>1089.2742131338257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11788</v>
      </c>
      <c r="F13" s="31"/>
      <c r="G13" s="31">
        <v>15111.636749999996</v>
      </c>
      <c r="H13" s="31"/>
      <c r="I13" s="32">
        <v>1281.9508610451303</v>
      </c>
      <c r="J13" s="30"/>
      <c r="K13" s="31">
        <v>10271</v>
      </c>
      <c r="L13" s="33"/>
      <c r="M13" s="31">
        <v>19670.131940000007</v>
      </c>
      <c r="N13" s="33"/>
      <c r="O13" s="32">
        <v>1915.1136150326165</v>
      </c>
      <c r="P13" s="30"/>
      <c r="Q13" s="31">
        <v>8719</v>
      </c>
      <c r="R13" s="33"/>
      <c r="S13" s="31">
        <v>12677.890149999997</v>
      </c>
      <c r="T13" s="33"/>
      <c r="U13" s="32">
        <v>1454.0532343158616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2597</v>
      </c>
      <c r="F14" s="31"/>
      <c r="G14" s="31">
        <v>1283.28729</v>
      </c>
      <c r="H14" s="31"/>
      <c r="I14" s="32">
        <v>494.1421986907971</v>
      </c>
      <c r="J14" s="30"/>
      <c r="K14" s="31">
        <v>187945</v>
      </c>
      <c r="L14" s="33"/>
      <c r="M14" s="31">
        <v>89177.068469999911</v>
      </c>
      <c r="N14" s="33"/>
      <c r="O14" s="32">
        <v>474.48492096091894</v>
      </c>
      <c r="P14" s="30"/>
      <c r="Q14" s="31">
        <v>17050</v>
      </c>
      <c r="R14" s="33"/>
      <c r="S14" s="31">
        <v>8493.1171399999985</v>
      </c>
      <c r="T14" s="33"/>
      <c r="U14" s="32">
        <v>498.1300375366568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978165</v>
      </c>
      <c r="F16" s="241"/>
      <c r="G16" s="241">
        <v>1138631.2798899994</v>
      </c>
      <c r="H16" s="241"/>
      <c r="I16" s="243">
        <v>1164.0482739517356</v>
      </c>
      <c r="J16" s="242"/>
      <c r="K16" s="241">
        <v>6501862</v>
      </c>
      <c r="L16" s="477"/>
      <c r="M16" s="241">
        <v>9400069.2593600154</v>
      </c>
      <c r="N16" s="477"/>
      <c r="O16" s="243">
        <v>1445.750349570633</v>
      </c>
      <c r="P16" s="242"/>
      <c r="Q16" s="241">
        <v>2350561</v>
      </c>
      <c r="R16" s="477"/>
      <c r="S16" s="241">
        <v>2110446.8519000006</v>
      </c>
      <c r="T16" s="477"/>
      <c r="U16" s="243">
        <v>897.84815280267173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3"/>
      <c r="C18" s="483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83"/>
      <c r="C19" s="483"/>
      <c r="D19" s="28"/>
    </row>
    <row r="20" spans="2:23" ht="27.95" customHeight="1">
      <c r="B20" s="484" t="s">
        <v>130</v>
      </c>
      <c r="C20" s="484"/>
      <c r="D20" s="296"/>
      <c r="E20" s="485" t="s">
        <v>104</v>
      </c>
      <c r="F20" s="485"/>
      <c r="G20" s="485"/>
      <c r="H20" s="485"/>
      <c r="I20" s="485"/>
      <c r="J20" s="326"/>
      <c r="K20" s="485" t="s">
        <v>105</v>
      </c>
      <c r="L20" s="485"/>
      <c r="M20" s="485"/>
      <c r="N20" s="485"/>
      <c r="O20" s="485"/>
      <c r="P20" s="326"/>
      <c r="Q20" s="485" t="s">
        <v>143</v>
      </c>
      <c r="R20" s="485"/>
      <c r="S20" s="485"/>
      <c r="T20" s="485"/>
      <c r="U20" s="485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9"/>
      <c r="C23" s="489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261331</v>
      </c>
      <c r="F24" s="31"/>
      <c r="G24" s="31">
        <v>135092.92379999999</v>
      </c>
      <c r="H24" s="31"/>
      <c r="I24" s="32">
        <v>516.94182397036707</v>
      </c>
      <c r="J24" s="30"/>
      <c r="K24" s="31">
        <v>33722</v>
      </c>
      <c r="L24" s="33"/>
      <c r="M24" s="31">
        <v>26102.313630000008</v>
      </c>
      <c r="N24" s="33"/>
      <c r="O24" s="32">
        <v>774.04405521617957</v>
      </c>
      <c r="P24" s="30"/>
      <c r="Q24" s="31">
        <v>7606786</v>
      </c>
      <c r="R24" s="33"/>
      <c r="S24" s="31">
        <v>10437788.604389995</v>
      </c>
      <c r="T24" s="33"/>
      <c r="U24" s="32">
        <v>1372.1680358025053</v>
      </c>
      <c r="W24" s="35"/>
    </row>
    <row r="25" spans="2:23" ht="27.95" customHeight="1">
      <c r="B25" s="27" t="s">
        <v>136</v>
      </c>
      <c r="C25" s="29"/>
      <c r="D25" s="30"/>
      <c r="E25" s="31">
        <v>62532</v>
      </c>
      <c r="F25" s="31"/>
      <c r="G25" s="31">
        <v>25811.143219999976</v>
      </c>
      <c r="H25" s="31"/>
      <c r="I25" s="32">
        <v>412.76695483912198</v>
      </c>
      <c r="J25" s="30"/>
      <c r="K25" s="31">
        <v>9921</v>
      </c>
      <c r="L25" s="33"/>
      <c r="M25" s="31">
        <v>5633.5995300000013</v>
      </c>
      <c r="N25" s="33"/>
      <c r="O25" s="32">
        <v>567.84593589355927</v>
      </c>
      <c r="P25" s="30"/>
      <c r="Q25" s="31">
        <v>1994147</v>
      </c>
      <c r="R25" s="33"/>
      <c r="S25" s="31">
        <v>1730111.291449998</v>
      </c>
      <c r="T25" s="33"/>
      <c r="U25" s="32">
        <v>867.59466150188439</v>
      </c>
      <c r="W25" s="35"/>
    </row>
    <row r="26" spans="2:23" ht="27.95" customHeight="1">
      <c r="B26" s="27" t="s">
        <v>137</v>
      </c>
      <c r="C26" s="29"/>
      <c r="D26" s="30"/>
      <c r="E26" s="31">
        <v>4756</v>
      </c>
      <c r="F26" s="31"/>
      <c r="G26" s="31">
        <v>2947.8544300000003</v>
      </c>
      <c r="H26" s="31"/>
      <c r="I26" s="32">
        <v>619.81800462573597</v>
      </c>
      <c r="J26" s="30"/>
      <c r="K26" s="31">
        <v>1288</v>
      </c>
      <c r="L26" s="33"/>
      <c r="M26" s="31">
        <v>1023.7727299999998</v>
      </c>
      <c r="N26" s="33"/>
      <c r="O26" s="32">
        <v>794.85460403726688</v>
      </c>
      <c r="P26" s="30"/>
      <c r="Q26" s="31">
        <v>116579</v>
      </c>
      <c r="R26" s="33"/>
      <c r="S26" s="31">
        <v>150031.10019000008</v>
      </c>
      <c r="T26" s="33"/>
      <c r="U26" s="32">
        <v>1286.9479081995908</v>
      </c>
      <c r="W26" s="35"/>
    </row>
    <row r="27" spans="2:23" ht="27.95" customHeight="1">
      <c r="B27" s="27" t="s">
        <v>138</v>
      </c>
      <c r="C27" s="29"/>
      <c r="D27" s="30"/>
      <c r="E27" s="31">
        <v>1839</v>
      </c>
      <c r="F27" s="31"/>
      <c r="G27" s="31">
        <v>1714.22082</v>
      </c>
      <c r="H27" s="31"/>
      <c r="I27" s="32">
        <v>932.14835236541603</v>
      </c>
      <c r="J27" s="30"/>
      <c r="K27" s="31">
        <v>669</v>
      </c>
      <c r="L27" s="33"/>
      <c r="M27" s="31">
        <v>828.81042000000002</v>
      </c>
      <c r="N27" s="33"/>
      <c r="O27" s="32">
        <v>1238.8795515695067</v>
      </c>
      <c r="P27" s="30"/>
      <c r="Q27" s="31">
        <v>58113</v>
      </c>
      <c r="R27" s="33"/>
      <c r="S27" s="31">
        <v>128620.22174000004</v>
      </c>
      <c r="T27" s="33"/>
      <c r="U27" s="32">
        <v>2213.2779539861999</v>
      </c>
      <c r="W27" s="35"/>
    </row>
    <row r="28" spans="2:23" ht="27.95" customHeight="1">
      <c r="B28" s="27" t="s">
        <v>139</v>
      </c>
      <c r="C28" s="29"/>
      <c r="D28" s="30"/>
      <c r="E28" s="31">
        <v>10148</v>
      </c>
      <c r="F28" s="31"/>
      <c r="G28" s="31">
        <v>5161.9144399999977</v>
      </c>
      <c r="H28" s="31"/>
      <c r="I28" s="32">
        <v>508.66322822230956</v>
      </c>
      <c r="J28" s="30"/>
      <c r="K28" s="31">
        <v>440</v>
      </c>
      <c r="L28" s="33"/>
      <c r="M28" s="31">
        <v>483.41745000000014</v>
      </c>
      <c r="N28" s="33"/>
      <c r="O28" s="32">
        <v>1098.676022727273</v>
      </c>
      <c r="P28" s="30"/>
      <c r="Q28" s="31">
        <v>203239</v>
      </c>
      <c r="R28" s="33"/>
      <c r="S28" s="31">
        <v>260983.01211000019</v>
      </c>
      <c r="T28" s="33"/>
      <c r="U28" s="32">
        <v>1284.1187572759175</v>
      </c>
      <c r="W28" s="35"/>
    </row>
    <row r="29" spans="2:23" ht="27.95" customHeight="1">
      <c r="B29" s="27" t="s">
        <v>140</v>
      </c>
      <c r="C29" s="29"/>
      <c r="D29" s="30"/>
      <c r="E29" s="31">
        <v>1004</v>
      </c>
      <c r="F29" s="31"/>
      <c r="G29" s="31">
        <v>967.35233000000005</v>
      </c>
      <c r="H29" s="31"/>
      <c r="I29" s="32">
        <v>963.49833665338656</v>
      </c>
      <c r="J29" s="30"/>
      <c r="K29" s="31">
        <v>196</v>
      </c>
      <c r="L29" s="33"/>
      <c r="M29" s="31">
        <v>289.90906999999999</v>
      </c>
      <c r="N29" s="33"/>
      <c r="O29" s="32">
        <v>1479.1279081632654</v>
      </c>
      <c r="P29" s="30"/>
      <c r="Q29" s="31">
        <v>31978</v>
      </c>
      <c r="R29" s="33"/>
      <c r="S29" s="31">
        <v>48716.920239999999</v>
      </c>
      <c r="T29" s="33"/>
      <c r="U29" s="32">
        <v>1523.4511301519794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207592</v>
      </c>
      <c r="R30" s="33"/>
      <c r="S30" s="31">
        <v>98953.472899999921</v>
      </c>
      <c r="T30" s="33"/>
      <c r="U30" s="32">
        <v>476.67286263439786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341610</v>
      </c>
      <c r="F32" s="241"/>
      <c r="G32" s="241">
        <v>171695.40903999979</v>
      </c>
      <c r="H32" s="241"/>
      <c r="I32" s="243">
        <v>502.60650753783489</v>
      </c>
      <c r="J32" s="242"/>
      <c r="K32" s="241">
        <v>46236</v>
      </c>
      <c r="L32" s="244"/>
      <c r="M32" s="241">
        <v>34361.822829999983</v>
      </c>
      <c r="N32" s="244"/>
      <c r="O32" s="243">
        <v>743.18329505147472</v>
      </c>
      <c r="P32" s="242"/>
      <c r="Q32" s="241">
        <v>10218434</v>
      </c>
      <c r="R32" s="244"/>
      <c r="S32" s="241">
        <v>12855204.623020014</v>
      </c>
      <c r="T32" s="244"/>
      <c r="U32" s="243">
        <v>1258.0405787246866</v>
      </c>
      <c r="W32" s="35"/>
    </row>
    <row r="33" spans="2:40" ht="9.9499999999999993" customHeight="1">
      <c r="B33" s="490"/>
      <c r="C33" s="490"/>
      <c r="D33" s="30"/>
      <c r="J33" s="30"/>
      <c r="P33" s="30"/>
    </row>
    <row r="34" spans="2:40" ht="50.1" customHeight="1">
      <c r="B34" s="490"/>
      <c r="C34" s="490"/>
      <c r="D34" s="30"/>
      <c r="J34" s="29"/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91"/>
      <c r="C37" s="491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85" t="s">
        <v>146</v>
      </c>
      <c r="C38" s="492"/>
      <c r="D38" s="306"/>
      <c r="E38" s="485" t="s">
        <v>145</v>
      </c>
      <c r="F38" s="486"/>
      <c r="G38" s="486"/>
      <c r="H38" s="486"/>
      <c r="I38" s="486"/>
      <c r="J38" s="306"/>
      <c r="K38" s="485" t="s">
        <v>142</v>
      </c>
      <c r="L38" s="486"/>
      <c r="M38" s="486"/>
      <c r="N38" s="486"/>
      <c r="O38" s="486"/>
      <c r="P38" s="306"/>
      <c r="Q38" s="487" t="s">
        <v>169</v>
      </c>
      <c r="R38" s="488"/>
      <c r="S38" s="488"/>
      <c r="T38" s="488"/>
      <c r="U38" s="488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5"/>
      <c r="C39" s="492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92" t="s">
        <v>146</v>
      </c>
      <c r="C40" s="492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9"/>
      <c r="C41" s="489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4890</v>
      </c>
      <c r="F42" s="432"/>
      <c r="G42" s="31"/>
      <c r="I42" s="32">
        <v>1115.6006912065443</v>
      </c>
      <c r="K42" s="31">
        <v>6247</v>
      </c>
      <c r="L42" s="31"/>
      <c r="M42" s="31"/>
      <c r="O42" s="32">
        <v>1089.1160140867619</v>
      </c>
      <c r="Q42" s="32">
        <v>78.277573235152872</v>
      </c>
      <c r="R42" s="32"/>
      <c r="S42" s="32"/>
      <c r="T42" s="32"/>
      <c r="U42" s="32">
        <v>102.43175903918649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24777</v>
      </c>
      <c r="F44" s="432"/>
      <c r="G44" s="31"/>
      <c r="I44" s="32">
        <v>1726.6046171852931</v>
      </c>
      <c r="K44" s="31">
        <v>29998</v>
      </c>
      <c r="L44" s="31"/>
      <c r="M44" s="31"/>
      <c r="O44" s="32">
        <v>1618.8978811920797</v>
      </c>
      <c r="Q44" s="32">
        <v>82.595506367091147</v>
      </c>
      <c r="R44" s="32"/>
      <c r="S44" s="32"/>
      <c r="T44" s="32"/>
      <c r="U44" s="32">
        <v>106.65309018218636</v>
      </c>
    </row>
    <row r="45" spans="2:40" ht="9.9499999999999993" customHeight="1">
      <c r="B45" s="490"/>
      <c r="C45" s="490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L83"/>
  <sheetViews>
    <sheetView showGridLines="0" showRowColHeaders="0" showZeros="0" topLeftCell="A56" zoomScaleNormal="100" workbookViewId="0">
      <selection activeCell="S12" sqref="S12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0" width="10.7109375" style="39" customWidth="1"/>
    <col min="11" max="11" width="1.85546875" style="39" customWidth="1"/>
    <col min="12" max="15" width="10.7109375" style="39" customWidth="1"/>
    <col min="16" max="17" width="10.7109375" style="39" hidden="1" customWidth="1"/>
    <col min="18" max="19" width="10.7109375" style="39" customWidth="1"/>
    <col min="20" max="20" width="6.28515625" style="39" customWidth="1"/>
    <col min="21" max="23" width="7.7109375" style="39" customWidth="1"/>
    <col min="24" max="16384" width="10.140625" style="39"/>
  </cols>
  <sheetData>
    <row r="1" spans="1:38" ht="18.95" customHeight="1">
      <c r="B1" s="499" t="s">
        <v>170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spans="1:38" ht="18.95" customHeight="1">
      <c r="B2" s="501" t="s">
        <v>221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U2" s="7" t="s">
        <v>168</v>
      </c>
      <c r="W2" s="197"/>
    </row>
    <row r="3" spans="1:38" ht="18.95" customHeight="1">
      <c r="B3" s="501" t="s">
        <v>173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spans="1:38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38" ht="14.25" customHeight="1">
      <c r="A5" s="246"/>
      <c r="B5" s="493" t="s">
        <v>0</v>
      </c>
      <c r="C5" s="494" t="s">
        <v>28</v>
      </c>
      <c r="D5" s="494"/>
      <c r="E5" s="494"/>
      <c r="F5" s="494"/>
      <c r="G5" s="494"/>
      <c r="H5" s="494"/>
      <c r="I5" s="494"/>
      <c r="J5" s="494"/>
      <c r="K5" s="479"/>
      <c r="L5" s="495" t="s">
        <v>29</v>
      </c>
      <c r="M5" s="495"/>
      <c r="N5" s="495"/>
      <c r="O5" s="495"/>
      <c r="P5" s="495"/>
      <c r="Q5" s="495"/>
      <c r="R5" s="495"/>
      <c r="S5" s="495"/>
    </row>
    <row r="6" spans="1:38" ht="14.25" customHeight="1">
      <c r="A6" s="246"/>
      <c r="B6" s="493"/>
      <c r="C6" s="496" t="s">
        <v>3</v>
      </c>
      <c r="D6" s="496"/>
      <c r="E6" s="497" t="s">
        <v>4</v>
      </c>
      <c r="F6" s="497"/>
      <c r="G6" s="498" t="s">
        <v>5</v>
      </c>
      <c r="H6" s="498"/>
      <c r="I6" s="498" t="s">
        <v>6</v>
      </c>
      <c r="J6" s="498"/>
      <c r="K6" s="479"/>
      <c r="L6" s="496" t="s">
        <v>3</v>
      </c>
      <c r="M6" s="496"/>
      <c r="N6" s="497" t="s">
        <v>4</v>
      </c>
      <c r="O6" s="497"/>
      <c r="P6" s="498" t="s">
        <v>5</v>
      </c>
      <c r="Q6" s="498"/>
      <c r="R6" s="498" t="s">
        <v>6</v>
      </c>
      <c r="S6" s="498"/>
    </row>
    <row r="7" spans="1:38" ht="14.25" customHeight="1">
      <c r="A7" s="246"/>
      <c r="B7" s="493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480"/>
      <c r="L7" s="248" t="s">
        <v>7</v>
      </c>
      <c r="M7" s="249" t="s">
        <v>8</v>
      </c>
      <c r="N7" s="250" t="s">
        <v>7</v>
      </c>
      <c r="O7" s="250" t="s">
        <v>8</v>
      </c>
      <c r="P7" s="248" t="s">
        <v>7</v>
      </c>
      <c r="Q7" s="250" t="s">
        <v>8</v>
      </c>
      <c r="R7" s="248" t="s">
        <v>7</v>
      </c>
      <c r="S7" s="250" t="s">
        <v>8</v>
      </c>
    </row>
    <row r="8" spans="1:38" ht="14.25" customHeight="1">
      <c r="A8" s="246"/>
      <c r="B8" s="251" t="s">
        <v>9</v>
      </c>
      <c r="C8" s="451">
        <v>0</v>
      </c>
      <c r="D8" s="452">
        <v>0</v>
      </c>
      <c r="E8" s="453">
        <v>0</v>
      </c>
      <c r="F8" s="454">
        <v>0</v>
      </c>
      <c r="G8" s="252">
        <v>0</v>
      </c>
      <c r="H8" s="253">
        <v>0</v>
      </c>
      <c r="I8" s="252">
        <v>0</v>
      </c>
      <c r="J8" s="253">
        <v>0</v>
      </c>
      <c r="K8" s="253"/>
      <c r="L8" s="451">
        <v>0</v>
      </c>
      <c r="M8" s="452">
        <v>0</v>
      </c>
      <c r="N8" s="453">
        <v>0</v>
      </c>
      <c r="O8" s="454">
        <v>0</v>
      </c>
      <c r="P8" s="252">
        <v>0</v>
      </c>
      <c r="Q8" s="253">
        <v>0</v>
      </c>
      <c r="R8" s="252">
        <v>0</v>
      </c>
      <c r="S8" s="253">
        <v>0</v>
      </c>
      <c r="W8" s="205"/>
      <c r="X8" s="198"/>
      <c r="Y8" s="205"/>
      <c r="Z8" s="198"/>
      <c r="AA8" s="205"/>
      <c r="AB8" s="198"/>
      <c r="AC8" s="205"/>
      <c r="AD8" s="198"/>
      <c r="AE8" s="205"/>
      <c r="AF8" s="198"/>
      <c r="AG8" s="205"/>
      <c r="AH8" s="198"/>
      <c r="AI8" s="205"/>
      <c r="AJ8" s="198"/>
      <c r="AK8" s="205"/>
      <c r="AL8" s="198"/>
    </row>
    <row r="9" spans="1:38" ht="14.25" customHeight="1">
      <c r="A9" s="246"/>
      <c r="B9" s="254" t="s">
        <v>10</v>
      </c>
      <c r="C9" s="451">
        <v>0</v>
      </c>
      <c r="D9" s="452">
        <v>0</v>
      </c>
      <c r="E9" s="453">
        <v>0</v>
      </c>
      <c r="F9" s="454">
        <v>0</v>
      </c>
      <c r="G9" s="252">
        <v>0</v>
      </c>
      <c r="H9" s="253">
        <v>0</v>
      </c>
      <c r="I9" s="252">
        <v>0</v>
      </c>
      <c r="J9" s="253">
        <v>0</v>
      </c>
      <c r="K9" s="253"/>
      <c r="L9" s="451">
        <v>0</v>
      </c>
      <c r="M9" s="452">
        <v>0</v>
      </c>
      <c r="N9" s="453">
        <v>0</v>
      </c>
      <c r="O9" s="454">
        <v>0</v>
      </c>
      <c r="P9" s="252">
        <v>0</v>
      </c>
      <c r="Q9" s="253">
        <v>0</v>
      </c>
      <c r="R9" s="252">
        <v>0</v>
      </c>
      <c r="S9" s="253">
        <v>0</v>
      </c>
      <c r="W9" s="205"/>
      <c r="X9" s="198"/>
      <c r="Y9" s="205"/>
      <c r="Z9" s="198"/>
      <c r="AA9" s="205"/>
      <c r="AB9" s="198"/>
      <c r="AC9" s="205"/>
      <c r="AD9" s="198"/>
      <c r="AE9" s="205"/>
      <c r="AF9" s="198"/>
      <c r="AG9" s="205"/>
      <c r="AH9" s="198"/>
      <c r="AI9" s="205"/>
      <c r="AJ9" s="198"/>
      <c r="AK9" s="205"/>
      <c r="AL9" s="198"/>
    </row>
    <row r="10" spans="1:38" ht="14.25" customHeight="1">
      <c r="A10" s="246"/>
      <c r="B10" s="251" t="s">
        <v>11</v>
      </c>
      <c r="C10" s="451">
        <v>0</v>
      </c>
      <c r="D10" s="452">
        <v>0</v>
      </c>
      <c r="E10" s="453">
        <v>0</v>
      </c>
      <c r="F10" s="454">
        <v>0</v>
      </c>
      <c r="G10" s="252">
        <v>0</v>
      </c>
      <c r="H10" s="253">
        <v>0</v>
      </c>
      <c r="I10" s="252">
        <v>0</v>
      </c>
      <c r="J10" s="253">
        <v>0</v>
      </c>
      <c r="K10" s="253"/>
      <c r="L10" s="451">
        <v>0</v>
      </c>
      <c r="M10" s="452">
        <v>0</v>
      </c>
      <c r="N10" s="453">
        <v>0</v>
      </c>
      <c r="O10" s="454">
        <v>0</v>
      </c>
      <c r="P10" s="252">
        <v>0</v>
      </c>
      <c r="Q10" s="253">
        <v>0</v>
      </c>
      <c r="R10" s="252">
        <v>0</v>
      </c>
      <c r="S10" s="253">
        <v>0</v>
      </c>
      <c r="W10" s="205"/>
      <c r="X10" s="198"/>
      <c r="Y10" s="205"/>
      <c r="Z10" s="198"/>
      <c r="AA10" s="205"/>
      <c r="AB10" s="198"/>
      <c r="AC10" s="205"/>
      <c r="AD10" s="198"/>
      <c r="AE10" s="205"/>
      <c r="AF10" s="198"/>
      <c r="AG10" s="205"/>
      <c r="AH10" s="198"/>
      <c r="AI10" s="205"/>
      <c r="AJ10" s="198"/>
      <c r="AK10" s="205"/>
      <c r="AL10" s="198"/>
    </row>
    <row r="11" spans="1:38" ht="14.25" customHeight="1">
      <c r="A11" s="246"/>
      <c r="B11" s="251" t="s">
        <v>12</v>
      </c>
      <c r="C11" s="451">
        <v>3</v>
      </c>
      <c r="D11" s="452">
        <v>1049.9633333333334</v>
      </c>
      <c r="E11" s="453">
        <v>0</v>
      </c>
      <c r="F11" s="454">
        <v>0</v>
      </c>
      <c r="G11" s="252">
        <v>0</v>
      </c>
      <c r="H11" s="253">
        <v>0</v>
      </c>
      <c r="I11" s="252">
        <v>3</v>
      </c>
      <c r="J11" s="253">
        <v>1049.9633333333334</v>
      </c>
      <c r="K11" s="253"/>
      <c r="L11" s="451">
        <v>0</v>
      </c>
      <c r="M11" s="452">
        <v>0</v>
      </c>
      <c r="N11" s="453">
        <v>0</v>
      </c>
      <c r="O11" s="454">
        <v>0</v>
      </c>
      <c r="P11" s="252">
        <v>0</v>
      </c>
      <c r="Q11" s="253">
        <v>0</v>
      </c>
      <c r="R11" s="252">
        <v>0</v>
      </c>
      <c r="S11" s="253">
        <v>0</v>
      </c>
      <c r="W11" s="205"/>
      <c r="X11" s="198"/>
      <c r="Y11" s="205"/>
      <c r="Z11" s="198"/>
      <c r="AA11" s="205"/>
      <c r="AB11" s="198"/>
      <c r="AC11" s="205"/>
      <c r="AD11" s="198"/>
      <c r="AE11" s="205"/>
      <c r="AF11" s="198"/>
      <c r="AG11" s="205"/>
      <c r="AH11" s="198"/>
      <c r="AI11" s="205"/>
      <c r="AJ11" s="198"/>
      <c r="AK11" s="205"/>
      <c r="AL11" s="198"/>
    </row>
    <row r="12" spans="1:38" ht="14.25" customHeight="1">
      <c r="A12" s="246"/>
      <c r="B12" s="251" t="s">
        <v>13</v>
      </c>
      <c r="C12" s="451">
        <v>354</v>
      </c>
      <c r="D12" s="452">
        <v>901.51734463276762</v>
      </c>
      <c r="E12" s="453">
        <v>140</v>
      </c>
      <c r="F12" s="454">
        <v>876.49621428571425</v>
      </c>
      <c r="G12" s="252">
        <v>0</v>
      </c>
      <c r="H12" s="253">
        <v>0</v>
      </c>
      <c r="I12" s="252">
        <v>494</v>
      </c>
      <c r="J12" s="253">
        <v>894.42633603238812</v>
      </c>
      <c r="K12" s="253"/>
      <c r="L12" s="451">
        <v>0</v>
      </c>
      <c r="M12" s="452">
        <v>0</v>
      </c>
      <c r="N12" s="453">
        <v>0</v>
      </c>
      <c r="O12" s="454">
        <v>0</v>
      </c>
      <c r="P12" s="252">
        <v>0</v>
      </c>
      <c r="Q12" s="253">
        <v>0</v>
      </c>
      <c r="R12" s="252">
        <v>0</v>
      </c>
      <c r="S12" s="253">
        <v>0</v>
      </c>
      <c r="W12" s="205"/>
      <c r="X12" s="198"/>
      <c r="Y12" s="205"/>
      <c r="Z12" s="198"/>
      <c r="AA12" s="205"/>
      <c r="AB12" s="198"/>
      <c r="AC12" s="205"/>
      <c r="AD12" s="198"/>
      <c r="AE12" s="205"/>
      <c r="AF12" s="198"/>
      <c r="AG12" s="205"/>
      <c r="AH12" s="198"/>
      <c r="AI12" s="205"/>
      <c r="AJ12" s="198"/>
      <c r="AK12" s="205"/>
      <c r="AL12" s="198"/>
    </row>
    <row r="13" spans="1:38" ht="14.25" customHeight="1">
      <c r="A13" s="246"/>
      <c r="B13" s="251" t="s">
        <v>14</v>
      </c>
      <c r="C13" s="451">
        <v>1687</v>
      </c>
      <c r="D13" s="452">
        <v>955.11451096621192</v>
      </c>
      <c r="E13" s="453">
        <v>897</v>
      </c>
      <c r="F13" s="454">
        <v>871.40207357859492</v>
      </c>
      <c r="G13" s="252">
        <v>0</v>
      </c>
      <c r="H13" s="253">
        <v>0</v>
      </c>
      <c r="I13" s="252">
        <v>2584</v>
      </c>
      <c r="J13" s="253">
        <v>926.05489164086646</v>
      </c>
      <c r="K13" s="253"/>
      <c r="L13" s="451">
        <v>0</v>
      </c>
      <c r="M13" s="452">
        <v>0</v>
      </c>
      <c r="N13" s="453">
        <v>0</v>
      </c>
      <c r="O13" s="454">
        <v>0</v>
      </c>
      <c r="P13" s="252">
        <v>0</v>
      </c>
      <c r="Q13" s="253">
        <v>0</v>
      </c>
      <c r="R13" s="252">
        <v>0</v>
      </c>
      <c r="S13" s="253">
        <v>0</v>
      </c>
      <c r="W13" s="205"/>
      <c r="X13" s="198"/>
      <c r="Y13" s="205"/>
      <c r="Z13" s="198"/>
      <c r="AA13" s="205"/>
      <c r="AB13" s="198"/>
      <c r="AC13" s="205"/>
      <c r="AD13" s="198"/>
      <c r="AE13" s="205"/>
      <c r="AF13" s="198"/>
      <c r="AG13" s="205"/>
      <c r="AH13" s="198"/>
      <c r="AI13" s="205"/>
      <c r="AJ13" s="198"/>
      <c r="AK13" s="205"/>
      <c r="AL13" s="198"/>
    </row>
    <row r="14" spans="1:38" ht="14.25" customHeight="1">
      <c r="A14" s="246"/>
      <c r="B14" s="251" t="s">
        <v>15</v>
      </c>
      <c r="C14" s="451">
        <v>5863</v>
      </c>
      <c r="D14" s="452">
        <v>967.71922394678404</v>
      </c>
      <c r="E14" s="453">
        <v>3167</v>
      </c>
      <c r="F14" s="454">
        <v>891.27454057467685</v>
      </c>
      <c r="G14" s="252">
        <v>0</v>
      </c>
      <c r="H14" s="253">
        <v>0</v>
      </c>
      <c r="I14" s="252">
        <v>9030</v>
      </c>
      <c r="J14" s="253">
        <v>940.90855813953465</v>
      </c>
      <c r="K14" s="253"/>
      <c r="L14" s="451">
        <v>0</v>
      </c>
      <c r="M14" s="452">
        <v>0</v>
      </c>
      <c r="N14" s="453">
        <v>0</v>
      </c>
      <c r="O14" s="454">
        <v>0</v>
      </c>
      <c r="P14" s="252">
        <v>0</v>
      </c>
      <c r="Q14" s="253">
        <v>0</v>
      </c>
      <c r="R14" s="252">
        <v>0</v>
      </c>
      <c r="S14" s="253">
        <v>0</v>
      </c>
      <c r="W14" s="205"/>
      <c r="X14" s="198"/>
      <c r="Y14" s="205"/>
      <c r="Z14" s="198"/>
      <c r="AA14" s="205"/>
      <c r="AB14" s="198"/>
      <c r="AC14" s="205"/>
      <c r="AD14" s="198"/>
      <c r="AE14" s="205"/>
      <c r="AF14" s="198"/>
      <c r="AG14" s="205"/>
      <c r="AH14" s="198"/>
      <c r="AI14" s="205"/>
      <c r="AJ14" s="198"/>
      <c r="AK14" s="205"/>
      <c r="AL14" s="198"/>
    </row>
    <row r="15" spans="1:38" ht="14.25" customHeight="1">
      <c r="A15" s="246"/>
      <c r="B15" s="251" t="s">
        <v>16</v>
      </c>
      <c r="C15" s="451">
        <v>16860</v>
      </c>
      <c r="D15" s="452">
        <v>1005.9283102016595</v>
      </c>
      <c r="E15" s="453">
        <v>9567</v>
      </c>
      <c r="F15" s="454">
        <v>939.32704191491587</v>
      </c>
      <c r="G15" s="252">
        <v>0</v>
      </c>
      <c r="H15" s="253">
        <v>0</v>
      </c>
      <c r="I15" s="252">
        <v>26427</v>
      </c>
      <c r="J15" s="253">
        <v>981.81757747757911</v>
      </c>
      <c r="K15" s="253"/>
      <c r="L15" s="451">
        <v>0</v>
      </c>
      <c r="M15" s="452">
        <v>0</v>
      </c>
      <c r="N15" s="453">
        <v>0</v>
      </c>
      <c r="O15" s="454">
        <v>0</v>
      </c>
      <c r="P15" s="252">
        <v>0</v>
      </c>
      <c r="Q15" s="253">
        <v>0</v>
      </c>
      <c r="R15" s="252">
        <v>0</v>
      </c>
      <c r="S15" s="253">
        <v>0</v>
      </c>
      <c r="W15" s="205"/>
      <c r="X15" s="198"/>
      <c r="Y15" s="205"/>
      <c r="Z15" s="198"/>
      <c r="AA15" s="205"/>
      <c r="AB15" s="198"/>
      <c r="AC15" s="205"/>
      <c r="AD15" s="198"/>
      <c r="AE15" s="205"/>
      <c r="AF15" s="198"/>
      <c r="AG15" s="205"/>
      <c r="AH15" s="198"/>
      <c r="AI15" s="205"/>
      <c r="AJ15" s="198"/>
      <c r="AK15" s="205"/>
      <c r="AL15" s="198"/>
    </row>
    <row r="16" spans="1:38" ht="14.25" customHeight="1">
      <c r="A16" s="246"/>
      <c r="B16" s="251" t="s">
        <v>17</v>
      </c>
      <c r="C16" s="451">
        <v>37994</v>
      </c>
      <c r="D16" s="452">
        <v>1060.864142232984</v>
      </c>
      <c r="E16" s="453">
        <v>23485</v>
      </c>
      <c r="F16" s="454">
        <v>990.69058633170278</v>
      </c>
      <c r="G16" s="252">
        <v>0</v>
      </c>
      <c r="H16" s="253">
        <v>0</v>
      </c>
      <c r="I16" s="252">
        <v>61479</v>
      </c>
      <c r="J16" s="253">
        <v>1034.0578187673846</v>
      </c>
      <c r="K16" s="253"/>
      <c r="L16" s="451">
        <v>0</v>
      </c>
      <c r="M16" s="452">
        <v>0</v>
      </c>
      <c r="N16" s="453">
        <v>0</v>
      </c>
      <c r="O16" s="454">
        <v>0</v>
      </c>
      <c r="P16" s="252">
        <v>0</v>
      </c>
      <c r="Q16" s="253">
        <v>0</v>
      </c>
      <c r="R16" s="252">
        <v>0</v>
      </c>
      <c r="S16" s="253">
        <v>0</v>
      </c>
      <c r="W16" s="205"/>
      <c r="X16" s="198"/>
      <c r="Y16" s="205"/>
      <c r="Z16" s="198"/>
      <c r="AA16" s="205"/>
      <c r="AB16" s="198"/>
      <c r="AC16" s="205"/>
      <c r="AD16" s="198"/>
      <c r="AE16" s="205"/>
      <c r="AF16" s="198"/>
      <c r="AG16" s="205"/>
      <c r="AH16" s="198"/>
      <c r="AI16" s="205"/>
      <c r="AJ16" s="198"/>
      <c r="AK16" s="205"/>
      <c r="AL16" s="198"/>
    </row>
    <row r="17" spans="1:38" ht="14.25" customHeight="1">
      <c r="A17" s="246"/>
      <c r="B17" s="251" t="s">
        <v>18</v>
      </c>
      <c r="C17" s="451">
        <v>70000</v>
      </c>
      <c r="D17" s="452">
        <v>1103.6467582857144</v>
      </c>
      <c r="E17" s="453">
        <v>43594</v>
      </c>
      <c r="F17" s="454">
        <v>1017.209089553608</v>
      </c>
      <c r="G17" s="252">
        <v>0</v>
      </c>
      <c r="H17" s="253">
        <v>0</v>
      </c>
      <c r="I17" s="252">
        <v>113594</v>
      </c>
      <c r="J17" s="253">
        <v>1070.4745508565593</v>
      </c>
      <c r="K17" s="253"/>
      <c r="L17" s="451">
        <v>37</v>
      </c>
      <c r="M17" s="452">
        <v>2467.024324324324</v>
      </c>
      <c r="N17" s="453">
        <v>6</v>
      </c>
      <c r="O17" s="454">
        <v>2226.9766666666669</v>
      </c>
      <c r="P17" s="252">
        <v>0</v>
      </c>
      <c r="Q17" s="253">
        <v>0</v>
      </c>
      <c r="R17" s="252">
        <v>43</v>
      </c>
      <c r="S17" s="253">
        <v>2433.5293023255813</v>
      </c>
      <c r="W17" s="205"/>
      <c r="X17" s="198"/>
      <c r="Y17" s="205"/>
      <c r="Z17" s="198"/>
      <c r="AA17" s="205"/>
      <c r="AB17" s="198"/>
      <c r="AC17" s="205"/>
      <c r="AD17" s="198"/>
      <c r="AE17" s="205"/>
      <c r="AF17" s="198"/>
      <c r="AG17" s="205"/>
      <c r="AH17" s="198"/>
      <c r="AI17" s="205"/>
      <c r="AJ17" s="198"/>
      <c r="AK17" s="205"/>
      <c r="AL17" s="198"/>
    </row>
    <row r="18" spans="1:38" ht="14.25" customHeight="1">
      <c r="A18" s="246"/>
      <c r="B18" s="251" t="s">
        <v>19</v>
      </c>
      <c r="C18" s="451">
        <v>101902</v>
      </c>
      <c r="D18" s="452">
        <v>1111.110456811447</v>
      </c>
      <c r="E18" s="453">
        <v>63308</v>
      </c>
      <c r="F18" s="454">
        <v>1012.3455204713467</v>
      </c>
      <c r="G18" s="252">
        <v>0</v>
      </c>
      <c r="H18" s="253">
        <v>0</v>
      </c>
      <c r="I18" s="252">
        <v>165210</v>
      </c>
      <c r="J18" s="253">
        <v>1073.2640153743725</v>
      </c>
      <c r="K18" s="253"/>
      <c r="L18" s="451">
        <v>322</v>
      </c>
      <c r="M18" s="452">
        <v>2625.9617080745352</v>
      </c>
      <c r="N18" s="453">
        <v>105</v>
      </c>
      <c r="O18" s="454">
        <v>2346.5745714285708</v>
      </c>
      <c r="P18" s="252">
        <v>0</v>
      </c>
      <c r="Q18" s="253">
        <v>0</v>
      </c>
      <c r="R18" s="252">
        <v>427</v>
      </c>
      <c r="S18" s="253">
        <v>2557.2599531615929</v>
      </c>
      <c r="W18" s="205"/>
      <c r="X18" s="198"/>
      <c r="Y18" s="205"/>
      <c r="Z18" s="198"/>
      <c r="AA18" s="205"/>
      <c r="AB18" s="198"/>
      <c r="AC18" s="205"/>
      <c r="AD18" s="198"/>
      <c r="AE18" s="205"/>
      <c r="AF18" s="198"/>
      <c r="AG18" s="205"/>
      <c r="AH18" s="198"/>
      <c r="AI18" s="205"/>
      <c r="AJ18" s="198"/>
      <c r="AK18" s="205"/>
      <c r="AL18" s="198"/>
    </row>
    <row r="19" spans="1:38" ht="14.25" customHeight="1">
      <c r="A19" s="246"/>
      <c r="B19" s="251" t="s">
        <v>20</v>
      </c>
      <c r="C19" s="451">
        <v>149877</v>
      </c>
      <c r="D19" s="452">
        <v>1255.6536517277498</v>
      </c>
      <c r="E19" s="453">
        <v>88816</v>
      </c>
      <c r="F19" s="454">
        <v>1085.3213873626355</v>
      </c>
      <c r="G19" s="252">
        <v>0</v>
      </c>
      <c r="H19" s="253">
        <v>0</v>
      </c>
      <c r="I19" s="252">
        <v>238693</v>
      </c>
      <c r="J19" s="253">
        <v>1192.274204522126</v>
      </c>
      <c r="K19" s="253"/>
      <c r="L19" s="451">
        <v>8473</v>
      </c>
      <c r="M19" s="452">
        <v>2727.8636870057794</v>
      </c>
      <c r="N19" s="453">
        <v>875</v>
      </c>
      <c r="O19" s="454">
        <v>2294.6009028571439</v>
      </c>
      <c r="P19" s="252">
        <v>0</v>
      </c>
      <c r="Q19" s="253">
        <v>0</v>
      </c>
      <c r="R19" s="252">
        <v>9348</v>
      </c>
      <c r="S19" s="253">
        <v>2687.3090297389786</v>
      </c>
      <c r="W19" s="205"/>
      <c r="X19" s="198"/>
      <c r="Y19" s="205"/>
      <c r="Z19" s="198"/>
      <c r="AA19" s="205"/>
      <c r="AB19" s="198"/>
      <c r="AC19" s="205"/>
      <c r="AD19" s="198"/>
      <c r="AE19" s="205"/>
      <c r="AF19" s="198"/>
      <c r="AG19" s="205"/>
      <c r="AH19" s="198"/>
      <c r="AI19" s="205"/>
      <c r="AJ19" s="198"/>
      <c r="AK19" s="205"/>
      <c r="AL19" s="198"/>
    </row>
    <row r="20" spans="1:38" ht="14.25" customHeight="1">
      <c r="A20" s="246"/>
      <c r="B20" s="251" t="s">
        <v>21</v>
      </c>
      <c r="C20" s="451">
        <v>204116</v>
      </c>
      <c r="D20" s="452">
        <v>1340.0137576672075</v>
      </c>
      <c r="E20" s="453">
        <v>123419</v>
      </c>
      <c r="F20" s="454">
        <v>1131.3370438101092</v>
      </c>
      <c r="G20" s="252">
        <v>0</v>
      </c>
      <c r="H20" s="253">
        <v>0</v>
      </c>
      <c r="I20" s="252">
        <v>327535</v>
      </c>
      <c r="J20" s="253">
        <v>1261.3819432121747</v>
      </c>
      <c r="K20" s="253"/>
      <c r="L20" s="451">
        <v>152024</v>
      </c>
      <c r="M20" s="452">
        <v>2088.4007294900816</v>
      </c>
      <c r="N20" s="453">
        <v>57808</v>
      </c>
      <c r="O20" s="454">
        <v>1720.4426366592868</v>
      </c>
      <c r="P20" s="252">
        <v>0</v>
      </c>
      <c r="Q20" s="253">
        <v>0</v>
      </c>
      <c r="R20" s="252">
        <v>209832</v>
      </c>
      <c r="S20" s="253">
        <v>1987.0295304815293</v>
      </c>
      <c r="W20" s="205"/>
      <c r="X20" s="198"/>
      <c r="Y20" s="205"/>
      <c r="Z20" s="198"/>
      <c r="AA20" s="205"/>
      <c r="AB20" s="198"/>
      <c r="AC20" s="205"/>
      <c r="AD20" s="198"/>
      <c r="AE20" s="205"/>
      <c r="AF20" s="198"/>
      <c r="AG20" s="205"/>
      <c r="AH20" s="198"/>
      <c r="AI20" s="205"/>
      <c r="AJ20" s="198"/>
      <c r="AK20" s="205"/>
      <c r="AL20" s="198"/>
    </row>
    <row r="21" spans="1:38" ht="14.25" customHeight="1">
      <c r="A21" s="246"/>
      <c r="B21" s="251" t="s">
        <v>22</v>
      </c>
      <c r="C21" s="451">
        <v>17999</v>
      </c>
      <c r="D21" s="452">
        <v>1418.4254953052964</v>
      </c>
      <c r="E21" s="453">
        <v>12489</v>
      </c>
      <c r="F21" s="454">
        <v>1144.0113315717831</v>
      </c>
      <c r="G21" s="252">
        <v>0</v>
      </c>
      <c r="H21" s="253">
        <v>0</v>
      </c>
      <c r="I21" s="252">
        <v>30488</v>
      </c>
      <c r="J21" s="253">
        <v>1306.0154162293372</v>
      </c>
      <c r="K21" s="253"/>
      <c r="L21" s="451">
        <v>961544</v>
      </c>
      <c r="M21" s="452">
        <v>1724.3800328118057</v>
      </c>
      <c r="N21" s="453">
        <v>694603</v>
      </c>
      <c r="O21" s="454">
        <v>1409.6145203519129</v>
      </c>
      <c r="P21" s="252">
        <v>0</v>
      </c>
      <c r="Q21" s="253">
        <v>0</v>
      </c>
      <c r="R21" s="252">
        <v>1656147</v>
      </c>
      <c r="S21" s="253">
        <v>1592.3645358473582</v>
      </c>
      <c r="W21" s="205"/>
      <c r="X21" s="198"/>
      <c r="Y21" s="205"/>
      <c r="Z21" s="198"/>
      <c r="AA21" s="205"/>
      <c r="AB21" s="198"/>
      <c r="AC21" s="205"/>
      <c r="AD21" s="198"/>
      <c r="AE21" s="205"/>
      <c r="AF21" s="198"/>
      <c r="AG21" s="205"/>
      <c r="AH21" s="198"/>
      <c r="AI21" s="205"/>
      <c r="AJ21" s="198"/>
      <c r="AK21" s="205"/>
      <c r="AL21" s="198"/>
    </row>
    <row r="22" spans="1:38" ht="14.25" customHeight="1">
      <c r="A22" s="246"/>
      <c r="B22" s="251" t="s">
        <v>23</v>
      </c>
      <c r="C22" s="451">
        <v>13</v>
      </c>
      <c r="D22" s="452">
        <v>924.74384615384611</v>
      </c>
      <c r="E22" s="453">
        <v>7</v>
      </c>
      <c r="F22" s="454">
        <v>805.64285714285711</v>
      </c>
      <c r="G22" s="252">
        <v>0</v>
      </c>
      <c r="H22" s="253">
        <v>0</v>
      </c>
      <c r="I22" s="252">
        <v>20</v>
      </c>
      <c r="J22" s="253">
        <v>883.05849999999987</v>
      </c>
      <c r="K22" s="253"/>
      <c r="L22" s="451">
        <v>898547</v>
      </c>
      <c r="M22" s="452">
        <v>1732.711625591093</v>
      </c>
      <c r="N22" s="453">
        <v>643447</v>
      </c>
      <c r="O22" s="454">
        <v>1275.0485345179923</v>
      </c>
      <c r="P22" s="252">
        <v>0</v>
      </c>
      <c r="Q22" s="253">
        <v>0</v>
      </c>
      <c r="R22" s="252">
        <v>1541994</v>
      </c>
      <c r="S22" s="253">
        <v>1541.7368598256533</v>
      </c>
      <c r="W22" s="205"/>
      <c r="X22" s="198"/>
      <c r="Y22" s="205"/>
      <c r="Z22" s="198"/>
      <c r="AA22" s="205"/>
      <c r="AB22" s="198"/>
      <c r="AC22" s="205"/>
      <c r="AD22" s="198"/>
      <c r="AE22" s="205"/>
      <c r="AF22" s="198"/>
      <c r="AG22" s="205"/>
      <c r="AH22" s="198"/>
      <c r="AI22" s="205"/>
      <c r="AJ22" s="198"/>
      <c r="AK22" s="205"/>
      <c r="AL22" s="198"/>
    </row>
    <row r="23" spans="1:38" ht="14.25" customHeight="1">
      <c r="A23" s="246"/>
      <c r="B23" s="251" t="s">
        <v>24</v>
      </c>
      <c r="C23" s="451">
        <v>15</v>
      </c>
      <c r="D23" s="452">
        <v>563.58733333333339</v>
      </c>
      <c r="E23" s="453">
        <v>51</v>
      </c>
      <c r="F23" s="454">
        <v>562.28176470588221</v>
      </c>
      <c r="G23" s="252">
        <v>0</v>
      </c>
      <c r="H23" s="253">
        <v>0</v>
      </c>
      <c r="I23" s="252">
        <v>66</v>
      </c>
      <c r="J23" s="253">
        <v>562.57848484848478</v>
      </c>
      <c r="K23" s="253"/>
      <c r="L23" s="451">
        <v>775890</v>
      </c>
      <c r="M23" s="452">
        <v>1686.7919291136675</v>
      </c>
      <c r="N23" s="453">
        <v>513341</v>
      </c>
      <c r="O23" s="454">
        <v>1060.2691677072351</v>
      </c>
      <c r="P23" s="252">
        <v>2</v>
      </c>
      <c r="Q23" s="253">
        <v>1303.53</v>
      </c>
      <c r="R23" s="252">
        <v>1289233</v>
      </c>
      <c r="S23" s="253">
        <v>1437.3253180456932</v>
      </c>
      <c r="W23" s="205"/>
      <c r="X23" s="198"/>
      <c r="Y23" s="205"/>
      <c r="Z23" s="198"/>
      <c r="AA23" s="205"/>
      <c r="AB23" s="198"/>
      <c r="AC23" s="205"/>
      <c r="AD23" s="198"/>
      <c r="AE23" s="205"/>
      <c r="AF23" s="198"/>
      <c r="AG23" s="205"/>
      <c r="AH23" s="198"/>
      <c r="AI23" s="205"/>
      <c r="AJ23" s="198"/>
      <c r="AK23" s="205"/>
      <c r="AL23" s="198"/>
    </row>
    <row r="24" spans="1:38" ht="14.25" customHeight="1">
      <c r="A24" s="246"/>
      <c r="B24" s="251" t="s">
        <v>25</v>
      </c>
      <c r="C24" s="451">
        <v>30</v>
      </c>
      <c r="D24" s="452">
        <v>474.78500000000003</v>
      </c>
      <c r="E24" s="453">
        <v>137</v>
      </c>
      <c r="F24" s="454">
        <v>482.8001459854014</v>
      </c>
      <c r="G24" s="252">
        <v>0</v>
      </c>
      <c r="H24" s="253">
        <v>0</v>
      </c>
      <c r="I24" s="252">
        <v>167</v>
      </c>
      <c r="J24" s="253">
        <v>481.36029940119761</v>
      </c>
      <c r="K24" s="253"/>
      <c r="L24" s="451">
        <v>532912</v>
      </c>
      <c r="M24" s="452">
        <v>1534.8292681718531</v>
      </c>
      <c r="N24" s="453">
        <v>362163</v>
      </c>
      <c r="O24" s="454">
        <v>864.27682521406109</v>
      </c>
      <c r="P24" s="252">
        <v>3</v>
      </c>
      <c r="Q24" s="253">
        <v>1208.6133333333332</v>
      </c>
      <c r="R24" s="252">
        <v>895078</v>
      </c>
      <c r="S24" s="253">
        <v>1263.511837683418</v>
      </c>
      <c r="W24" s="205"/>
      <c r="X24" s="198"/>
      <c r="Y24" s="205"/>
      <c r="Z24" s="198"/>
      <c r="AA24" s="205"/>
      <c r="AB24" s="198"/>
      <c r="AC24" s="205"/>
      <c r="AD24" s="198"/>
      <c r="AE24" s="205"/>
      <c r="AF24" s="198"/>
      <c r="AG24" s="205"/>
      <c r="AH24" s="198"/>
      <c r="AI24" s="205"/>
      <c r="AJ24" s="198"/>
      <c r="AK24" s="205"/>
      <c r="AL24" s="198"/>
    </row>
    <row r="25" spans="1:38" ht="14.25" customHeight="1">
      <c r="A25" s="246"/>
      <c r="B25" s="251" t="s">
        <v>26</v>
      </c>
      <c r="C25" s="451">
        <v>76</v>
      </c>
      <c r="D25" s="452">
        <v>513.33986842105264</v>
      </c>
      <c r="E25" s="453">
        <v>2296</v>
      </c>
      <c r="F25" s="454">
        <v>494.09995644599303</v>
      </c>
      <c r="G25" s="252">
        <v>0</v>
      </c>
      <c r="H25" s="253">
        <v>0</v>
      </c>
      <c r="I25" s="252">
        <v>2372</v>
      </c>
      <c r="J25" s="253">
        <v>494.71641231028673</v>
      </c>
      <c r="K25" s="253"/>
      <c r="L25" s="451">
        <v>494156</v>
      </c>
      <c r="M25" s="452">
        <v>1326.3967249208745</v>
      </c>
      <c r="N25" s="453">
        <v>405511</v>
      </c>
      <c r="O25" s="454">
        <v>746.35134119666247</v>
      </c>
      <c r="P25" s="252">
        <v>16</v>
      </c>
      <c r="Q25" s="253">
        <v>923.57187499999986</v>
      </c>
      <c r="R25" s="252">
        <v>899683</v>
      </c>
      <c r="S25" s="253">
        <v>1064.947715884372</v>
      </c>
      <c r="W25" s="205"/>
      <c r="X25" s="198"/>
      <c r="Y25" s="205"/>
      <c r="Z25" s="198"/>
      <c r="AA25" s="205"/>
      <c r="AB25" s="198"/>
      <c r="AC25" s="205"/>
      <c r="AD25" s="198"/>
      <c r="AE25" s="205"/>
      <c r="AF25" s="198"/>
      <c r="AG25" s="205"/>
      <c r="AH25" s="198"/>
      <c r="AI25" s="205"/>
      <c r="AJ25" s="198"/>
      <c r="AK25" s="205"/>
      <c r="AL25" s="198"/>
    </row>
    <row r="26" spans="1:38" ht="14.25" customHeight="1">
      <c r="A26" s="246"/>
      <c r="B26" s="251" t="s">
        <v>5</v>
      </c>
      <c r="C26" s="451">
        <v>3</v>
      </c>
      <c r="D26" s="452">
        <v>1166.69</v>
      </c>
      <c r="E26" s="453">
        <v>0</v>
      </c>
      <c r="F26" s="454">
        <v>0</v>
      </c>
      <c r="G26" s="252">
        <v>0</v>
      </c>
      <c r="H26" s="253">
        <v>0</v>
      </c>
      <c r="I26" s="252">
        <v>3</v>
      </c>
      <c r="J26" s="253">
        <v>1166.69</v>
      </c>
      <c r="K26" s="253"/>
      <c r="L26" s="451">
        <v>59</v>
      </c>
      <c r="M26" s="452">
        <v>2365.6227118644065</v>
      </c>
      <c r="N26" s="453">
        <v>18</v>
      </c>
      <c r="O26" s="454">
        <v>1487.663888888889</v>
      </c>
      <c r="P26" s="252">
        <v>0</v>
      </c>
      <c r="Q26" s="253">
        <v>0</v>
      </c>
      <c r="R26" s="252">
        <v>77</v>
      </c>
      <c r="S26" s="253">
        <v>2160.3855844155846</v>
      </c>
      <c r="W26" s="205"/>
      <c r="X26" s="198"/>
      <c r="Y26" s="205"/>
      <c r="Z26" s="198"/>
      <c r="AA26" s="205"/>
      <c r="AB26" s="198"/>
      <c r="AC26" s="205"/>
      <c r="AD26" s="198"/>
      <c r="AE26" s="205"/>
      <c r="AF26" s="198"/>
      <c r="AG26" s="205"/>
      <c r="AH26" s="198"/>
      <c r="AI26" s="205"/>
      <c r="AJ26" s="198"/>
      <c r="AK26" s="205"/>
      <c r="AL26" s="198"/>
    </row>
    <row r="27" spans="1:38" ht="14.25" customHeight="1">
      <c r="A27" s="246"/>
      <c r="B27" s="255" t="s">
        <v>6</v>
      </c>
      <c r="C27" s="256">
        <v>606792</v>
      </c>
      <c r="D27" s="257">
        <v>1223.9329149692146</v>
      </c>
      <c r="E27" s="256">
        <v>371373</v>
      </c>
      <c r="F27" s="257">
        <v>1066.2018470648102</v>
      </c>
      <c r="G27" s="256">
        <v>0</v>
      </c>
      <c r="H27" s="257">
        <v>0</v>
      </c>
      <c r="I27" s="256">
        <v>978165</v>
      </c>
      <c r="J27" s="257">
        <v>1164.0482739517356</v>
      </c>
      <c r="K27" s="481"/>
      <c r="L27" s="256">
        <v>3823964</v>
      </c>
      <c r="M27" s="257">
        <v>1657.6535670785597</v>
      </c>
      <c r="N27" s="256">
        <v>2677877</v>
      </c>
      <c r="O27" s="257">
        <v>1143.1595567421496</v>
      </c>
      <c r="P27" s="256">
        <v>21</v>
      </c>
      <c r="Q27" s="257">
        <v>1000.4785714285712</v>
      </c>
      <c r="R27" s="256">
        <v>6501862</v>
      </c>
      <c r="S27" s="257">
        <v>1445.7503495706296</v>
      </c>
      <c r="W27" s="196"/>
      <c r="X27" s="195"/>
      <c r="Y27" s="196"/>
      <c r="Z27" s="195"/>
      <c r="AA27" s="196"/>
      <c r="AB27" s="195"/>
      <c r="AC27" s="196"/>
      <c r="AD27" s="195"/>
      <c r="AE27" s="196"/>
      <c r="AF27" s="195"/>
      <c r="AG27" s="196"/>
      <c r="AH27" s="195"/>
      <c r="AI27" s="196"/>
      <c r="AJ27" s="195"/>
      <c r="AK27" s="196"/>
      <c r="AL27" s="195"/>
    </row>
    <row r="28" spans="1:38" ht="14.25" customHeight="1">
      <c r="A28" s="246"/>
      <c r="B28" s="258" t="s">
        <v>27</v>
      </c>
      <c r="C28" s="252">
        <v>55.240867912898885</v>
      </c>
      <c r="D28" s="252" t="s">
        <v>229</v>
      </c>
      <c r="E28" s="252">
        <v>55.539837306427771</v>
      </c>
      <c r="F28" s="252" t="s">
        <v>229</v>
      </c>
      <c r="G28" s="252">
        <v>0</v>
      </c>
      <c r="H28" s="252">
        <v>0</v>
      </c>
      <c r="I28" s="252">
        <v>55.354375860031368</v>
      </c>
      <c r="J28" s="252" t="s">
        <v>229</v>
      </c>
      <c r="K28" s="252"/>
      <c r="L28" s="252">
        <v>74.924170971820686</v>
      </c>
      <c r="M28" s="252" t="s">
        <v>229</v>
      </c>
      <c r="N28" s="252">
        <v>75.476394014770761</v>
      </c>
      <c r="O28" s="252" t="s">
        <v>229</v>
      </c>
      <c r="P28" s="252">
        <v>88.761904761904759</v>
      </c>
      <c r="Q28" s="252" t="s">
        <v>229</v>
      </c>
      <c r="R28" s="252">
        <v>75.151657121851926</v>
      </c>
      <c r="S28" s="252" t="s">
        <v>229</v>
      </c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</row>
    <row r="29" spans="1:38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61"/>
      <c r="L29" s="259"/>
      <c r="M29" s="260"/>
      <c r="N29" s="259"/>
      <c r="O29" s="260"/>
      <c r="P29" s="259"/>
      <c r="Q29" s="260"/>
      <c r="R29" s="259"/>
      <c r="S29" s="260"/>
    </row>
    <row r="30" spans="1:38" ht="14.25" customHeight="1">
      <c r="B30" s="493" t="s">
        <v>0</v>
      </c>
      <c r="C30" s="494" t="s">
        <v>30</v>
      </c>
      <c r="D30" s="494"/>
      <c r="E30" s="494"/>
      <c r="F30" s="494"/>
      <c r="G30" s="494"/>
      <c r="H30" s="494"/>
      <c r="I30" s="494"/>
      <c r="J30" s="494"/>
      <c r="K30" s="479"/>
      <c r="L30" s="495" t="s">
        <v>31</v>
      </c>
      <c r="M30" s="495"/>
      <c r="N30" s="495"/>
      <c r="O30" s="495"/>
      <c r="P30" s="495"/>
      <c r="Q30" s="495"/>
      <c r="R30" s="495"/>
      <c r="S30" s="495"/>
    </row>
    <row r="31" spans="1:38" ht="14.25" customHeight="1">
      <c r="B31" s="493"/>
      <c r="C31" s="496" t="s">
        <v>3</v>
      </c>
      <c r="D31" s="496"/>
      <c r="E31" s="497" t="s">
        <v>4</v>
      </c>
      <c r="F31" s="497"/>
      <c r="G31" s="498" t="s">
        <v>5</v>
      </c>
      <c r="H31" s="498"/>
      <c r="I31" s="498" t="s">
        <v>6</v>
      </c>
      <c r="J31" s="498"/>
      <c r="K31" s="479"/>
      <c r="L31" s="496" t="s">
        <v>3</v>
      </c>
      <c r="M31" s="496"/>
      <c r="N31" s="497" t="s">
        <v>4</v>
      </c>
      <c r="O31" s="497"/>
      <c r="P31" s="498" t="s">
        <v>5</v>
      </c>
      <c r="Q31" s="498"/>
      <c r="R31" s="498" t="s">
        <v>6</v>
      </c>
      <c r="S31" s="498"/>
    </row>
    <row r="32" spans="1:38" ht="14.25" customHeight="1">
      <c r="B32" s="493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480"/>
      <c r="L32" s="248" t="s">
        <v>7</v>
      </c>
      <c r="M32" s="249" t="s">
        <v>8</v>
      </c>
      <c r="N32" s="250" t="s">
        <v>7</v>
      </c>
      <c r="O32" s="250" t="s">
        <v>8</v>
      </c>
      <c r="P32" s="248" t="s">
        <v>7</v>
      </c>
      <c r="Q32" s="250" t="s">
        <v>8</v>
      </c>
      <c r="R32" s="248" t="s">
        <v>7</v>
      </c>
      <c r="S32" s="250" t="s">
        <v>8</v>
      </c>
    </row>
    <row r="33" spans="2:38" ht="14.25" customHeight="1">
      <c r="B33" s="251" t="s">
        <v>9</v>
      </c>
      <c r="C33" s="451">
        <v>0</v>
      </c>
      <c r="D33" s="452">
        <v>0</v>
      </c>
      <c r="E33" s="453">
        <v>0</v>
      </c>
      <c r="F33" s="454">
        <v>0</v>
      </c>
      <c r="G33" s="252">
        <v>0</v>
      </c>
      <c r="H33" s="253">
        <v>0</v>
      </c>
      <c r="I33" s="252">
        <v>0</v>
      </c>
      <c r="J33" s="253">
        <v>0</v>
      </c>
      <c r="K33" s="253"/>
      <c r="L33" s="451">
        <v>1138</v>
      </c>
      <c r="M33" s="452">
        <v>359.69450790861191</v>
      </c>
      <c r="N33" s="453">
        <v>1135</v>
      </c>
      <c r="O33" s="454">
        <v>354.86861674008816</v>
      </c>
      <c r="P33" s="252">
        <v>0</v>
      </c>
      <c r="Q33" s="253">
        <v>0</v>
      </c>
      <c r="R33" s="252">
        <v>2273</v>
      </c>
      <c r="S33" s="253">
        <v>357.28474703035653</v>
      </c>
    </row>
    <row r="34" spans="2:38" ht="14.25" customHeight="1">
      <c r="B34" s="254" t="s">
        <v>10</v>
      </c>
      <c r="C34" s="451">
        <v>0</v>
      </c>
      <c r="D34" s="452">
        <v>0</v>
      </c>
      <c r="E34" s="453">
        <v>0</v>
      </c>
      <c r="F34" s="454">
        <v>0</v>
      </c>
      <c r="G34" s="252">
        <v>0</v>
      </c>
      <c r="H34" s="253">
        <v>0</v>
      </c>
      <c r="I34" s="252">
        <v>0</v>
      </c>
      <c r="J34" s="253">
        <v>0</v>
      </c>
      <c r="K34" s="253"/>
      <c r="L34" s="451">
        <v>5528</v>
      </c>
      <c r="M34" s="452">
        <v>357.84398335745232</v>
      </c>
      <c r="N34" s="453">
        <v>5213</v>
      </c>
      <c r="O34" s="454">
        <v>358.56788797237573</v>
      </c>
      <c r="P34" s="252">
        <v>0</v>
      </c>
      <c r="Q34" s="253">
        <v>0</v>
      </c>
      <c r="R34" s="252">
        <v>10741</v>
      </c>
      <c r="S34" s="253">
        <v>358.19532073363666</v>
      </c>
    </row>
    <row r="35" spans="2:38" ht="14.25" customHeight="1">
      <c r="B35" s="251" t="s">
        <v>11</v>
      </c>
      <c r="C35" s="451">
        <v>0</v>
      </c>
      <c r="D35" s="452">
        <v>0</v>
      </c>
      <c r="E35" s="453">
        <v>0</v>
      </c>
      <c r="F35" s="454">
        <v>0</v>
      </c>
      <c r="G35" s="252">
        <v>0</v>
      </c>
      <c r="H35" s="253">
        <v>0</v>
      </c>
      <c r="I35" s="252">
        <v>0</v>
      </c>
      <c r="J35" s="253">
        <v>0</v>
      </c>
      <c r="K35" s="253"/>
      <c r="L35" s="451">
        <v>14127</v>
      </c>
      <c r="M35" s="452">
        <v>363.02619452112941</v>
      </c>
      <c r="N35" s="453">
        <v>13658</v>
      </c>
      <c r="O35" s="454">
        <v>360.48909723239154</v>
      </c>
      <c r="P35" s="252">
        <v>0</v>
      </c>
      <c r="Q35" s="253">
        <v>0</v>
      </c>
      <c r="R35" s="252">
        <v>27785</v>
      </c>
      <c r="S35" s="253">
        <v>361.77905848479389</v>
      </c>
      <c r="W35" s="205"/>
      <c r="X35" s="198"/>
      <c r="Y35" s="205"/>
      <c r="Z35" s="198"/>
      <c r="AA35" s="205"/>
      <c r="AB35" s="198"/>
      <c r="AC35" s="205"/>
      <c r="AD35" s="198"/>
      <c r="AE35" s="205"/>
      <c r="AF35" s="198"/>
      <c r="AG35" s="205"/>
      <c r="AH35" s="198"/>
      <c r="AI35" s="205"/>
      <c r="AJ35" s="198"/>
      <c r="AK35" s="205"/>
      <c r="AL35" s="198"/>
    </row>
    <row r="36" spans="2:38" ht="14.25" customHeight="1">
      <c r="B36" s="251" t="s">
        <v>12</v>
      </c>
      <c r="C36" s="451">
        <v>0</v>
      </c>
      <c r="D36" s="452">
        <v>0</v>
      </c>
      <c r="E36" s="453">
        <v>0</v>
      </c>
      <c r="F36" s="454">
        <v>0</v>
      </c>
      <c r="G36" s="252">
        <v>0</v>
      </c>
      <c r="H36" s="253">
        <v>0</v>
      </c>
      <c r="I36" s="252">
        <v>0</v>
      </c>
      <c r="J36" s="253">
        <v>0</v>
      </c>
      <c r="K36" s="253"/>
      <c r="L36" s="451">
        <v>30586</v>
      </c>
      <c r="M36" s="452">
        <v>366.05666579480999</v>
      </c>
      <c r="N36" s="453">
        <v>29092</v>
      </c>
      <c r="O36" s="454">
        <v>363.62697992575386</v>
      </c>
      <c r="P36" s="252">
        <v>4</v>
      </c>
      <c r="Q36" s="253">
        <v>275.29500000000002</v>
      </c>
      <c r="R36" s="252">
        <v>59682</v>
      </c>
      <c r="S36" s="253">
        <v>364.8662320297592</v>
      </c>
      <c r="W36" s="205"/>
      <c r="X36" s="198"/>
      <c r="Y36" s="205"/>
      <c r="Z36" s="198"/>
      <c r="AA36" s="205"/>
      <c r="AB36" s="198"/>
      <c r="AC36" s="205"/>
      <c r="AD36" s="198"/>
      <c r="AE36" s="205"/>
      <c r="AF36" s="198"/>
      <c r="AG36" s="205"/>
      <c r="AH36" s="198"/>
      <c r="AI36" s="205"/>
      <c r="AJ36" s="198"/>
      <c r="AK36" s="205"/>
      <c r="AL36" s="198"/>
    </row>
    <row r="37" spans="2:38" ht="14.25" customHeight="1">
      <c r="B37" s="251" t="s">
        <v>13</v>
      </c>
      <c r="C37" s="451">
        <v>1</v>
      </c>
      <c r="D37" s="452">
        <v>625.20000000000005</v>
      </c>
      <c r="E37" s="453">
        <v>19</v>
      </c>
      <c r="F37" s="454">
        <v>891.76789473684232</v>
      </c>
      <c r="G37" s="252">
        <v>0</v>
      </c>
      <c r="H37" s="253">
        <v>0</v>
      </c>
      <c r="I37" s="252">
        <v>20</v>
      </c>
      <c r="J37" s="253">
        <v>878.43950000000018</v>
      </c>
      <c r="K37" s="253"/>
      <c r="L37" s="451">
        <v>44941</v>
      </c>
      <c r="M37" s="452">
        <v>373.74202576711735</v>
      </c>
      <c r="N37" s="453">
        <v>45555</v>
      </c>
      <c r="O37" s="454">
        <v>373.14127933267616</v>
      </c>
      <c r="P37" s="252">
        <v>1</v>
      </c>
      <c r="Q37" s="253">
        <v>701.56</v>
      </c>
      <c r="R37" s="252">
        <v>90497</v>
      </c>
      <c r="S37" s="253">
        <v>373.44324032840967</v>
      </c>
      <c r="W37" s="205"/>
      <c r="X37" s="198"/>
      <c r="Y37" s="205"/>
      <c r="Z37" s="198"/>
      <c r="AA37" s="205"/>
      <c r="AB37" s="198"/>
      <c r="AC37" s="205"/>
      <c r="AD37" s="198"/>
      <c r="AE37" s="205"/>
      <c r="AF37" s="198"/>
      <c r="AG37" s="205"/>
      <c r="AH37" s="198"/>
      <c r="AI37" s="205"/>
      <c r="AJ37" s="198"/>
      <c r="AK37" s="205"/>
      <c r="AL37" s="198"/>
    </row>
    <row r="38" spans="2:38" ht="14.25" customHeight="1">
      <c r="B38" s="251" t="s">
        <v>14</v>
      </c>
      <c r="C38" s="451">
        <v>16</v>
      </c>
      <c r="D38" s="452">
        <v>845.62562500000013</v>
      </c>
      <c r="E38" s="453">
        <v>162</v>
      </c>
      <c r="F38" s="454">
        <v>861.88419753086373</v>
      </c>
      <c r="G38" s="252">
        <v>0</v>
      </c>
      <c r="H38" s="253">
        <v>0</v>
      </c>
      <c r="I38" s="252">
        <v>178</v>
      </c>
      <c r="J38" s="253">
        <v>860.42275280898843</v>
      </c>
      <c r="K38" s="253"/>
      <c r="L38" s="451">
        <v>2755</v>
      </c>
      <c r="M38" s="452">
        <v>422.9608493647915</v>
      </c>
      <c r="N38" s="453">
        <v>2531</v>
      </c>
      <c r="O38" s="454">
        <v>427.93248913472979</v>
      </c>
      <c r="P38" s="252">
        <v>0</v>
      </c>
      <c r="Q38" s="253">
        <v>0</v>
      </c>
      <c r="R38" s="252">
        <v>5286</v>
      </c>
      <c r="S38" s="253">
        <v>425.34132992811226</v>
      </c>
      <c r="W38" s="205"/>
      <c r="X38" s="198"/>
      <c r="Y38" s="205"/>
      <c r="Z38" s="198"/>
      <c r="AA38" s="205"/>
      <c r="AB38" s="198"/>
      <c r="AC38" s="205"/>
      <c r="AD38" s="198"/>
      <c r="AE38" s="205"/>
      <c r="AF38" s="198"/>
      <c r="AG38" s="205"/>
      <c r="AH38" s="198"/>
      <c r="AI38" s="205"/>
      <c r="AJ38" s="198"/>
      <c r="AK38" s="205"/>
      <c r="AL38" s="198"/>
    </row>
    <row r="39" spans="2:38" ht="14.25" customHeight="1">
      <c r="B39" s="251" t="s">
        <v>15</v>
      </c>
      <c r="C39" s="451">
        <v>101</v>
      </c>
      <c r="D39" s="452">
        <v>903.4747524752471</v>
      </c>
      <c r="E39" s="453">
        <v>791</v>
      </c>
      <c r="F39" s="454">
        <v>947.46056890012721</v>
      </c>
      <c r="G39" s="252">
        <v>0</v>
      </c>
      <c r="H39" s="253">
        <v>0</v>
      </c>
      <c r="I39" s="252">
        <v>892</v>
      </c>
      <c r="J39" s="253">
        <v>942.480112107624</v>
      </c>
      <c r="K39" s="253"/>
      <c r="L39" s="451">
        <v>2038</v>
      </c>
      <c r="M39" s="452">
        <v>421.14853287536909</v>
      </c>
      <c r="N39" s="453">
        <v>1355</v>
      </c>
      <c r="O39" s="454">
        <v>416.51083394834023</v>
      </c>
      <c r="P39" s="252">
        <v>0</v>
      </c>
      <c r="Q39" s="253">
        <v>0</v>
      </c>
      <c r="R39" s="252">
        <v>3393</v>
      </c>
      <c r="S39" s="253">
        <v>419.29646035956472</v>
      </c>
      <c r="W39" s="205"/>
      <c r="X39" s="198"/>
      <c r="Y39" s="205"/>
      <c r="Z39" s="198"/>
      <c r="AA39" s="205"/>
      <c r="AB39" s="198"/>
      <c r="AC39" s="205"/>
      <c r="AD39" s="198"/>
      <c r="AE39" s="205"/>
      <c r="AF39" s="198"/>
      <c r="AG39" s="205"/>
      <c r="AH39" s="198"/>
      <c r="AI39" s="205"/>
      <c r="AJ39" s="198"/>
      <c r="AK39" s="205"/>
      <c r="AL39" s="198"/>
    </row>
    <row r="40" spans="2:38" ht="14.25" customHeight="1">
      <c r="B40" s="251" t="s">
        <v>16</v>
      </c>
      <c r="C40" s="451">
        <v>492</v>
      </c>
      <c r="D40" s="452">
        <v>849.0205487804875</v>
      </c>
      <c r="E40" s="453">
        <v>2847</v>
      </c>
      <c r="F40" s="454">
        <v>955.3691886196001</v>
      </c>
      <c r="G40" s="252">
        <v>0</v>
      </c>
      <c r="H40" s="253">
        <v>0</v>
      </c>
      <c r="I40" s="252">
        <v>3339</v>
      </c>
      <c r="J40" s="253">
        <v>939.6987690925431</v>
      </c>
      <c r="K40" s="253"/>
      <c r="L40" s="451">
        <v>3239</v>
      </c>
      <c r="M40" s="452">
        <v>457.46264279098369</v>
      </c>
      <c r="N40" s="453">
        <v>2024</v>
      </c>
      <c r="O40" s="454">
        <v>464.40605731225389</v>
      </c>
      <c r="P40" s="252">
        <v>0</v>
      </c>
      <c r="Q40" s="253">
        <v>0</v>
      </c>
      <c r="R40" s="252">
        <v>5263</v>
      </c>
      <c r="S40" s="253">
        <v>460.13288238647124</v>
      </c>
      <c r="W40" s="205"/>
      <c r="X40" s="198"/>
      <c r="Y40" s="205"/>
      <c r="Z40" s="198"/>
      <c r="AA40" s="205"/>
      <c r="AB40" s="198"/>
      <c r="AC40" s="205"/>
      <c r="AD40" s="198"/>
      <c r="AE40" s="205"/>
      <c r="AF40" s="198"/>
      <c r="AG40" s="205"/>
      <c r="AH40" s="198"/>
      <c r="AI40" s="205"/>
      <c r="AJ40" s="198"/>
      <c r="AK40" s="205"/>
      <c r="AL40" s="198"/>
    </row>
    <row r="41" spans="2:38" ht="14.25" customHeight="1">
      <c r="B41" s="251" t="s">
        <v>17</v>
      </c>
      <c r="C41" s="451">
        <v>1707</v>
      </c>
      <c r="D41" s="452">
        <v>839.10781487990641</v>
      </c>
      <c r="E41" s="453">
        <v>8122</v>
      </c>
      <c r="F41" s="454">
        <v>979.02503201181958</v>
      </c>
      <c r="G41" s="252">
        <v>0</v>
      </c>
      <c r="H41" s="253">
        <v>0</v>
      </c>
      <c r="I41" s="252">
        <v>9829</v>
      </c>
      <c r="J41" s="253">
        <v>954.7256435039169</v>
      </c>
      <c r="K41" s="253"/>
      <c r="L41" s="451">
        <v>5237</v>
      </c>
      <c r="M41" s="452">
        <v>502.92428107695082</v>
      </c>
      <c r="N41" s="453">
        <v>3577</v>
      </c>
      <c r="O41" s="454">
        <v>511.55149846239789</v>
      </c>
      <c r="P41" s="252">
        <v>0</v>
      </c>
      <c r="Q41" s="253">
        <v>0</v>
      </c>
      <c r="R41" s="252">
        <v>8814</v>
      </c>
      <c r="S41" s="253">
        <v>506.42547878375183</v>
      </c>
      <c r="W41" s="205"/>
      <c r="X41" s="198"/>
      <c r="Y41" s="205"/>
      <c r="Z41" s="198"/>
      <c r="AA41" s="205"/>
      <c r="AB41" s="198"/>
      <c r="AC41" s="205"/>
      <c r="AD41" s="198"/>
      <c r="AE41" s="205"/>
      <c r="AF41" s="198"/>
      <c r="AG41" s="205"/>
      <c r="AH41" s="198"/>
      <c r="AI41" s="205"/>
      <c r="AJ41" s="198"/>
      <c r="AK41" s="205"/>
      <c r="AL41" s="198"/>
    </row>
    <row r="42" spans="2:38" ht="14.25" customHeight="1">
      <c r="B42" s="251" t="s">
        <v>18</v>
      </c>
      <c r="C42" s="451">
        <v>4211</v>
      </c>
      <c r="D42" s="452">
        <v>847.31270719544068</v>
      </c>
      <c r="E42" s="453">
        <v>18628</v>
      </c>
      <c r="F42" s="454">
        <v>970.18403371268857</v>
      </c>
      <c r="G42" s="252">
        <v>0</v>
      </c>
      <c r="H42" s="253">
        <v>0</v>
      </c>
      <c r="I42" s="252">
        <v>22839</v>
      </c>
      <c r="J42" s="253">
        <v>947.5293134550534</v>
      </c>
      <c r="K42" s="253"/>
      <c r="L42" s="451">
        <v>9212</v>
      </c>
      <c r="M42" s="452">
        <v>566.05791901867087</v>
      </c>
      <c r="N42" s="453">
        <v>6381</v>
      </c>
      <c r="O42" s="454">
        <v>566.43129916940939</v>
      </c>
      <c r="P42" s="252">
        <v>0</v>
      </c>
      <c r="Q42" s="253">
        <v>0</v>
      </c>
      <c r="R42" s="252">
        <v>15593</v>
      </c>
      <c r="S42" s="253">
        <v>566.21071442313848</v>
      </c>
      <c r="W42" s="205"/>
      <c r="X42" s="198"/>
      <c r="Y42" s="205"/>
      <c r="Z42" s="198"/>
      <c r="AA42" s="205"/>
      <c r="AB42" s="198"/>
      <c r="AC42" s="205"/>
      <c r="AD42" s="198"/>
      <c r="AE42" s="205"/>
      <c r="AF42" s="198"/>
      <c r="AG42" s="205"/>
      <c r="AH42" s="198"/>
      <c r="AI42" s="205"/>
      <c r="AJ42" s="198"/>
      <c r="AK42" s="205"/>
      <c r="AL42" s="198"/>
    </row>
    <row r="43" spans="2:38" ht="14.25" customHeight="1">
      <c r="B43" s="251" t="s">
        <v>19</v>
      </c>
      <c r="C43" s="451">
        <v>7951</v>
      </c>
      <c r="D43" s="452">
        <v>826.53662432398335</v>
      </c>
      <c r="E43" s="453">
        <v>37684</v>
      </c>
      <c r="F43" s="454">
        <v>939.52543148285758</v>
      </c>
      <c r="G43" s="252">
        <v>0</v>
      </c>
      <c r="H43" s="253">
        <v>0</v>
      </c>
      <c r="I43" s="252">
        <v>45635</v>
      </c>
      <c r="J43" s="253">
        <v>919.83935707242256</v>
      </c>
      <c r="K43" s="253"/>
      <c r="L43" s="451">
        <v>12625</v>
      </c>
      <c r="M43" s="452">
        <v>647.36702495049531</v>
      </c>
      <c r="N43" s="453">
        <v>8865</v>
      </c>
      <c r="O43" s="454">
        <v>647.09705922165801</v>
      </c>
      <c r="P43" s="252">
        <v>0</v>
      </c>
      <c r="Q43" s="253">
        <v>0</v>
      </c>
      <c r="R43" s="252">
        <v>21490</v>
      </c>
      <c r="S43" s="253">
        <v>647.25565937645422</v>
      </c>
      <c r="W43" s="205"/>
      <c r="X43" s="198"/>
      <c r="Y43" s="205"/>
      <c r="Z43" s="198"/>
      <c r="AA43" s="205"/>
      <c r="AB43" s="198"/>
      <c r="AC43" s="205"/>
      <c r="AD43" s="198"/>
      <c r="AE43" s="205"/>
      <c r="AF43" s="198"/>
      <c r="AG43" s="205"/>
      <c r="AH43" s="198"/>
      <c r="AI43" s="205"/>
      <c r="AJ43" s="198"/>
      <c r="AK43" s="205"/>
      <c r="AL43" s="198"/>
    </row>
    <row r="44" spans="2:38" ht="14.25" customHeight="1">
      <c r="B44" s="251" t="s">
        <v>20</v>
      </c>
      <c r="C44" s="451">
        <v>13701</v>
      </c>
      <c r="D44" s="452">
        <v>790.12693234070525</v>
      </c>
      <c r="E44" s="453">
        <v>73396</v>
      </c>
      <c r="F44" s="454">
        <v>911.72808804294607</v>
      </c>
      <c r="G44" s="252">
        <v>0</v>
      </c>
      <c r="H44" s="253">
        <v>0</v>
      </c>
      <c r="I44" s="252">
        <v>87097</v>
      </c>
      <c r="J44" s="253">
        <v>892.59933005729329</v>
      </c>
      <c r="K44" s="253"/>
      <c r="L44" s="451">
        <v>14740</v>
      </c>
      <c r="M44" s="452">
        <v>710.98515535956517</v>
      </c>
      <c r="N44" s="453">
        <v>10656</v>
      </c>
      <c r="O44" s="454">
        <v>723.18176895645604</v>
      </c>
      <c r="P44" s="252">
        <v>1</v>
      </c>
      <c r="Q44" s="253">
        <v>454.26</v>
      </c>
      <c r="R44" s="252">
        <v>25397</v>
      </c>
      <c r="S44" s="253">
        <v>716.09246682679009</v>
      </c>
      <c r="W44" s="205"/>
      <c r="X44" s="198"/>
      <c r="Y44" s="205"/>
      <c r="Z44" s="198"/>
      <c r="AA44" s="205"/>
      <c r="AB44" s="198"/>
      <c r="AC44" s="205"/>
      <c r="AD44" s="198"/>
      <c r="AE44" s="205"/>
      <c r="AF44" s="198"/>
      <c r="AG44" s="205"/>
      <c r="AH44" s="198"/>
      <c r="AI44" s="205"/>
      <c r="AJ44" s="198"/>
      <c r="AK44" s="205"/>
      <c r="AL44" s="198"/>
    </row>
    <row r="45" spans="2:38" ht="14.25" customHeight="1">
      <c r="B45" s="251" t="s">
        <v>21</v>
      </c>
      <c r="C45" s="451">
        <v>20329</v>
      </c>
      <c r="D45" s="452">
        <v>769.4263647990565</v>
      </c>
      <c r="E45" s="453">
        <v>122013</v>
      </c>
      <c r="F45" s="454">
        <v>938.56734143083111</v>
      </c>
      <c r="G45" s="252">
        <v>0</v>
      </c>
      <c r="H45" s="253">
        <v>0</v>
      </c>
      <c r="I45" s="252">
        <v>142342</v>
      </c>
      <c r="J45" s="253">
        <v>914.41096514029607</v>
      </c>
      <c r="K45" s="253"/>
      <c r="L45" s="451">
        <v>13369</v>
      </c>
      <c r="M45" s="452">
        <v>753.4772712992725</v>
      </c>
      <c r="N45" s="453">
        <v>10162</v>
      </c>
      <c r="O45" s="454">
        <v>769.80669651643336</v>
      </c>
      <c r="P45" s="252">
        <v>0</v>
      </c>
      <c r="Q45" s="253">
        <v>0</v>
      </c>
      <c r="R45" s="252">
        <v>23531</v>
      </c>
      <c r="S45" s="253">
        <v>760.52922910203426</v>
      </c>
      <c r="W45" s="205"/>
      <c r="X45" s="198"/>
      <c r="Y45" s="205"/>
      <c r="Z45" s="198"/>
      <c r="AA45" s="205"/>
      <c r="AB45" s="198"/>
      <c r="AC45" s="205"/>
      <c r="AD45" s="198"/>
      <c r="AE45" s="205"/>
      <c r="AF45" s="198"/>
      <c r="AG45" s="205"/>
      <c r="AH45" s="198"/>
      <c r="AI45" s="205"/>
      <c r="AJ45" s="198"/>
      <c r="AK45" s="205"/>
      <c r="AL45" s="198"/>
    </row>
    <row r="46" spans="2:38" ht="14.25" customHeight="1">
      <c r="B46" s="251" t="s">
        <v>22</v>
      </c>
      <c r="C46" s="451">
        <v>26413</v>
      </c>
      <c r="D46" s="452">
        <v>698.31278802104964</v>
      </c>
      <c r="E46" s="453">
        <v>179123</v>
      </c>
      <c r="F46" s="454">
        <v>957.42502838831331</v>
      </c>
      <c r="G46" s="252">
        <v>1</v>
      </c>
      <c r="H46" s="253">
        <v>1056.5899999999999</v>
      </c>
      <c r="I46" s="252">
        <v>205537</v>
      </c>
      <c r="J46" s="253">
        <v>924.12770265207644</v>
      </c>
      <c r="K46" s="253"/>
      <c r="L46" s="451">
        <v>9289</v>
      </c>
      <c r="M46" s="452">
        <v>777.9225815480645</v>
      </c>
      <c r="N46" s="453">
        <v>8249</v>
      </c>
      <c r="O46" s="454">
        <v>783.37598981694634</v>
      </c>
      <c r="P46" s="252">
        <v>0</v>
      </c>
      <c r="Q46" s="253">
        <v>0</v>
      </c>
      <c r="R46" s="252">
        <v>17538</v>
      </c>
      <c r="S46" s="253">
        <v>780.48759265594492</v>
      </c>
      <c r="W46" s="205"/>
      <c r="X46" s="198"/>
      <c r="Y46" s="205"/>
      <c r="Z46" s="198"/>
      <c r="AA46" s="205"/>
      <c r="AB46" s="198"/>
      <c r="AC46" s="205"/>
      <c r="AD46" s="198"/>
      <c r="AE46" s="205"/>
      <c r="AF46" s="198"/>
      <c r="AG46" s="205"/>
      <c r="AH46" s="198"/>
      <c r="AI46" s="205"/>
      <c r="AJ46" s="198"/>
      <c r="AK46" s="205"/>
      <c r="AL46" s="198"/>
    </row>
    <row r="47" spans="2:38" ht="14.25" customHeight="1">
      <c r="B47" s="251" t="s">
        <v>23</v>
      </c>
      <c r="C47" s="451">
        <v>28302</v>
      </c>
      <c r="D47" s="452">
        <v>630.23667691329217</v>
      </c>
      <c r="E47" s="453">
        <v>240510</v>
      </c>
      <c r="F47" s="454">
        <v>962.78378512328118</v>
      </c>
      <c r="G47" s="252">
        <v>0</v>
      </c>
      <c r="H47" s="253">
        <v>0</v>
      </c>
      <c r="I47" s="252">
        <v>268812</v>
      </c>
      <c r="J47" s="253">
        <v>927.77140376917828</v>
      </c>
      <c r="K47" s="253"/>
      <c r="L47" s="451">
        <v>5588</v>
      </c>
      <c r="M47" s="452">
        <v>755.62477988547164</v>
      </c>
      <c r="N47" s="453">
        <v>5814</v>
      </c>
      <c r="O47" s="454">
        <v>782.65322497420163</v>
      </c>
      <c r="P47" s="252">
        <v>0</v>
      </c>
      <c r="Q47" s="253">
        <v>0</v>
      </c>
      <c r="R47" s="252">
        <v>11402</v>
      </c>
      <c r="S47" s="253">
        <v>769.40686897035812</v>
      </c>
      <c r="W47" s="205"/>
      <c r="X47" s="198"/>
      <c r="Y47" s="205"/>
      <c r="Z47" s="198"/>
      <c r="AA47" s="205"/>
      <c r="AB47" s="198"/>
      <c r="AC47" s="205"/>
      <c r="AD47" s="198"/>
      <c r="AE47" s="205"/>
      <c r="AF47" s="198"/>
      <c r="AG47" s="205"/>
      <c r="AH47" s="198"/>
      <c r="AI47" s="205"/>
      <c r="AJ47" s="198"/>
      <c r="AK47" s="205"/>
      <c r="AL47" s="198"/>
    </row>
    <row r="48" spans="2:38" ht="14.25" customHeight="1">
      <c r="B48" s="251" t="s">
        <v>24</v>
      </c>
      <c r="C48" s="451">
        <v>30128</v>
      </c>
      <c r="D48" s="452">
        <v>564.02984532660582</v>
      </c>
      <c r="E48" s="453">
        <v>345386</v>
      </c>
      <c r="F48" s="454">
        <v>960.10824121417693</v>
      </c>
      <c r="G48" s="252">
        <v>1</v>
      </c>
      <c r="H48" s="253">
        <v>770.21</v>
      </c>
      <c r="I48" s="252">
        <v>375515</v>
      </c>
      <c r="J48" s="253">
        <v>928.32991062940141</v>
      </c>
      <c r="K48" s="253"/>
      <c r="L48" s="451">
        <v>2952</v>
      </c>
      <c r="M48" s="452">
        <v>739.21574525745507</v>
      </c>
      <c r="N48" s="453">
        <v>4129</v>
      </c>
      <c r="O48" s="454">
        <v>743.83783482683725</v>
      </c>
      <c r="P48" s="252">
        <v>0</v>
      </c>
      <c r="Q48" s="253">
        <v>0</v>
      </c>
      <c r="R48" s="252">
        <v>7081</v>
      </c>
      <c r="S48" s="253">
        <v>741.91093065951395</v>
      </c>
      <c r="W48" s="205"/>
      <c r="X48" s="198"/>
      <c r="Y48" s="205"/>
      <c r="Z48" s="198"/>
      <c r="AA48" s="205"/>
      <c r="AB48" s="198"/>
      <c r="AC48" s="205"/>
      <c r="AD48" s="198"/>
      <c r="AE48" s="205"/>
      <c r="AF48" s="198"/>
      <c r="AG48" s="205"/>
      <c r="AH48" s="198"/>
      <c r="AI48" s="205"/>
      <c r="AJ48" s="198"/>
      <c r="AK48" s="205"/>
      <c r="AL48" s="198"/>
    </row>
    <row r="49" spans="2:38" ht="14.25" customHeight="1">
      <c r="B49" s="251" t="s">
        <v>25</v>
      </c>
      <c r="C49" s="451">
        <v>27458</v>
      </c>
      <c r="D49" s="452">
        <v>524.06497050040025</v>
      </c>
      <c r="E49" s="453">
        <v>389088</v>
      </c>
      <c r="F49" s="454">
        <v>930.00706408319024</v>
      </c>
      <c r="G49" s="252">
        <v>1</v>
      </c>
      <c r="H49" s="253">
        <v>869.97</v>
      </c>
      <c r="I49" s="252">
        <v>416547</v>
      </c>
      <c r="J49" s="253">
        <v>903.24797557058469</v>
      </c>
      <c r="K49" s="253"/>
      <c r="L49" s="451">
        <v>1321</v>
      </c>
      <c r="M49" s="452">
        <v>725.65671461014097</v>
      </c>
      <c r="N49" s="453">
        <v>2228</v>
      </c>
      <c r="O49" s="454">
        <v>731.42471723519043</v>
      </c>
      <c r="P49" s="252">
        <v>0</v>
      </c>
      <c r="Q49" s="253">
        <v>0</v>
      </c>
      <c r="R49" s="252">
        <v>3549</v>
      </c>
      <c r="S49" s="253">
        <v>729.27776556776575</v>
      </c>
      <c r="W49" s="205"/>
      <c r="X49" s="198"/>
      <c r="Y49" s="205"/>
      <c r="Z49" s="198"/>
      <c r="AA49" s="205"/>
      <c r="AB49" s="198"/>
      <c r="AC49" s="205"/>
      <c r="AD49" s="198"/>
      <c r="AE49" s="205"/>
      <c r="AF49" s="198"/>
      <c r="AG49" s="205"/>
      <c r="AH49" s="198"/>
      <c r="AI49" s="205"/>
      <c r="AJ49" s="198"/>
      <c r="AK49" s="205"/>
      <c r="AL49" s="198"/>
    </row>
    <row r="50" spans="2:38" ht="14.25" customHeight="1">
      <c r="B50" s="251" t="s">
        <v>26</v>
      </c>
      <c r="C50" s="451">
        <v>46948</v>
      </c>
      <c r="D50" s="452">
        <v>483.16171998807096</v>
      </c>
      <c r="E50" s="453">
        <v>725024</v>
      </c>
      <c r="F50" s="454">
        <v>880.68698632045425</v>
      </c>
      <c r="G50" s="252">
        <v>6</v>
      </c>
      <c r="H50" s="253">
        <v>866.38</v>
      </c>
      <c r="I50" s="252">
        <v>771978</v>
      </c>
      <c r="J50" s="253">
        <v>856.51129472601667</v>
      </c>
      <c r="K50" s="253"/>
      <c r="L50" s="451">
        <v>628</v>
      </c>
      <c r="M50" s="452">
        <v>760.53364649681203</v>
      </c>
      <c r="N50" s="453">
        <v>1667</v>
      </c>
      <c r="O50" s="454">
        <v>752.72373125374884</v>
      </c>
      <c r="P50" s="252">
        <v>0</v>
      </c>
      <c r="Q50" s="253">
        <v>0</v>
      </c>
      <c r="R50" s="252">
        <v>2295</v>
      </c>
      <c r="S50" s="253">
        <v>754.8608235294106</v>
      </c>
      <c r="W50" s="205"/>
      <c r="X50" s="198"/>
      <c r="Y50" s="205"/>
      <c r="Z50" s="198"/>
      <c r="AA50" s="205"/>
      <c r="AB50" s="198"/>
      <c r="AC50" s="205"/>
      <c r="AD50" s="198"/>
      <c r="AE50" s="205"/>
      <c r="AF50" s="198"/>
      <c r="AG50" s="205"/>
      <c r="AH50" s="198"/>
      <c r="AI50" s="205"/>
      <c r="AJ50" s="198"/>
      <c r="AK50" s="205"/>
      <c r="AL50" s="198"/>
    </row>
    <row r="51" spans="2:38" ht="14.25" customHeight="1">
      <c r="B51" s="251" t="s">
        <v>5</v>
      </c>
      <c r="C51" s="451">
        <v>0</v>
      </c>
      <c r="D51" s="452">
        <v>0</v>
      </c>
      <c r="E51" s="453">
        <v>1</v>
      </c>
      <c r="F51" s="454">
        <v>1043.2</v>
      </c>
      <c r="G51" s="252">
        <v>0</v>
      </c>
      <c r="H51" s="253">
        <v>0</v>
      </c>
      <c r="I51" s="252">
        <v>1</v>
      </c>
      <c r="J51" s="253">
        <v>1043.2</v>
      </c>
      <c r="K51" s="253"/>
      <c r="L51" s="451">
        <v>0</v>
      </c>
      <c r="M51" s="452">
        <v>0</v>
      </c>
      <c r="N51" s="453">
        <v>0</v>
      </c>
      <c r="O51" s="454">
        <v>0</v>
      </c>
      <c r="P51" s="252">
        <v>0</v>
      </c>
      <c r="Q51" s="253">
        <v>0</v>
      </c>
      <c r="R51" s="252">
        <v>0</v>
      </c>
      <c r="S51" s="253">
        <v>0</v>
      </c>
      <c r="W51" s="205"/>
      <c r="X51" s="198"/>
      <c r="Y51" s="205"/>
      <c r="Z51" s="198"/>
      <c r="AA51" s="205"/>
      <c r="AB51" s="198"/>
      <c r="AC51" s="205"/>
      <c r="AD51" s="198"/>
      <c r="AE51" s="205"/>
      <c r="AF51" s="198"/>
      <c r="AG51" s="205"/>
      <c r="AH51" s="198"/>
      <c r="AI51" s="205"/>
      <c r="AJ51" s="198"/>
      <c r="AK51" s="205"/>
      <c r="AL51" s="198"/>
    </row>
    <row r="52" spans="2:38" ht="14.25" customHeight="1">
      <c r="B52" s="255" t="s">
        <v>6</v>
      </c>
      <c r="C52" s="256">
        <v>207758</v>
      </c>
      <c r="D52" s="257">
        <v>620.48317349993692</v>
      </c>
      <c r="E52" s="256">
        <v>2142794</v>
      </c>
      <c r="F52" s="257">
        <v>924.74060207840853</v>
      </c>
      <c r="G52" s="256">
        <v>9</v>
      </c>
      <c r="H52" s="257">
        <v>877.22777777777765</v>
      </c>
      <c r="I52" s="256">
        <v>2350561</v>
      </c>
      <c r="J52" s="257">
        <v>897.84815280267185</v>
      </c>
      <c r="K52" s="481"/>
      <c r="L52" s="256">
        <v>179313</v>
      </c>
      <c r="M52" s="257">
        <v>505.56974697874671</v>
      </c>
      <c r="N52" s="256">
        <v>162291</v>
      </c>
      <c r="O52" s="257">
        <v>499.33714130789821</v>
      </c>
      <c r="P52" s="256">
        <v>6</v>
      </c>
      <c r="Q52" s="257">
        <v>376.16666666666669</v>
      </c>
      <c r="R52" s="256">
        <v>341610</v>
      </c>
      <c r="S52" s="257">
        <v>502.60650753783585</v>
      </c>
      <c r="W52" s="205"/>
      <c r="X52" s="198"/>
      <c r="Y52" s="205"/>
      <c r="Z52" s="198"/>
      <c r="AA52" s="205"/>
      <c r="AB52" s="198"/>
      <c r="AC52" s="205"/>
      <c r="AD52" s="198"/>
      <c r="AE52" s="205"/>
      <c r="AF52" s="198"/>
      <c r="AG52" s="205"/>
      <c r="AH52" s="198"/>
      <c r="AI52" s="205"/>
      <c r="AJ52" s="198"/>
      <c r="AK52" s="205"/>
      <c r="AL52" s="198"/>
    </row>
    <row r="53" spans="2:38" ht="14.25" customHeight="1">
      <c r="B53" s="258" t="s">
        <v>27</v>
      </c>
      <c r="C53" s="252">
        <v>73.924965584959423</v>
      </c>
      <c r="D53" s="252" t="s">
        <v>229</v>
      </c>
      <c r="E53" s="252">
        <v>78.535990643986608</v>
      </c>
      <c r="F53" s="252" t="s">
        <v>229</v>
      </c>
      <c r="G53" s="252">
        <v>83.666666666666671</v>
      </c>
      <c r="H53" s="252" t="s">
        <v>229</v>
      </c>
      <c r="I53" s="252">
        <v>78.12845747396365</v>
      </c>
      <c r="J53" s="252" t="s">
        <v>229</v>
      </c>
      <c r="K53" s="252"/>
      <c r="L53" s="252">
        <v>35.624466714627495</v>
      </c>
      <c r="M53" s="252" t="s">
        <v>229</v>
      </c>
      <c r="N53" s="252">
        <v>34.948653961094578</v>
      </c>
      <c r="O53" s="252" t="s">
        <v>229</v>
      </c>
      <c r="P53" s="252">
        <v>25</v>
      </c>
      <c r="Q53" s="252" t="s">
        <v>229</v>
      </c>
      <c r="R53" s="252">
        <v>35.3032171189368</v>
      </c>
      <c r="S53" s="252" t="s">
        <v>229</v>
      </c>
      <c r="W53" s="205"/>
      <c r="X53" s="198"/>
      <c r="Y53" s="205"/>
      <c r="Z53" s="198"/>
      <c r="AA53" s="205"/>
      <c r="AB53" s="198"/>
      <c r="AC53" s="205"/>
      <c r="AD53" s="198"/>
      <c r="AE53" s="205"/>
      <c r="AF53" s="198"/>
      <c r="AG53" s="205"/>
      <c r="AH53" s="198"/>
      <c r="AI53" s="205"/>
      <c r="AJ53" s="198"/>
      <c r="AK53" s="205"/>
      <c r="AL53" s="198"/>
    </row>
    <row r="54" spans="2:38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61"/>
      <c r="L54" s="259"/>
      <c r="M54" s="260"/>
      <c r="N54" s="259"/>
      <c r="O54" s="260"/>
      <c r="P54" s="259"/>
      <c r="Q54" s="260"/>
      <c r="R54" s="259"/>
      <c r="S54" s="260"/>
      <c r="W54" s="196"/>
      <c r="X54" s="195"/>
      <c r="Y54" s="196"/>
      <c r="Z54" s="195"/>
      <c r="AA54" s="196"/>
      <c r="AB54" s="195"/>
      <c r="AC54" s="196"/>
      <c r="AD54" s="195"/>
      <c r="AE54" s="196"/>
      <c r="AF54" s="195"/>
      <c r="AG54" s="196"/>
      <c r="AH54" s="195"/>
      <c r="AI54" s="196"/>
      <c r="AJ54" s="195"/>
      <c r="AK54" s="196"/>
      <c r="AL54" s="195"/>
    </row>
    <row r="55" spans="2:38" ht="14.25" customHeight="1">
      <c r="B55" s="493" t="s">
        <v>0</v>
      </c>
      <c r="C55" s="494" t="s">
        <v>1</v>
      </c>
      <c r="D55" s="494"/>
      <c r="E55" s="494"/>
      <c r="F55" s="494"/>
      <c r="G55" s="494"/>
      <c r="H55" s="494"/>
      <c r="I55" s="494"/>
      <c r="J55" s="494"/>
      <c r="K55" s="479"/>
      <c r="L55" s="495" t="s">
        <v>2</v>
      </c>
      <c r="M55" s="495"/>
      <c r="N55" s="495"/>
      <c r="O55" s="495"/>
      <c r="P55" s="495"/>
      <c r="Q55" s="495"/>
      <c r="R55" s="495"/>
      <c r="S55" s="49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</row>
    <row r="56" spans="2:38" ht="14.25" customHeight="1">
      <c r="B56" s="493"/>
      <c r="C56" s="496" t="s">
        <v>3</v>
      </c>
      <c r="D56" s="496"/>
      <c r="E56" s="497" t="s">
        <v>4</v>
      </c>
      <c r="F56" s="497"/>
      <c r="G56" s="498" t="s">
        <v>5</v>
      </c>
      <c r="H56" s="498"/>
      <c r="I56" s="498" t="s">
        <v>6</v>
      </c>
      <c r="J56" s="498"/>
      <c r="K56" s="479"/>
      <c r="L56" s="496" t="s">
        <v>3</v>
      </c>
      <c r="M56" s="496"/>
      <c r="N56" s="497" t="s">
        <v>4</v>
      </c>
      <c r="O56" s="497"/>
      <c r="P56" s="498" t="s">
        <v>5</v>
      </c>
      <c r="Q56" s="498"/>
      <c r="R56" s="498" t="s">
        <v>6</v>
      </c>
      <c r="S56" s="498"/>
    </row>
    <row r="57" spans="2:38" ht="14.25" customHeight="1">
      <c r="B57" s="493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480"/>
      <c r="L57" s="248" t="s">
        <v>7</v>
      </c>
      <c r="M57" s="249" t="s">
        <v>8</v>
      </c>
      <c r="N57" s="250" t="s">
        <v>7</v>
      </c>
      <c r="O57" s="250" t="s">
        <v>8</v>
      </c>
      <c r="P57" s="248" t="s">
        <v>7</v>
      </c>
      <c r="Q57" s="250" t="s">
        <v>8</v>
      </c>
      <c r="R57" s="248" t="s">
        <v>7</v>
      </c>
      <c r="S57" s="250" t="s">
        <v>8</v>
      </c>
    </row>
    <row r="58" spans="2:38" ht="14.25" customHeight="1">
      <c r="B58" s="251" t="s">
        <v>9</v>
      </c>
      <c r="C58" s="451">
        <v>1</v>
      </c>
      <c r="D58" s="452">
        <v>357.05</v>
      </c>
      <c r="E58" s="453">
        <v>0</v>
      </c>
      <c r="F58" s="454">
        <v>0</v>
      </c>
      <c r="G58" s="252">
        <v>0</v>
      </c>
      <c r="H58" s="253">
        <v>0</v>
      </c>
      <c r="I58" s="252">
        <v>1</v>
      </c>
      <c r="J58" s="253">
        <v>357.05</v>
      </c>
      <c r="K58" s="253"/>
      <c r="L58" s="451">
        <v>1139</v>
      </c>
      <c r="M58" s="452">
        <v>359.69218612818287</v>
      </c>
      <c r="N58" s="453">
        <v>1135</v>
      </c>
      <c r="O58" s="454">
        <v>354.86861674008816</v>
      </c>
      <c r="P58" s="252">
        <v>0</v>
      </c>
      <c r="Q58" s="253">
        <v>0</v>
      </c>
      <c r="R58" s="252">
        <v>2274</v>
      </c>
      <c r="S58" s="253">
        <v>357.28464379947246</v>
      </c>
    </row>
    <row r="59" spans="2:38" ht="14.25" customHeight="1">
      <c r="B59" s="254" t="s">
        <v>10</v>
      </c>
      <c r="C59" s="451">
        <v>0</v>
      </c>
      <c r="D59" s="452">
        <v>0</v>
      </c>
      <c r="E59" s="453">
        <v>0</v>
      </c>
      <c r="F59" s="454">
        <v>0</v>
      </c>
      <c r="G59" s="252">
        <v>0</v>
      </c>
      <c r="H59" s="253">
        <v>0</v>
      </c>
      <c r="I59" s="252">
        <v>0</v>
      </c>
      <c r="J59" s="253">
        <v>0</v>
      </c>
      <c r="K59" s="253"/>
      <c r="L59" s="451">
        <v>5528</v>
      </c>
      <c r="M59" s="452">
        <v>357.84398335745232</v>
      </c>
      <c r="N59" s="453">
        <v>5213</v>
      </c>
      <c r="O59" s="454">
        <v>358.56788797237573</v>
      </c>
      <c r="P59" s="252">
        <v>0</v>
      </c>
      <c r="Q59" s="253">
        <v>0</v>
      </c>
      <c r="R59" s="252">
        <v>10741</v>
      </c>
      <c r="S59" s="253">
        <v>358.19532073363666</v>
      </c>
    </row>
    <row r="60" spans="2:38" ht="14.25" customHeight="1">
      <c r="B60" s="251" t="s">
        <v>11</v>
      </c>
      <c r="C60" s="451">
        <v>7</v>
      </c>
      <c r="D60" s="452">
        <v>406.8314285714286</v>
      </c>
      <c r="E60" s="453">
        <v>4</v>
      </c>
      <c r="F60" s="454">
        <v>385.8</v>
      </c>
      <c r="G60" s="252">
        <v>0</v>
      </c>
      <c r="H60" s="253">
        <v>0</v>
      </c>
      <c r="I60" s="252">
        <v>11</v>
      </c>
      <c r="J60" s="253">
        <v>399.18363636363642</v>
      </c>
      <c r="K60" s="253"/>
      <c r="L60" s="451">
        <v>14134</v>
      </c>
      <c r="M60" s="452">
        <v>363.04788948634467</v>
      </c>
      <c r="N60" s="453">
        <v>13662</v>
      </c>
      <c r="O60" s="454">
        <v>360.49650783194289</v>
      </c>
      <c r="P60" s="252">
        <v>0</v>
      </c>
      <c r="Q60" s="253">
        <v>0</v>
      </c>
      <c r="R60" s="252">
        <v>27796</v>
      </c>
      <c r="S60" s="253">
        <v>361.79386098719243</v>
      </c>
      <c r="W60" s="205"/>
      <c r="X60" s="198"/>
      <c r="Y60" s="205"/>
      <c r="Z60" s="198"/>
      <c r="AA60" s="205"/>
      <c r="AB60" s="198"/>
      <c r="AC60" s="205"/>
      <c r="AD60" s="198"/>
      <c r="AE60" s="205"/>
      <c r="AF60" s="198"/>
      <c r="AG60" s="205"/>
      <c r="AH60" s="198"/>
      <c r="AI60" s="205"/>
      <c r="AJ60" s="198"/>
      <c r="AK60" s="205"/>
      <c r="AL60" s="198"/>
    </row>
    <row r="61" spans="2:38" ht="14.25" customHeight="1">
      <c r="B61" s="251" t="s">
        <v>12</v>
      </c>
      <c r="C61" s="451">
        <v>18</v>
      </c>
      <c r="D61" s="452">
        <v>300.42833333333334</v>
      </c>
      <c r="E61" s="453">
        <v>21</v>
      </c>
      <c r="F61" s="454">
        <v>363.90666666666664</v>
      </c>
      <c r="G61" s="252">
        <v>0</v>
      </c>
      <c r="H61" s="253">
        <v>0</v>
      </c>
      <c r="I61" s="252">
        <v>39</v>
      </c>
      <c r="J61" s="253">
        <v>334.60897435897436</v>
      </c>
      <c r="K61" s="253"/>
      <c r="L61" s="451">
        <v>30607</v>
      </c>
      <c r="M61" s="452">
        <v>366.08510406116443</v>
      </c>
      <c r="N61" s="453">
        <v>29113</v>
      </c>
      <c r="O61" s="454">
        <v>363.62718167141929</v>
      </c>
      <c r="P61" s="252">
        <v>4</v>
      </c>
      <c r="Q61" s="253">
        <v>275.29500000000002</v>
      </c>
      <c r="R61" s="252">
        <v>59724</v>
      </c>
      <c r="S61" s="253">
        <v>364.88088708057217</v>
      </c>
      <c r="W61" s="205"/>
      <c r="X61" s="198"/>
      <c r="Y61" s="205"/>
      <c r="Z61" s="198"/>
      <c r="AA61" s="205"/>
      <c r="AB61" s="198"/>
      <c r="AC61" s="205"/>
      <c r="AD61" s="198"/>
      <c r="AE61" s="205"/>
      <c r="AF61" s="198"/>
      <c r="AG61" s="205"/>
      <c r="AH61" s="198"/>
      <c r="AI61" s="205"/>
      <c r="AJ61" s="198"/>
      <c r="AK61" s="205"/>
      <c r="AL61" s="198"/>
    </row>
    <row r="62" spans="2:38" ht="14.25" customHeight="1">
      <c r="B62" s="251" t="s">
        <v>13</v>
      </c>
      <c r="C62" s="451">
        <v>11</v>
      </c>
      <c r="D62" s="452">
        <v>432.23636363636365</v>
      </c>
      <c r="E62" s="453">
        <v>14</v>
      </c>
      <c r="F62" s="454">
        <v>394.94071428571431</v>
      </c>
      <c r="G62" s="252">
        <v>0</v>
      </c>
      <c r="H62" s="253">
        <v>0</v>
      </c>
      <c r="I62" s="252">
        <v>25</v>
      </c>
      <c r="J62" s="253">
        <v>411.35079999999999</v>
      </c>
      <c r="K62" s="253"/>
      <c r="L62" s="451">
        <v>45307</v>
      </c>
      <c r="M62" s="452">
        <v>377.88547729931406</v>
      </c>
      <c r="N62" s="453">
        <v>45728</v>
      </c>
      <c r="O62" s="454">
        <v>374.90450511721622</v>
      </c>
      <c r="P62" s="252">
        <v>1</v>
      </c>
      <c r="Q62" s="253">
        <v>701.56</v>
      </c>
      <c r="R62" s="252">
        <v>91036</v>
      </c>
      <c r="S62" s="253">
        <v>376.39167021837619</v>
      </c>
      <c r="W62" s="205"/>
      <c r="X62" s="198"/>
      <c r="Y62" s="205"/>
      <c r="Z62" s="198"/>
      <c r="AA62" s="205"/>
      <c r="AB62" s="198"/>
      <c r="AC62" s="205"/>
      <c r="AD62" s="198"/>
      <c r="AE62" s="205"/>
      <c r="AF62" s="198"/>
      <c r="AG62" s="205"/>
      <c r="AH62" s="198"/>
      <c r="AI62" s="205"/>
      <c r="AJ62" s="198"/>
      <c r="AK62" s="205"/>
      <c r="AL62" s="198"/>
    </row>
    <row r="63" spans="2:38" ht="14.25" customHeight="1">
      <c r="B63" s="251" t="s">
        <v>14</v>
      </c>
      <c r="C63" s="451">
        <v>98</v>
      </c>
      <c r="D63" s="452">
        <v>328.87438775510219</v>
      </c>
      <c r="E63" s="453">
        <v>93</v>
      </c>
      <c r="F63" s="454">
        <v>330.87301075268829</v>
      </c>
      <c r="G63" s="252">
        <v>0</v>
      </c>
      <c r="H63" s="253">
        <v>0</v>
      </c>
      <c r="I63" s="252">
        <v>191</v>
      </c>
      <c r="J63" s="253">
        <v>329.8475392670158</v>
      </c>
      <c r="K63" s="253"/>
      <c r="L63" s="451">
        <v>4556</v>
      </c>
      <c r="M63" s="452">
        <v>619.46773924495176</v>
      </c>
      <c r="N63" s="453">
        <v>3683</v>
      </c>
      <c r="O63" s="454">
        <v>552.57703502579432</v>
      </c>
      <c r="P63" s="252">
        <v>0</v>
      </c>
      <c r="Q63" s="253">
        <v>0</v>
      </c>
      <c r="R63" s="252">
        <v>8239</v>
      </c>
      <c r="S63" s="253">
        <v>589.56623862119193</v>
      </c>
      <c r="W63" s="205"/>
      <c r="X63" s="198"/>
      <c r="Y63" s="205"/>
      <c r="Z63" s="198"/>
      <c r="AA63" s="205"/>
      <c r="AB63" s="198"/>
      <c r="AC63" s="205"/>
      <c r="AD63" s="198"/>
      <c r="AE63" s="205"/>
      <c r="AF63" s="198"/>
      <c r="AG63" s="205"/>
      <c r="AH63" s="198"/>
      <c r="AI63" s="205"/>
      <c r="AJ63" s="198"/>
      <c r="AK63" s="205"/>
      <c r="AL63" s="198"/>
    </row>
    <row r="64" spans="2:38" ht="14.25" customHeight="1">
      <c r="B64" s="251" t="s">
        <v>15</v>
      </c>
      <c r="C64" s="451">
        <v>82</v>
      </c>
      <c r="D64" s="452">
        <v>319.85939024390251</v>
      </c>
      <c r="E64" s="453">
        <v>75</v>
      </c>
      <c r="F64" s="454">
        <v>327.4797333333334</v>
      </c>
      <c r="G64" s="252">
        <v>0</v>
      </c>
      <c r="H64" s="253">
        <v>0</v>
      </c>
      <c r="I64" s="252">
        <v>157</v>
      </c>
      <c r="J64" s="253">
        <v>323.49968152866251</v>
      </c>
      <c r="K64" s="253"/>
      <c r="L64" s="451">
        <v>8084</v>
      </c>
      <c r="M64" s="452">
        <v>822.55293666501689</v>
      </c>
      <c r="N64" s="453">
        <v>5388</v>
      </c>
      <c r="O64" s="454">
        <v>772.27931328879049</v>
      </c>
      <c r="P64" s="252">
        <v>0</v>
      </c>
      <c r="Q64" s="253">
        <v>0</v>
      </c>
      <c r="R64" s="252">
        <v>13472</v>
      </c>
      <c r="S64" s="253">
        <v>802.44647268408539</v>
      </c>
      <c r="W64" s="205"/>
      <c r="X64" s="198"/>
      <c r="Y64" s="205"/>
      <c r="Z64" s="198"/>
      <c r="AA64" s="205"/>
      <c r="AB64" s="198"/>
      <c r="AC64" s="205"/>
      <c r="AD64" s="198"/>
      <c r="AE64" s="205"/>
      <c r="AF64" s="198"/>
      <c r="AG64" s="205"/>
      <c r="AH64" s="198"/>
      <c r="AI64" s="205"/>
      <c r="AJ64" s="198"/>
      <c r="AK64" s="205"/>
      <c r="AL64" s="198"/>
    </row>
    <row r="65" spans="2:38" ht="14.25" customHeight="1">
      <c r="B65" s="251" t="s">
        <v>16</v>
      </c>
      <c r="C65" s="451">
        <v>78</v>
      </c>
      <c r="D65" s="452">
        <v>350.53038461538472</v>
      </c>
      <c r="E65" s="453">
        <v>70</v>
      </c>
      <c r="F65" s="454">
        <v>337.8838571428571</v>
      </c>
      <c r="G65" s="252">
        <v>0</v>
      </c>
      <c r="H65" s="253">
        <v>0</v>
      </c>
      <c r="I65" s="252">
        <v>148</v>
      </c>
      <c r="J65" s="253">
        <v>344.54891891891896</v>
      </c>
      <c r="K65" s="253"/>
      <c r="L65" s="451">
        <v>20669</v>
      </c>
      <c r="M65" s="452">
        <v>913.77097537374698</v>
      </c>
      <c r="N65" s="453">
        <v>14508</v>
      </c>
      <c r="O65" s="454">
        <v>873.31731596360646</v>
      </c>
      <c r="P65" s="252">
        <v>0</v>
      </c>
      <c r="Q65" s="253">
        <v>0</v>
      </c>
      <c r="R65" s="252">
        <v>35177</v>
      </c>
      <c r="S65" s="253">
        <v>897.08673024987866</v>
      </c>
      <c r="W65" s="205"/>
      <c r="X65" s="198"/>
      <c r="Y65" s="205"/>
      <c r="Z65" s="198"/>
      <c r="AA65" s="205"/>
      <c r="AB65" s="198"/>
      <c r="AC65" s="205"/>
      <c r="AD65" s="198"/>
      <c r="AE65" s="205"/>
      <c r="AF65" s="198"/>
      <c r="AG65" s="205"/>
      <c r="AH65" s="198"/>
      <c r="AI65" s="205"/>
      <c r="AJ65" s="198"/>
      <c r="AK65" s="205"/>
      <c r="AL65" s="198"/>
    </row>
    <row r="66" spans="2:38" ht="14.25" customHeight="1">
      <c r="B66" s="251" t="s">
        <v>17</v>
      </c>
      <c r="C66" s="451">
        <v>124</v>
      </c>
      <c r="D66" s="452">
        <v>336.40483870967745</v>
      </c>
      <c r="E66" s="453">
        <v>115</v>
      </c>
      <c r="F66" s="454">
        <v>358.77721739130436</v>
      </c>
      <c r="G66" s="252">
        <v>0</v>
      </c>
      <c r="H66" s="253">
        <v>0</v>
      </c>
      <c r="I66" s="252">
        <v>239</v>
      </c>
      <c r="J66" s="253">
        <v>347.16979079497912</v>
      </c>
      <c r="K66" s="253"/>
      <c r="L66" s="451">
        <v>45062</v>
      </c>
      <c r="M66" s="452">
        <v>985.6277555368157</v>
      </c>
      <c r="N66" s="453">
        <v>35299</v>
      </c>
      <c r="O66" s="454">
        <v>937.39451032607246</v>
      </c>
      <c r="P66" s="252">
        <v>0</v>
      </c>
      <c r="Q66" s="253">
        <v>0</v>
      </c>
      <c r="R66" s="252">
        <v>80361</v>
      </c>
      <c r="S66" s="253">
        <v>964.44104403877509</v>
      </c>
      <c r="W66" s="205"/>
      <c r="X66" s="198"/>
      <c r="Y66" s="205"/>
      <c r="Z66" s="198"/>
      <c r="AA66" s="205"/>
      <c r="AB66" s="198"/>
      <c r="AC66" s="205"/>
      <c r="AD66" s="198"/>
      <c r="AE66" s="205"/>
      <c r="AF66" s="198"/>
      <c r="AG66" s="205"/>
      <c r="AH66" s="198"/>
      <c r="AI66" s="205"/>
      <c r="AJ66" s="198"/>
      <c r="AK66" s="205"/>
      <c r="AL66" s="198"/>
    </row>
    <row r="67" spans="2:38" ht="14.25" customHeight="1">
      <c r="B67" s="251" t="s">
        <v>18</v>
      </c>
      <c r="C67" s="451">
        <v>518</v>
      </c>
      <c r="D67" s="452">
        <v>637.30861003861048</v>
      </c>
      <c r="E67" s="453">
        <v>561</v>
      </c>
      <c r="F67" s="454">
        <v>634.16245989304844</v>
      </c>
      <c r="G67" s="252">
        <v>0</v>
      </c>
      <c r="H67" s="253">
        <v>0</v>
      </c>
      <c r="I67" s="252">
        <v>1079</v>
      </c>
      <c r="J67" s="253">
        <v>635.67284522706257</v>
      </c>
      <c r="K67" s="253"/>
      <c r="L67" s="451">
        <v>83978</v>
      </c>
      <c r="M67" s="452">
        <v>1029.5462883136061</v>
      </c>
      <c r="N67" s="453">
        <v>69170</v>
      </c>
      <c r="O67" s="454">
        <v>959.95845525516779</v>
      </c>
      <c r="P67" s="252">
        <v>0</v>
      </c>
      <c r="Q67" s="253">
        <v>0</v>
      </c>
      <c r="R67" s="252">
        <v>153148</v>
      </c>
      <c r="S67" s="253">
        <v>998.1166228093083</v>
      </c>
      <c r="W67" s="205"/>
      <c r="X67" s="198"/>
      <c r="Y67" s="205"/>
      <c r="Z67" s="198"/>
      <c r="AA67" s="205"/>
      <c r="AB67" s="198"/>
      <c r="AC67" s="205"/>
      <c r="AD67" s="198"/>
      <c r="AE67" s="205"/>
      <c r="AF67" s="198"/>
      <c r="AG67" s="205"/>
      <c r="AH67" s="198"/>
      <c r="AI67" s="205"/>
      <c r="AJ67" s="198"/>
      <c r="AK67" s="205"/>
      <c r="AL67" s="198"/>
    </row>
    <row r="68" spans="2:38" ht="14.25" customHeight="1">
      <c r="B68" s="251" t="s">
        <v>19</v>
      </c>
      <c r="C68" s="451">
        <v>2212</v>
      </c>
      <c r="D68" s="452">
        <v>694.17279837251306</v>
      </c>
      <c r="E68" s="453">
        <v>2256</v>
      </c>
      <c r="F68" s="454">
        <v>720.20848847517595</v>
      </c>
      <c r="G68" s="252">
        <v>0</v>
      </c>
      <c r="H68" s="253">
        <v>0</v>
      </c>
      <c r="I68" s="252">
        <v>4468</v>
      </c>
      <c r="J68" s="253">
        <v>707.31884064458279</v>
      </c>
      <c r="K68" s="253"/>
      <c r="L68" s="451">
        <v>125012</v>
      </c>
      <c r="M68" s="452">
        <v>1042.7018930982631</v>
      </c>
      <c r="N68" s="453">
        <v>112218</v>
      </c>
      <c r="O68" s="454">
        <v>954.41321962608504</v>
      </c>
      <c r="P68" s="252">
        <v>0</v>
      </c>
      <c r="Q68" s="253">
        <v>0</v>
      </c>
      <c r="R68" s="252">
        <v>237230</v>
      </c>
      <c r="S68" s="253">
        <v>1000.938295072293</v>
      </c>
      <c r="W68" s="205"/>
      <c r="X68" s="198"/>
      <c r="Y68" s="205"/>
      <c r="Z68" s="198"/>
      <c r="AA68" s="205"/>
      <c r="AB68" s="198"/>
      <c r="AC68" s="205"/>
      <c r="AD68" s="198"/>
      <c r="AE68" s="205"/>
      <c r="AF68" s="198"/>
      <c r="AG68" s="205"/>
      <c r="AH68" s="198"/>
      <c r="AI68" s="205"/>
      <c r="AJ68" s="198"/>
      <c r="AK68" s="205"/>
      <c r="AL68" s="198"/>
    </row>
    <row r="69" spans="2:38" ht="14.25" customHeight="1">
      <c r="B69" s="251" t="s">
        <v>20</v>
      </c>
      <c r="C69" s="451">
        <v>4197</v>
      </c>
      <c r="D69" s="452">
        <v>718.92485823207051</v>
      </c>
      <c r="E69" s="453">
        <v>4720</v>
      </c>
      <c r="F69" s="454">
        <v>746.60074999999881</v>
      </c>
      <c r="G69" s="252">
        <v>0</v>
      </c>
      <c r="H69" s="253">
        <v>0</v>
      </c>
      <c r="I69" s="252">
        <v>8917</v>
      </c>
      <c r="J69" s="253">
        <v>733.57442749803681</v>
      </c>
      <c r="K69" s="253"/>
      <c r="L69" s="451">
        <v>190988</v>
      </c>
      <c r="M69" s="452">
        <v>1233.7401789641231</v>
      </c>
      <c r="N69" s="453">
        <v>178463</v>
      </c>
      <c r="O69" s="454">
        <v>989.2753979816539</v>
      </c>
      <c r="P69" s="252">
        <v>1</v>
      </c>
      <c r="Q69" s="253">
        <v>454.26</v>
      </c>
      <c r="R69" s="252">
        <v>369452</v>
      </c>
      <c r="S69" s="253">
        <v>1115.6498784957175</v>
      </c>
      <c r="W69" s="205"/>
      <c r="X69" s="198"/>
      <c r="Y69" s="205"/>
      <c r="Z69" s="198"/>
      <c r="AA69" s="205"/>
      <c r="AB69" s="198"/>
      <c r="AC69" s="205"/>
      <c r="AD69" s="198"/>
      <c r="AE69" s="205"/>
      <c r="AF69" s="198"/>
      <c r="AG69" s="205"/>
      <c r="AH69" s="198"/>
      <c r="AI69" s="205"/>
      <c r="AJ69" s="198"/>
      <c r="AK69" s="205"/>
      <c r="AL69" s="198"/>
    </row>
    <row r="70" spans="2:38" ht="14.25" customHeight="1">
      <c r="B70" s="251" t="s">
        <v>21</v>
      </c>
      <c r="C70" s="451">
        <v>4135</v>
      </c>
      <c r="D70" s="452">
        <v>729.01510278113631</v>
      </c>
      <c r="E70" s="453">
        <v>5648</v>
      </c>
      <c r="F70" s="454">
        <v>779.84243449008488</v>
      </c>
      <c r="G70" s="252">
        <v>0</v>
      </c>
      <c r="H70" s="253">
        <v>0</v>
      </c>
      <c r="I70" s="252">
        <v>9783</v>
      </c>
      <c r="J70" s="253">
        <v>758.35914545640378</v>
      </c>
      <c r="K70" s="253"/>
      <c r="L70" s="451">
        <v>393973</v>
      </c>
      <c r="M70" s="452">
        <v>1573.0384171504136</v>
      </c>
      <c r="N70" s="453">
        <v>319050</v>
      </c>
      <c r="O70" s="454">
        <v>1146.6183272214382</v>
      </c>
      <c r="P70" s="252">
        <v>0</v>
      </c>
      <c r="Q70" s="253">
        <v>0</v>
      </c>
      <c r="R70" s="252">
        <v>713023</v>
      </c>
      <c r="S70" s="253">
        <v>1382.2320480826002</v>
      </c>
      <c r="W70" s="205"/>
      <c r="X70" s="198"/>
      <c r="Y70" s="205"/>
      <c r="Z70" s="198"/>
      <c r="AA70" s="205"/>
      <c r="AB70" s="198"/>
      <c r="AC70" s="205"/>
      <c r="AD70" s="198"/>
      <c r="AE70" s="205"/>
      <c r="AF70" s="198"/>
      <c r="AG70" s="205"/>
      <c r="AH70" s="198"/>
      <c r="AI70" s="205"/>
      <c r="AJ70" s="198"/>
      <c r="AK70" s="205"/>
      <c r="AL70" s="198"/>
    </row>
    <row r="71" spans="2:38" ht="14.25" customHeight="1">
      <c r="B71" s="251" t="s">
        <v>22</v>
      </c>
      <c r="C71" s="451">
        <v>2085</v>
      </c>
      <c r="D71" s="452">
        <v>790.88012470024114</v>
      </c>
      <c r="E71" s="453">
        <v>4242</v>
      </c>
      <c r="F71" s="454">
        <v>851.80944601603369</v>
      </c>
      <c r="G71" s="252">
        <v>0</v>
      </c>
      <c r="H71" s="253">
        <v>0</v>
      </c>
      <c r="I71" s="252">
        <v>6327</v>
      </c>
      <c r="J71" s="253">
        <v>831.73079342500671</v>
      </c>
      <c r="K71" s="253"/>
      <c r="L71" s="451">
        <v>1017330</v>
      </c>
      <c r="M71" s="452">
        <v>1681.77204874524</v>
      </c>
      <c r="N71" s="453">
        <v>898706</v>
      </c>
      <c r="O71" s="454">
        <v>1307.4156840724324</v>
      </c>
      <c r="P71" s="252">
        <v>1</v>
      </c>
      <c r="Q71" s="253">
        <v>1056.5899999999999</v>
      </c>
      <c r="R71" s="252">
        <v>1916037</v>
      </c>
      <c r="S71" s="253">
        <v>1506.1820490470666</v>
      </c>
      <c r="W71" s="205"/>
      <c r="X71" s="198"/>
      <c r="Y71" s="205"/>
      <c r="Z71" s="198"/>
      <c r="AA71" s="205"/>
      <c r="AB71" s="198"/>
      <c r="AC71" s="205"/>
      <c r="AD71" s="198"/>
      <c r="AE71" s="205"/>
      <c r="AF71" s="198"/>
      <c r="AG71" s="205"/>
      <c r="AH71" s="198"/>
      <c r="AI71" s="205"/>
      <c r="AJ71" s="198"/>
      <c r="AK71" s="205"/>
      <c r="AL71" s="198"/>
    </row>
    <row r="72" spans="2:38" ht="14.25" customHeight="1">
      <c r="B72" s="251" t="s">
        <v>23</v>
      </c>
      <c r="C72" s="451">
        <v>1191</v>
      </c>
      <c r="D72" s="452">
        <v>757.4477833753125</v>
      </c>
      <c r="E72" s="453">
        <v>3431</v>
      </c>
      <c r="F72" s="454">
        <v>806.20681142524302</v>
      </c>
      <c r="G72" s="252">
        <v>0</v>
      </c>
      <c r="H72" s="253">
        <v>0</v>
      </c>
      <c r="I72" s="252">
        <v>4622</v>
      </c>
      <c r="J72" s="253">
        <v>793.64255300735738</v>
      </c>
      <c r="K72" s="253"/>
      <c r="L72" s="451">
        <v>933641</v>
      </c>
      <c r="M72" s="452">
        <v>1692.1882872753017</v>
      </c>
      <c r="N72" s="453">
        <v>893209</v>
      </c>
      <c r="O72" s="454">
        <v>1185.9568851970803</v>
      </c>
      <c r="P72" s="252">
        <v>0</v>
      </c>
      <c r="Q72" s="253">
        <v>0</v>
      </c>
      <c r="R72" s="252">
        <v>1826850</v>
      </c>
      <c r="S72" s="253">
        <v>1444.6745645181588</v>
      </c>
      <c r="W72" s="205"/>
      <c r="X72" s="198"/>
      <c r="Y72" s="205"/>
      <c r="Z72" s="198"/>
      <c r="AA72" s="205"/>
      <c r="AB72" s="198"/>
      <c r="AC72" s="205"/>
      <c r="AD72" s="198"/>
      <c r="AE72" s="205"/>
      <c r="AF72" s="198"/>
      <c r="AG72" s="205"/>
      <c r="AH72" s="198"/>
      <c r="AI72" s="205"/>
      <c r="AJ72" s="198"/>
      <c r="AK72" s="205"/>
      <c r="AL72" s="198"/>
    </row>
    <row r="73" spans="2:38" ht="14.25" customHeight="1">
      <c r="B73" s="251" t="s">
        <v>24</v>
      </c>
      <c r="C73" s="451">
        <v>681</v>
      </c>
      <c r="D73" s="452">
        <v>718.82456681350754</v>
      </c>
      <c r="E73" s="453">
        <v>3107</v>
      </c>
      <c r="F73" s="454">
        <v>756.86003218539088</v>
      </c>
      <c r="G73" s="252">
        <v>0</v>
      </c>
      <c r="H73" s="253">
        <v>0</v>
      </c>
      <c r="I73" s="252">
        <v>3788</v>
      </c>
      <c r="J73" s="253">
        <v>750.02208289334953</v>
      </c>
      <c r="K73" s="253"/>
      <c r="L73" s="451">
        <v>809666</v>
      </c>
      <c r="M73" s="452">
        <v>1640.7237296366693</v>
      </c>
      <c r="N73" s="453">
        <v>866014</v>
      </c>
      <c r="O73" s="454">
        <v>1017.6961651081845</v>
      </c>
      <c r="P73" s="252">
        <v>3</v>
      </c>
      <c r="Q73" s="253">
        <v>1125.7566666666667</v>
      </c>
      <c r="R73" s="252">
        <v>1675683</v>
      </c>
      <c r="S73" s="253">
        <v>1318.7343449089135</v>
      </c>
      <c r="T73" s="40"/>
      <c r="W73" s="205"/>
      <c r="X73" s="198"/>
      <c r="Y73" s="205"/>
      <c r="Z73" s="198"/>
      <c r="AA73" s="205"/>
      <c r="AB73" s="198"/>
      <c r="AC73" s="205"/>
      <c r="AD73" s="198"/>
      <c r="AE73" s="205"/>
      <c r="AF73" s="198"/>
      <c r="AG73" s="205"/>
      <c r="AH73" s="198"/>
      <c r="AI73" s="205"/>
      <c r="AJ73" s="198"/>
      <c r="AK73" s="205"/>
      <c r="AL73" s="198"/>
    </row>
    <row r="74" spans="2:38" ht="14.25" customHeight="1">
      <c r="B74" s="251" t="s">
        <v>25</v>
      </c>
      <c r="C74" s="451">
        <v>317</v>
      </c>
      <c r="D74" s="452">
        <v>667.12132492113653</v>
      </c>
      <c r="E74" s="453">
        <v>2319</v>
      </c>
      <c r="F74" s="454">
        <v>736.97659767141204</v>
      </c>
      <c r="G74" s="252">
        <v>0</v>
      </c>
      <c r="H74" s="253">
        <v>0</v>
      </c>
      <c r="I74" s="252">
        <v>2636</v>
      </c>
      <c r="J74" s="253">
        <v>728.57594461305177</v>
      </c>
      <c r="K74" s="253"/>
      <c r="L74" s="451">
        <v>562038</v>
      </c>
      <c r="M74" s="452">
        <v>1483.0011928908698</v>
      </c>
      <c r="N74" s="453">
        <v>755935</v>
      </c>
      <c r="O74" s="454">
        <v>897.25767826598894</v>
      </c>
      <c r="P74" s="252">
        <v>4</v>
      </c>
      <c r="Q74" s="253">
        <v>1123.9524999999999</v>
      </c>
      <c r="R74" s="252">
        <v>1317977</v>
      </c>
      <c r="S74" s="253">
        <v>1147.0427809286496</v>
      </c>
      <c r="W74" s="205"/>
      <c r="X74" s="198"/>
      <c r="Y74" s="205"/>
      <c r="Z74" s="198"/>
      <c r="AA74" s="205"/>
      <c r="AB74" s="198"/>
      <c r="AC74" s="205"/>
      <c r="AD74" s="198"/>
      <c r="AE74" s="205"/>
      <c r="AF74" s="198"/>
      <c r="AG74" s="205"/>
      <c r="AH74" s="198"/>
      <c r="AI74" s="205"/>
      <c r="AJ74" s="198"/>
      <c r="AK74" s="205"/>
      <c r="AL74" s="198"/>
    </row>
    <row r="75" spans="2:38" ht="14.25" customHeight="1">
      <c r="B75" s="251" t="s">
        <v>26</v>
      </c>
      <c r="C75" s="451">
        <v>304</v>
      </c>
      <c r="D75" s="452">
        <v>596.75957236842237</v>
      </c>
      <c r="E75" s="453">
        <v>3501</v>
      </c>
      <c r="F75" s="454">
        <v>687.19807483576949</v>
      </c>
      <c r="G75" s="252">
        <v>0</v>
      </c>
      <c r="H75" s="253">
        <v>0</v>
      </c>
      <c r="I75" s="252">
        <v>3805</v>
      </c>
      <c r="J75" s="253">
        <v>679.97250197109838</v>
      </c>
      <c r="K75" s="253"/>
      <c r="L75" s="451">
        <v>542112</v>
      </c>
      <c r="M75" s="452">
        <v>1252.1922043784302</v>
      </c>
      <c r="N75" s="453">
        <v>1137999</v>
      </c>
      <c r="O75" s="454">
        <v>831.25556763230975</v>
      </c>
      <c r="P75" s="252">
        <v>22</v>
      </c>
      <c r="Q75" s="253">
        <v>907.97409090909071</v>
      </c>
      <c r="R75" s="252">
        <v>1680133</v>
      </c>
      <c r="S75" s="253">
        <v>967.0760591215103</v>
      </c>
      <c r="W75" s="205"/>
      <c r="X75" s="198"/>
      <c r="Y75" s="205"/>
      <c r="Z75" s="198"/>
      <c r="AA75" s="205"/>
      <c r="AB75" s="198"/>
      <c r="AC75" s="205"/>
      <c r="AD75" s="198"/>
      <c r="AE75" s="205"/>
      <c r="AF75" s="198"/>
      <c r="AG75" s="205"/>
      <c r="AH75" s="198"/>
      <c r="AI75" s="205"/>
      <c r="AJ75" s="198"/>
      <c r="AK75" s="205"/>
      <c r="AL75" s="198"/>
    </row>
    <row r="76" spans="2:38" ht="14.25" customHeight="1">
      <c r="B76" s="251" t="s">
        <v>5</v>
      </c>
      <c r="C76" s="451">
        <v>0</v>
      </c>
      <c r="D76" s="452">
        <v>0</v>
      </c>
      <c r="E76" s="453">
        <v>0</v>
      </c>
      <c r="F76" s="454">
        <v>0</v>
      </c>
      <c r="G76" s="252">
        <v>0</v>
      </c>
      <c r="H76" s="253">
        <v>0</v>
      </c>
      <c r="I76" s="252">
        <v>0</v>
      </c>
      <c r="J76" s="253">
        <v>0</v>
      </c>
      <c r="K76" s="253"/>
      <c r="L76" s="451">
        <v>62</v>
      </c>
      <c r="M76" s="452">
        <v>2307.6098387096772</v>
      </c>
      <c r="N76" s="453">
        <v>19</v>
      </c>
      <c r="O76" s="454">
        <v>1464.2710526315791</v>
      </c>
      <c r="P76" s="252">
        <v>0</v>
      </c>
      <c r="Q76" s="253">
        <v>0</v>
      </c>
      <c r="R76" s="252">
        <v>81</v>
      </c>
      <c r="S76" s="253">
        <v>2109.7896296296294</v>
      </c>
      <c r="W76" s="205"/>
      <c r="X76" s="198"/>
      <c r="Y76" s="205"/>
      <c r="Z76" s="198"/>
      <c r="AA76" s="205"/>
      <c r="AB76" s="198"/>
      <c r="AC76" s="205"/>
      <c r="AD76" s="198"/>
      <c r="AE76" s="205"/>
      <c r="AF76" s="198"/>
      <c r="AG76" s="205"/>
      <c r="AH76" s="198"/>
      <c r="AI76" s="205"/>
      <c r="AJ76" s="198"/>
      <c r="AK76" s="205"/>
      <c r="AL76" s="198"/>
    </row>
    <row r="77" spans="2:38" ht="14.25" customHeight="1">
      <c r="B77" s="255" t="s">
        <v>6</v>
      </c>
      <c r="C77" s="256">
        <v>16059</v>
      </c>
      <c r="D77" s="257">
        <v>714.35577246403875</v>
      </c>
      <c r="E77" s="256">
        <v>30177</v>
      </c>
      <c r="F77" s="257">
        <v>758.52415680816705</v>
      </c>
      <c r="G77" s="256">
        <v>0</v>
      </c>
      <c r="H77" s="257">
        <v>0</v>
      </c>
      <c r="I77" s="256">
        <v>46236</v>
      </c>
      <c r="J77" s="257">
        <v>743.18329505147631</v>
      </c>
      <c r="K77" s="481"/>
      <c r="L77" s="256">
        <v>4833886</v>
      </c>
      <c r="M77" s="257">
        <v>1512.7617152886926</v>
      </c>
      <c r="N77" s="256">
        <v>5384512</v>
      </c>
      <c r="O77" s="257">
        <v>1029.3701238013766</v>
      </c>
      <c r="P77" s="256">
        <v>36</v>
      </c>
      <c r="Q77" s="257">
        <v>865.61388888888882</v>
      </c>
      <c r="R77" s="256">
        <v>10218434</v>
      </c>
      <c r="S77" s="257">
        <v>1258.0405787246848</v>
      </c>
      <c r="W77" s="205"/>
      <c r="X77" s="198"/>
      <c r="Y77" s="205"/>
      <c r="Z77" s="198"/>
      <c r="AA77" s="205"/>
      <c r="AB77" s="198"/>
      <c r="AC77" s="205"/>
      <c r="AD77" s="198"/>
      <c r="AE77" s="205"/>
      <c r="AF77" s="198"/>
      <c r="AG77" s="205"/>
      <c r="AH77" s="198"/>
      <c r="AI77" s="205"/>
      <c r="AJ77" s="198"/>
      <c r="AK77" s="205"/>
      <c r="AL77" s="198"/>
    </row>
    <row r="78" spans="2:38" ht="14.25" customHeight="1">
      <c r="B78" s="258" t="s">
        <v>27</v>
      </c>
      <c r="C78" s="252">
        <v>61.065134815368332</v>
      </c>
      <c r="D78" s="252" t="s">
        <v>229</v>
      </c>
      <c r="E78" s="252">
        <v>68.059117871226434</v>
      </c>
      <c r="F78" s="252" t="s">
        <v>229</v>
      </c>
      <c r="G78" s="252">
        <v>0</v>
      </c>
      <c r="H78" s="252">
        <v>0</v>
      </c>
      <c r="I78" s="252">
        <v>65.629920408339828</v>
      </c>
      <c r="J78" s="252" t="s">
        <v>229</v>
      </c>
      <c r="K78" s="252"/>
      <c r="L78" s="252">
        <v>70.906539220968611</v>
      </c>
      <c r="M78" s="252" t="s">
        <v>229</v>
      </c>
      <c r="N78" s="252">
        <v>74.055850764392929</v>
      </c>
      <c r="O78" s="252" t="s">
        <v>229</v>
      </c>
      <c r="P78" s="252">
        <v>76.861111111111114</v>
      </c>
      <c r="Q78" s="252" t="s">
        <v>229</v>
      </c>
      <c r="R78" s="252">
        <v>72.566047385522893</v>
      </c>
      <c r="S78" s="252" t="s">
        <v>229</v>
      </c>
      <c r="W78" s="205"/>
      <c r="X78" s="198"/>
      <c r="Y78" s="205"/>
      <c r="Z78" s="198"/>
      <c r="AA78" s="205"/>
      <c r="AB78" s="198"/>
      <c r="AC78" s="205"/>
      <c r="AD78" s="198"/>
      <c r="AE78" s="205"/>
      <c r="AF78" s="198"/>
      <c r="AG78" s="205"/>
      <c r="AH78" s="198"/>
      <c r="AI78" s="205"/>
      <c r="AJ78" s="198"/>
      <c r="AK78" s="205"/>
      <c r="AL78" s="198"/>
    </row>
    <row r="79" spans="2:38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W79" s="196"/>
      <c r="X79" s="195"/>
      <c r="Y79" s="196"/>
      <c r="Z79" s="195"/>
      <c r="AA79" s="196"/>
      <c r="AB79" s="195"/>
      <c r="AC79" s="196"/>
      <c r="AD79" s="195"/>
      <c r="AE79" s="196"/>
      <c r="AF79" s="195"/>
      <c r="AG79" s="196"/>
      <c r="AH79" s="195"/>
      <c r="AI79" s="196"/>
      <c r="AJ79" s="195"/>
      <c r="AK79" s="196"/>
      <c r="AL79" s="195"/>
    </row>
    <row r="80" spans="2:38" ht="15">
      <c r="B80" s="39" t="s">
        <v>218</v>
      </c>
      <c r="R80" s="41" t="s">
        <v>124</v>
      </c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3" spans="20:20">
      <c r="T83" s="40"/>
    </row>
  </sheetData>
  <mergeCells count="36">
    <mergeCell ref="B1:S1"/>
    <mergeCell ref="B2:S2"/>
    <mergeCell ref="B3:S3"/>
    <mergeCell ref="B5:B7"/>
    <mergeCell ref="C5:J5"/>
    <mergeCell ref="L5:S5"/>
    <mergeCell ref="C6:D6"/>
    <mergeCell ref="E6:F6"/>
    <mergeCell ref="G6:H6"/>
    <mergeCell ref="I6:J6"/>
    <mergeCell ref="L6:M6"/>
    <mergeCell ref="N6:O6"/>
    <mergeCell ref="P6:Q6"/>
    <mergeCell ref="R6:S6"/>
    <mergeCell ref="B30:B32"/>
    <mergeCell ref="C30:J30"/>
    <mergeCell ref="L30:S30"/>
    <mergeCell ref="C31:D31"/>
    <mergeCell ref="E31:F31"/>
    <mergeCell ref="G31:H31"/>
    <mergeCell ref="I31:J31"/>
    <mergeCell ref="L31:M31"/>
    <mergeCell ref="N31:O31"/>
    <mergeCell ref="P31:Q31"/>
    <mergeCell ref="R31:S31"/>
    <mergeCell ref="B55:B57"/>
    <mergeCell ref="C55:J55"/>
    <mergeCell ref="L55:S55"/>
    <mergeCell ref="C56:D56"/>
    <mergeCell ref="E56:F56"/>
    <mergeCell ref="R56:S56"/>
    <mergeCell ref="G56:H56"/>
    <mergeCell ref="I56:J56"/>
    <mergeCell ref="L56:M56"/>
    <mergeCell ref="N56:O56"/>
    <mergeCell ref="P56:Q56"/>
  </mergeCells>
  <hyperlinks>
    <hyperlink ref="U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35" activePane="bottomLeft" state="frozen"/>
      <selection activeCell="Q29" sqref="Q29"/>
      <selection pane="bottomLeft" activeCell="L68" sqref="L6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5" t="s">
        <v>119</v>
      </c>
      <c r="D39" s="46">
        <v>974169</v>
      </c>
      <c r="E39" s="46">
        <v>6493622</v>
      </c>
      <c r="F39" s="46">
        <v>2352326</v>
      </c>
      <c r="G39" s="46">
        <v>341987</v>
      </c>
      <c r="H39" s="46">
        <v>46196</v>
      </c>
      <c r="I39" s="46">
        <v>10208300</v>
      </c>
      <c r="J39" s="31"/>
    </row>
    <row r="40" spans="2:42">
      <c r="B40" s="45"/>
      <c r="C40" s="48" t="s">
        <v>120</v>
      </c>
      <c r="D40" s="49">
        <v>978165</v>
      </c>
      <c r="E40" s="49">
        <v>6501862</v>
      </c>
      <c r="F40" s="49">
        <v>2350561</v>
      </c>
      <c r="G40" s="49">
        <v>341610</v>
      </c>
      <c r="H40" s="49">
        <v>46236</v>
      </c>
      <c r="I40" s="50">
        <v>10218434</v>
      </c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4" t="s">
        <v>119</v>
      </c>
      <c r="D79" s="52">
        <v>2.879492408409301</v>
      </c>
      <c r="E79" s="52">
        <v>1.7662821816989638</v>
      </c>
      <c r="F79" s="52">
        <v>-5.3450397351439971E-2</v>
      </c>
      <c r="G79" s="52">
        <v>-0.14395001167951671</v>
      </c>
      <c r="H79" s="52">
        <v>2.0590314598798232</v>
      </c>
      <c r="I79" s="52">
        <v>1.3819639953648544</v>
      </c>
    </row>
    <row r="80" spans="2:12">
      <c r="B80" s="45"/>
      <c r="C80" s="55" t="s">
        <v>120</v>
      </c>
      <c r="D80" s="56">
        <v>3.450518698858529</v>
      </c>
      <c r="E80" s="56">
        <v>1.7788509327708368</v>
      </c>
      <c r="F80" s="56">
        <v>-6.322149888097206E-2</v>
      </c>
      <c r="G80" s="56">
        <v>-0.19982821784781946</v>
      </c>
      <c r="H80" s="56">
        <v>2.0031768443346198</v>
      </c>
      <c r="I80" s="56">
        <v>1.4394296919997718</v>
      </c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K44" sqref="K44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5" t="s">
        <v>119</v>
      </c>
      <c r="D39" s="46">
        <v>1133224.5676699993</v>
      </c>
      <c r="E39" s="46">
        <v>9378565.0525200181</v>
      </c>
      <c r="F39" s="46">
        <v>2110866.4388800012</v>
      </c>
      <c r="G39" s="46">
        <v>171833.65999999995</v>
      </c>
      <c r="H39" s="46">
        <v>34280.072489999984</v>
      </c>
      <c r="I39" s="46">
        <v>12828769.791560018</v>
      </c>
      <c r="J39" s="46"/>
    </row>
    <row r="40" spans="2:43">
      <c r="B40" s="45"/>
      <c r="C40" s="45" t="s">
        <v>120</v>
      </c>
      <c r="D40" s="49">
        <v>1138631.2798899994</v>
      </c>
      <c r="E40" s="49">
        <v>9400069.2593600154</v>
      </c>
      <c r="F40" s="49">
        <v>2110446.8519000006</v>
      </c>
      <c r="G40" s="49">
        <v>171695.40903999979</v>
      </c>
      <c r="H40" s="49">
        <v>34361.822829999983</v>
      </c>
      <c r="I40" s="49">
        <v>12855204.623020014</v>
      </c>
      <c r="J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45" t="s">
        <v>119</v>
      </c>
      <c r="D79" s="52">
        <v>7.0074227542169965</v>
      </c>
      <c r="E79" s="52">
        <v>6.8402774853381532</v>
      </c>
      <c r="F79" s="52">
        <v>5.2121753494375644</v>
      </c>
      <c r="G79" s="52">
        <v>4.8217833555773026</v>
      </c>
      <c r="H79" s="52">
        <v>7.7855857006032592</v>
      </c>
      <c r="I79" s="52">
        <v>6.5586740087041351</v>
      </c>
    </row>
    <row r="80" spans="2:20">
      <c r="B80" s="45"/>
      <c r="C80" s="55" t="s">
        <v>120</v>
      </c>
      <c r="D80" s="56">
        <v>7.7249905547511766</v>
      </c>
      <c r="E80" s="56">
        <v>6.9067646832745355</v>
      </c>
      <c r="F80" s="56">
        <v>5.213516131064222</v>
      </c>
      <c r="G80" s="56">
        <v>4.7634416246053579</v>
      </c>
      <c r="H80" s="56">
        <v>7.789723379684399</v>
      </c>
      <c r="I80" s="56">
        <v>6.6698867866857192</v>
      </c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503"/>
      <c r="D86" s="504"/>
      <c r="E86" s="504"/>
      <c r="F86" s="504"/>
      <c r="G86" s="504"/>
      <c r="H86" s="504"/>
      <c r="I86" s="504"/>
    </row>
    <row r="87" spans="2:9">
      <c r="C87" s="503"/>
      <c r="D87" s="503"/>
      <c r="E87" s="503"/>
      <c r="F87" s="503"/>
      <c r="G87" s="503"/>
      <c r="H87" s="503"/>
      <c r="I87" s="503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32" activePane="bottomLeft" state="frozen"/>
      <selection activeCell="H25" sqref="H25"/>
      <selection pane="bottomLeft" activeCell="I28" sqref="I2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>
        <v>1163.2730744562796</v>
      </c>
      <c r="E39" s="52">
        <v>1444.2733273541357</v>
      </c>
      <c r="F39" s="52">
        <v>897.35284942648309</v>
      </c>
      <c r="G39" s="52">
        <v>502.45670157052734</v>
      </c>
      <c r="H39" s="52">
        <v>742.05715841198344</v>
      </c>
      <c r="I39" s="52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8" t="s">
        <v>120</v>
      </c>
      <c r="D40" s="56">
        <v>1164.0482739517356</v>
      </c>
      <c r="E40" s="56">
        <v>1445.750349570633</v>
      </c>
      <c r="F40" s="56">
        <v>897.84815280267173</v>
      </c>
      <c r="G40" s="56">
        <v>502.60650753783489</v>
      </c>
      <c r="H40" s="56">
        <v>743.18329505147472</v>
      </c>
      <c r="I40" s="56">
        <v>1258.0405787246866</v>
      </c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>
        <v>4.0123937717545299</v>
      </c>
      <c r="E79" s="52">
        <v>4.9859297154825954</v>
      </c>
      <c r="F79" s="52">
        <v>5.2684417498385372</v>
      </c>
      <c r="G79" s="52">
        <v>4.9728918456494187</v>
      </c>
      <c r="H79" s="52">
        <v>5.6110215419539866</v>
      </c>
      <c r="I79" s="52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8" t="s">
        <v>120</v>
      </c>
      <c r="D80" s="56">
        <v>4.1318998779846572</v>
      </c>
      <c r="E80" s="56">
        <v>5.0382900804125663</v>
      </c>
      <c r="F80" s="56">
        <v>5.2800757729909664</v>
      </c>
      <c r="G80" s="56">
        <v>4.9732077147995213</v>
      </c>
      <c r="H80" s="56">
        <v>5.6729081528318792</v>
      </c>
      <c r="I80" s="56">
        <v>5.1562366927408343</v>
      </c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503"/>
      <c r="D86" s="489"/>
      <c r="E86" s="489"/>
      <c r="F86" s="489"/>
      <c r="G86" s="489"/>
      <c r="H86" s="489"/>
      <c r="I86" s="489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8" sqref="M18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08" t="s">
        <v>33</v>
      </c>
      <c r="C1" s="509"/>
      <c r="D1" s="509"/>
      <c r="E1" s="509"/>
      <c r="F1" s="509"/>
      <c r="G1" s="509"/>
    </row>
    <row r="3" spans="1:138" ht="18.7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10" t="s">
        <v>41</v>
      </c>
      <c r="C4" s="512" t="s">
        <v>40</v>
      </c>
      <c r="D4" s="513"/>
      <c r="E4" s="268" t="s">
        <v>34</v>
      </c>
      <c r="F4" s="268"/>
      <c r="G4" s="268"/>
    </row>
    <row r="5" spans="1:138" ht="18.600000000000001" customHeight="1">
      <c r="A5" s="267"/>
      <c r="B5" s="511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982830</v>
      </c>
      <c r="D6" s="274">
        <f>C6/$C$14</f>
        <v>0.45942457752973803</v>
      </c>
      <c r="E6" s="275">
        <v>0.27545473803701503</v>
      </c>
      <c r="F6" s="275">
        <v>0.12099410269325606</v>
      </c>
      <c r="G6" s="275">
        <v>0.18142965080657861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144193</v>
      </c>
      <c r="D7" s="274">
        <f t="shared" ref="D7:D11" si="0">C7/$C$14</f>
        <v>6.7403119672522729E-2</v>
      </c>
      <c r="E7" s="275">
        <v>0.19221729760500955</v>
      </c>
      <c r="F7" s="275">
        <v>0.12079818946945059</v>
      </c>
      <c r="G7" s="275">
        <v>0.14780415101766356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261220</v>
      </c>
      <c r="D8" s="274">
        <f t="shared" si="0"/>
        <v>0.12210747346165478</v>
      </c>
      <c r="E8" s="275">
        <v>0.34677788052908842</v>
      </c>
      <c r="F8" s="275">
        <v>0.24955012514434097</v>
      </c>
      <c r="G8" s="275">
        <v>0.29128790244163538</v>
      </c>
      <c r="H8" s="3"/>
      <c r="I8" s="3"/>
      <c r="J8" s="506"/>
      <c r="K8" s="506"/>
      <c r="L8" s="506"/>
      <c r="M8" s="506"/>
      <c r="N8" s="506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582403</v>
      </c>
      <c r="D9" s="274">
        <f t="shared" si="0"/>
        <v>0.27224469361644643</v>
      </c>
      <c r="E9" s="275">
        <v>0.26759155187900618</v>
      </c>
      <c r="F9" s="275">
        <v>6.46799799142493E-2</v>
      </c>
      <c r="G9" s="275">
        <v>0.24958228180625674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145257</v>
      </c>
      <c r="D10" s="274">
        <f t="shared" si="0"/>
        <v>6.7900487223871028E-2</v>
      </c>
      <c r="E10" s="275">
        <v>0.42898250673173499</v>
      </c>
      <c r="F10" s="275">
        <v>0.421798754133833</v>
      </c>
      <c r="G10" s="275">
        <v>0.42521296214981996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22791</v>
      </c>
      <c r="D11" s="274">
        <f t="shared" si="0"/>
        <v>1.0653669043965142E-2</v>
      </c>
      <c r="E11" s="275">
        <v>0.49050601451436526</v>
      </c>
      <c r="F11" s="275">
        <v>0.49747804969176163</v>
      </c>
      <c r="G11" s="275">
        <v>0.49292758889177263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2138694</v>
      </c>
      <c r="D12" s="279">
        <f>SUM(D6:D11)</f>
        <v>0.99973402054819804</v>
      </c>
      <c r="E12" s="280">
        <v>0.27760000000000001</v>
      </c>
      <c r="F12" s="280">
        <v>0.14460000000000001</v>
      </c>
      <c r="G12" s="280">
        <v>0.21360000000000001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569</v>
      </c>
      <c r="D13" s="274">
        <f>C13/C14</f>
        <v>2.6597945180185885E-4</v>
      </c>
      <c r="E13" s="275">
        <v>2.6316063200158106E-3</v>
      </c>
      <c r="F13" s="275">
        <v>4.1141513746489914E-3</v>
      </c>
      <c r="G13" s="275">
        <v>2.7409534086091951E-3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2139263</v>
      </c>
      <c r="D14" s="283">
        <v>1</v>
      </c>
      <c r="E14" s="283">
        <v>0.26783634245777521</v>
      </c>
      <c r="F14" s="283">
        <v>0.14420695895600352</v>
      </c>
      <c r="G14" s="283">
        <v>0.20935331186755229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0.45942457752973803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0.12210747346165478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0.27224469361644643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0.14622325539216074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6.7900487223871028E-2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1.0653669043965142E-2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6.7403119672522729E-2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2.6597945180185885E-4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0.29244651078432149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7"/>
      <c r="M54" s="507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7"/>
      <c r="M56" s="507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7"/>
      <c r="M62" s="507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4" activePane="bottomLeft" state="frozen"/>
      <selection pane="bottomLeft" activeCell="H45" sqref="H45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14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5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1115.6006912065443</v>
      </c>
      <c r="D23" s="78">
        <f>'Distrib - regím. Altas nuevas'!$I$44</f>
        <v>1726.6046171852931</v>
      </c>
      <c r="E23" s="78">
        <f>'Distrib - regím. Altas nuevas'!$O$42</f>
        <v>1089.1160140867619</v>
      </c>
      <c r="F23" s="78">
        <f>'Distrib - regím. Altas nuevas'!$O$44</f>
        <v>1618.8978811920797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224</v>
      </c>
      <c r="C42" s="81">
        <f>C23/C49-1</f>
        <v>6.8542097243921907E-2</v>
      </c>
      <c r="D42" s="81">
        <f>D23/D49-1</f>
        <v>0.11618523556144811</v>
      </c>
      <c r="E42" s="81">
        <f>E23/E49-1</f>
        <v>6.7865490819454699E-2</v>
      </c>
      <c r="F42" s="81">
        <f>F23/F49-1</f>
        <v>0.12437518661504887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4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4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1044.04</v>
      </c>
      <c r="D49" s="322">
        <v>1546.88</v>
      </c>
      <c r="E49" s="320">
        <v>1019.9</v>
      </c>
      <c r="F49" s="323">
        <v>1439.82</v>
      </c>
      <c r="G49" s="321"/>
      <c r="H49" s="440"/>
      <c r="I49" s="450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321"/>
      <c r="H50" s="44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4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78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2024-08-13T08:19:09Z</cp:lastPrinted>
  <dcterms:created xsi:type="dcterms:W3CDTF">2016-11-17T11:36:14Z</dcterms:created>
  <dcterms:modified xsi:type="dcterms:W3CDTF">2024-09-12T16:14:42Z</dcterms:modified>
</cp:coreProperties>
</file>