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Abril\"/>
    </mc:Choice>
  </mc:AlternateContent>
  <xr:revisionPtr revIDLastSave="0" documentId="13_ncr:1_{4861259A-19D6-477F-BE6F-9A064766F546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Pensionistas!$M$30:$N$30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altas)'!$A$1:$F$48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5" l="1"/>
  <c r="F43" i="25"/>
  <c r="D43" i="25"/>
  <c r="C43" i="25"/>
  <c r="E68" i="23"/>
  <c r="F68" i="23"/>
  <c r="G68" i="23"/>
  <c r="C12" i="27"/>
  <c r="B5" i="41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4" i="25" s="1"/>
  <c r="S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4" i="25"/>
  <c r="E44" i="25"/>
  <c r="D44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<sst xmlns="http://schemas.openxmlformats.org/spreadsheetml/2006/main" count="914" uniqueCount="230">
  <si>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</si>
  <si>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</si>
  <si>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</si>
  <si>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</si>
  <si>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</si>
  <si>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</si>
  <si>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</si>
  <si>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</si>
  <si>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</si>
  <si>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</si>
  <si>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</si>
  <si>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</si>
  <si>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</si>
  <si>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</si>
  <si>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</si>
  <si>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</si>
  <si>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</si>
  <si>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</si>
  <si>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</si>
  <si>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</si>
  <si>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</si>
  <si>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</si>
  <si>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</si>
  <si>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</si>
  <si>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</si>
  <si>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</si>
  <si>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</si>
  <si>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</si>
  <si>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</si>
  <si>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</si>
  <si>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</si>
  <si>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</si>
  <si>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</si>
  <si>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</si>
  <si>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</si>
  <si>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</si>
  <si>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</si>
  <si>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</si>
  <si>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</si>
  <si>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</si>
  <si>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</si>
  <si>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</si>
  <si>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</si>
  <si>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</si>
  <si>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</si>
  <si>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</si>
  <si>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</si>
  <si>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</si>
  <si>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</si>
  <si>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</si>
  <si>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</si>
  <si>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</si>
  <si>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</si>
  <si>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</si>
  <si>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</si>
  <si>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</si>
  <si>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</si>
  <si>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</si>
  <si>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</si>
  <si>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</si>
  <si>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</si>
  <si>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</si>
  <si>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</si>
  <si>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</si>
  <si>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</si>
  <si>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</si>
  <si>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</si>
  <si>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</si>
  <si>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</si>
  <si>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</si>
  <si>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</si>
  <si>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</si>
  <si>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</si>
  <si>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</si>
  <si>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</si>
  <si>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</si>
  <si>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</si>
  <si>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</si>
  <si>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</si>
  <si>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</si>
  <si>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</si>
  <si>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</si>
  <si>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</si>
  <si>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</si>
  <si>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</si>
  <si>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</si>
  <si>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</si>
  <si>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</si>
  <si>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</si>
  <si>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</si>
  <si>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</si>
  <si>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</si>
  <si>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</si>
  <si>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</si>
  <si>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</si>
  <si>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</si>
  <si>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</si>
  <si>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</si>
  <si>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</si>
  <si>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</si>
  <si>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</si>
  <si>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</si>
  <si>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</si>
  <si>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</si>
  <si>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</si>
  <si>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</si>
  <si>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</si>
  <si>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</si>
  <si>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</si>
  <si>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</si>
  <si>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</si>
  <si>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</si>
  <si>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</si>
  <si>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</si>
  <si>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</si>
  <si>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</si>
  <si>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</si>
  <si>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</si>
  <si>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</si>
  <si>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</si>
  <si>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</si>
  <si>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</si>
  <si>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</si>
  <si>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</si>
  <si>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</si>
  <si>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</si>
  <si>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</si>
  <si>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</si>
  <si>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</si>
  <si>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</si>
  <si>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</si>
  <si>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</si>
  <si>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</si>
  <si>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</si>
  <si>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</si>
  <si>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</si>
  <si>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</si>
  <si>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</si>
  <si>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</si>
  <si>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</si>
  <si>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</si>
  <si>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</si>
  <si>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</si>
  <si>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</si>
  <si>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</si>
  <si>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</si>
  <si>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</si>
  <si>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</si>
  <si>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</si>
  <si>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</si>
  <si>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</si>
  <si>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</si>
  <si>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</si>
  <si>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</si>
  <si>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</si>
  <si>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</si>
  <si>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</si>
  <si>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</si>
  <si>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</si>
  <si>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</si>
  <si>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</si>
  <si>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</si>
  <si>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</si>
  <si>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</si>
  <si>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</si>
  <si>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</si>
  <si>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</si>
  <si>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</si>
  <si>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</si>
  <si>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</si>
  <si>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</si>
  <si>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</si>
  <si>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</si>
  <si>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</si>
  <si>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</si>
  <si>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</si>
  <si>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</si>
  <si>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</si>
  <si>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</si>
  <si>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</si>
  <si>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</si>
  <si>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</si>
  <si>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</si>
  <si>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</si>
  <si>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</si>
  <si>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</si>
  <si>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</si>
  <si>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</si>
  <si>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</si>
  <si>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</si>
  <si>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</si>
  <si>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</si>
  <si>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</si>
  <si>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</si>
  <si>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</si>
  <si>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</si>
  <si>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</si>
  <si>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</si>
  <si>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</si>
  <si>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</si>
  <si>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</si>
  <si>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</si>
  <si>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</si>
  <si>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</si>
  <si>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</si>
  <si>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</si>
  <si>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</si>
  <si>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</si>
  <si>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</si>
  <si>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</si>
  <si>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</si>
  <si>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</si>
  <si>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</si>
  <si>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</si>
  <si>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</si>
  <si>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</si>
  <si>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</si>
  <si>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</si>
  <si>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</si>
  <si>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</si>
  <si>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>PENSIONES CONTRIBUTIVAS EN VIGOR A 1 DE ABRIL DE 2025</t>
  </si>
  <si>
    <t>MARZO 2025</t>
  </si>
  <si>
    <t xml:space="preserve">  1 de abril de 2025</t>
  </si>
  <si>
    <t>Marzo 2025</t>
  </si>
  <si>
    <t>Marzo 2025 (2)</t>
  </si>
  <si>
    <t>(2) Incremento sobre Marzo 2024</t>
  </si>
  <si>
    <t>1 de abril de 2025</t>
  </si>
  <si>
    <t>Datos a 01 de abril de 2025</t>
  </si>
  <si>
    <t>PENSIONISTAS DEL SISTEMA DE SEGURIDAD SOCIAL  A 1 DE ABRIL DE 2025</t>
  </si>
  <si>
    <t>Datos a 1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</si>
</sst>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  <numFmt numFmtId="175" formatCode=";;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60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175" fontId="43" fillId="0" borderId="0" xfId="239" applyNumberFormat="1" applyFont="1" applyFill="1" applyBorder="1"/>
    <xf numFmtId="0" fontId="64" fillId="0" borderId="0" xfId="114" applyFont="1" applyBorder="1"/>
    <xf numFmtId="3" fontId="92" fillId="0" borderId="0" xfId="114" applyNumberFormat="1" applyFont="1" applyBorder="1"/>
    <xf numFmtId="3" fontId="93" fillId="0" borderId="0" xfId="114" applyNumberFormat="1" applyFont="1" applyBorder="1"/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0.46198434238437797</c:v>
                </c:pt>
                <c:pt idx="1">
                  <c:v>0.1178658748002339</c:v>
                </c:pt>
                <c:pt idx="2">
                  <c:v>0.2690981557773271</c:v>
                </c:pt>
                <c:pt idx="3">
                  <c:v>0.15105162703806105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885154</c:v>
                </c:pt>
                <c:pt idx="1">
                  <c:v>112805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6462580</c:v>
                </c:pt>
                <c:pt idx="1">
                  <c:v>1501447</c:v>
                </c:pt>
                <c:pt idx="2">
                  <c:v>1011044</c:v>
                </c:pt>
                <c:pt idx="3">
                  <c:v>321349</c:v>
                </c:pt>
                <c:pt idx="4">
                  <c:v>45825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4631313</c:v>
                </c:pt>
                <c:pt idx="1" formatCode="#,##0">
                  <c:v>4710896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  <c:min val="1650000.0000000002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893766770773765"/>
          <c:y val="9.5484585801879296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1538468</c:v>
                </c:pt>
                <c:pt idx="1">
                  <c:v>287640</c:v>
                </c:pt>
                <c:pt idx="2">
                  <c:v>272648</c:v>
                </c:pt>
                <c:pt idx="3">
                  <c:v>188770</c:v>
                </c:pt>
                <c:pt idx="4">
                  <c:v>344398</c:v>
                </c:pt>
                <c:pt idx="5">
                  <c:v>133689</c:v>
                </c:pt>
                <c:pt idx="6">
                  <c:v>579718</c:v>
                </c:pt>
                <c:pt idx="7">
                  <c:v>377513</c:v>
                </c:pt>
                <c:pt idx="8">
                  <c:v>1587242</c:v>
                </c:pt>
                <c:pt idx="9">
                  <c:v>956347</c:v>
                </c:pt>
                <c:pt idx="10">
                  <c:v>225982</c:v>
                </c:pt>
                <c:pt idx="11">
                  <c:v>694621</c:v>
                </c:pt>
                <c:pt idx="12">
                  <c:v>1166952</c:v>
                </c:pt>
                <c:pt idx="13">
                  <c:v>241792</c:v>
                </c:pt>
                <c:pt idx="14">
                  <c:v>134163</c:v>
                </c:pt>
                <c:pt idx="15">
                  <c:v>527224</c:v>
                </c:pt>
                <c:pt idx="16">
                  <c:v>67693</c:v>
                </c:pt>
                <c:pt idx="17">
                  <c:v>8828</c:v>
                </c:pt>
                <c:pt idx="18">
                  <c:v>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1-4468-B4E5-6B0CCE54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Abril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19302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10.324.244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+ 1,72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95825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13.515.201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2650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1.309,07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39173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1.503,31 €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496301"/>
          <a:ext cx="4656829" cy="1114158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9.342.245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ABRIL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16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14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123824</xdr:colOff>
      <xdr:row>28</xdr:row>
      <xdr:rowOff>169861</xdr:rowOff>
    </xdr:from>
    <xdr:to>
      <xdr:col>20</xdr:col>
      <xdr:colOff>76199</xdr:colOff>
      <xdr:row>50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H26" sqref="H26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7"/>
    </row>
    <row r="55" spans="1:14" ht="17.25">
      <c r="B55" s="43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I98" sqref="I98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6384" width="11.42578125" style="379"/>
  </cols>
  <sheetData>
    <row r="1" spans="1:230" s="368" customFormat="1" ht="15.75" customHeight="1">
      <c r="B1" s="369"/>
      <c r="E1" s="370"/>
      <c r="G1" s="370"/>
      <c r="I1" s="370"/>
    </row>
    <row r="2" spans="1:230" s="368" customFormat="1">
      <c r="B2" s="369"/>
      <c r="E2" s="370"/>
      <c r="G2" s="370"/>
      <c r="I2" s="370"/>
    </row>
    <row r="3" spans="1:230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</row>
    <row r="4" spans="1:230" s="368" customFormat="1">
      <c r="B4" s="369"/>
      <c r="C4" s="375"/>
      <c r="D4" s="373"/>
      <c r="E4" s="374"/>
      <c r="F4" s="373"/>
      <c r="G4" s="374"/>
      <c r="H4" s="373"/>
      <c r="I4" s="374"/>
    </row>
    <row r="5" spans="1:230" s="368" customFormat="1" ht="18.75">
      <c r="B5" s="451" t="s">
        <v>226</v>
      </c>
      <c r="C5" s="376"/>
      <c r="D5" s="373"/>
      <c r="E5" s="374"/>
      <c r="F5" s="373"/>
      <c r="G5" s="374"/>
      <c r="H5" s="373"/>
      <c r="I5" s="374"/>
      <c r="K5" s="7" t="s">
        <v>168</v>
      </c>
    </row>
    <row r="6" spans="1:230" ht="9" customHeight="1">
      <c r="A6" s="377"/>
      <c r="B6" s="378"/>
      <c r="C6" s="433"/>
      <c r="D6" s="434"/>
      <c r="E6" s="435"/>
      <c r="F6" s="434"/>
      <c r="G6" s="435"/>
      <c r="H6" s="434"/>
      <c r="I6" s="435"/>
    </row>
    <row r="7" spans="1:230" ht="38.1" customHeight="1">
      <c r="A7" s="377"/>
      <c r="B7" s="530" t="s">
        <v>157</v>
      </c>
      <c r="C7" s="532" t="s">
        <v>47</v>
      </c>
      <c r="D7" s="417" t="s">
        <v>48</v>
      </c>
      <c r="E7" s="418"/>
      <c r="F7" s="419" t="s">
        <v>49</v>
      </c>
      <c r="G7" s="420"/>
      <c r="H7" s="452" t="s">
        <v>50</v>
      </c>
      <c r="I7" s="453"/>
    </row>
    <row r="8" spans="1:230" ht="36.75" customHeight="1">
      <c r="A8" s="377"/>
      <c r="B8" s="531"/>
      <c r="C8" s="533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30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30" s="389" customFormat="1" ht="18" customHeight="1">
      <c r="A10" s="384"/>
      <c r="B10" s="385"/>
      <c r="C10" s="386" t="s">
        <v>52</v>
      </c>
      <c r="D10" s="460">
        <v>216389</v>
      </c>
      <c r="E10" s="461">
        <v>1118.5766485819518</v>
      </c>
      <c r="F10" s="462">
        <v>999559</v>
      </c>
      <c r="G10" s="463">
        <v>1363.0445395919594</v>
      </c>
      <c r="H10" s="464">
        <v>394605</v>
      </c>
      <c r="I10" s="465">
        <v>865.34970048529556</v>
      </c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  <c r="HJ10" s="384"/>
      <c r="HK10" s="384"/>
      <c r="HL10" s="384"/>
      <c r="HM10" s="384"/>
      <c r="HN10" s="384"/>
      <c r="HO10" s="384"/>
      <c r="HP10" s="384"/>
      <c r="HQ10" s="384"/>
      <c r="HR10" s="384"/>
      <c r="HS10" s="384"/>
      <c r="HT10" s="384"/>
      <c r="HU10" s="384"/>
      <c r="HV10" s="384"/>
    </row>
    <row r="11" spans="1:230" s="390" customFormat="1" ht="18" customHeight="1">
      <c r="B11" s="385">
        <v>4</v>
      </c>
      <c r="C11" s="391" t="s">
        <v>53</v>
      </c>
      <c r="D11" s="392">
        <v>11183</v>
      </c>
      <c r="E11" s="393">
        <v>1112.0655915228469</v>
      </c>
      <c r="F11" s="392">
        <v>71920</v>
      </c>
      <c r="G11" s="393">
        <v>1240.1312516685207</v>
      </c>
      <c r="H11" s="392">
        <v>29064</v>
      </c>
      <c r="I11" s="393">
        <v>791.66249759152208</v>
      </c>
    </row>
    <row r="12" spans="1:230" s="390" customFormat="1" ht="18" customHeight="1">
      <c r="B12" s="385">
        <v>11</v>
      </c>
      <c r="C12" s="391" t="s">
        <v>54</v>
      </c>
      <c r="D12" s="392">
        <v>35572</v>
      </c>
      <c r="E12" s="393">
        <v>1200.1432801079502</v>
      </c>
      <c r="F12" s="392">
        <v>128649</v>
      </c>
      <c r="G12" s="393">
        <v>1545.3842308918065</v>
      </c>
      <c r="H12" s="392">
        <v>57187</v>
      </c>
      <c r="I12" s="393">
        <v>971.6852352807457</v>
      </c>
    </row>
    <row r="13" spans="1:230" s="390" customFormat="1" ht="18" customHeight="1">
      <c r="B13" s="385">
        <v>14</v>
      </c>
      <c r="C13" s="391" t="s">
        <v>55</v>
      </c>
      <c r="D13" s="392">
        <v>16842</v>
      </c>
      <c r="E13" s="393">
        <v>1053.7698082175514</v>
      </c>
      <c r="F13" s="392">
        <v>114111</v>
      </c>
      <c r="G13" s="393">
        <v>1258.3014046849119</v>
      </c>
      <c r="H13" s="392">
        <v>42658</v>
      </c>
      <c r="I13" s="393">
        <v>803.55171362933095</v>
      </c>
    </row>
    <row r="14" spans="1:230" s="390" customFormat="1" ht="18" customHeight="1">
      <c r="B14" s="385">
        <v>18</v>
      </c>
      <c r="C14" s="391" t="s">
        <v>56</v>
      </c>
      <c r="D14" s="392">
        <v>23845</v>
      </c>
      <c r="E14" s="393">
        <v>1122.7093369679178</v>
      </c>
      <c r="F14" s="392">
        <v>123732</v>
      </c>
      <c r="G14" s="393">
        <v>1289.6428995732711</v>
      </c>
      <c r="H14" s="392">
        <v>45046</v>
      </c>
      <c r="I14" s="393">
        <v>786.11572281667634</v>
      </c>
    </row>
    <row r="15" spans="1:230" s="390" customFormat="1" ht="18" customHeight="1">
      <c r="B15" s="385">
        <v>21</v>
      </c>
      <c r="C15" s="391" t="s">
        <v>57</v>
      </c>
      <c r="D15" s="392">
        <v>13331</v>
      </c>
      <c r="E15" s="393">
        <v>1061.5275800765132</v>
      </c>
      <c r="F15" s="392">
        <v>62008</v>
      </c>
      <c r="G15" s="393">
        <v>1390.1763606308862</v>
      </c>
      <c r="H15" s="392">
        <v>25145</v>
      </c>
      <c r="I15" s="393">
        <v>886.20931437661557</v>
      </c>
    </row>
    <row r="16" spans="1:230" s="390" customFormat="1" ht="18" customHeight="1">
      <c r="B16" s="385">
        <v>23</v>
      </c>
      <c r="C16" s="391" t="s">
        <v>58</v>
      </c>
      <c r="D16" s="392">
        <v>22464</v>
      </c>
      <c r="E16" s="393">
        <v>1047.3027007656694</v>
      </c>
      <c r="F16" s="392">
        <v>85920</v>
      </c>
      <c r="G16" s="393">
        <v>1249.6589648510242</v>
      </c>
      <c r="H16" s="392">
        <v>35682</v>
      </c>
      <c r="I16" s="393">
        <v>829.12934588868336</v>
      </c>
    </row>
    <row r="17" spans="1:230" s="390" customFormat="1" ht="18" customHeight="1">
      <c r="B17" s="385">
        <v>29</v>
      </c>
      <c r="C17" s="391" t="s">
        <v>59</v>
      </c>
      <c r="D17" s="392">
        <v>31388</v>
      </c>
      <c r="E17" s="393">
        <v>1182.7168411494843</v>
      </c>
      <c r="F17" s="392">
        <v>179876</v>
      </c>
      <c r="G17" s="393">
        <v>1373.1461508483621</v>
      </c>
      <c r="H17" s="392">
        <v>67710</v>
      </c>
      <c r="I17" s="393">
        <v>861.08323201890414</v>
      </c>
    </row>
    <row r="18" spans="1:230" s="390" customFormat="1" ht="18" customHeight="1">
      <c r="B18" s="385">
        <v>41</v>
      </c>
      <c r="C18" s="391" t="s">
        <v>60</v>
      </c>
      <c r="D18" s="392">
        <v>61764</v>
      </c>
      <c r="E18" s="393">
        <v>1094.4953798329122</v>
      </c>
      <c r="F18" s="392">
        <v>233343</v>
      </c>
      <c r="G18" s="393">
        <v>1417.2961842009404</v>
      </c>
      <c r="H18" s="392">
        <v>92113</v>
      </c>
      <c r="I18" s="393">
        <v>901.42245025132183</v>
      </c>
    </row>
    <row r="19" spans="1:230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</row>
    <row r="20" spans="1:230" s="389" customFormat="1" ht="18" customHeight="1">
      <c r="A20" s="384"/>
      <c r="B20" s="385"/>
      <c r="C20" s="386" t="s">
        <v>61</v>
      </c>
      <c r="D20" s="460">
        <v>22502</v>
      </c>
      <c r="E20" s="461">
        <v>1263.6611981157232</v>
      </c>
      <c r="F20" s="462">
        <v>210910</v>
      </c>
      <c r="G20" s="463">
        <v>1574.3336769712203</v>
      </c>
      <c r="H20" s="464">
        <v>72680</v>
      </c>
      <c r="I20" s="465">
        <v>982.62211172261948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  <c r="HJ20" s="384"/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</row>
    <row r="21" spans="1:230" s="390" customFormat="1" ht="18" customHeight="1">
      <c r="B21" s="385">
        <v>22</v>
      </c>
      <c r="C21" s="391" t="s">
        <v>62</v>
      </c>
      <c r="D21" s="392">
        <v>4997</v>
      </c>
      <c r="E21" s="393">
        <v>1158.8932259355615</v>
      </c>
      <c r="F21" s="392">
        <v>35491</v>
      </c>
      <c r="G21" s="393">
        <v>1438.3118252514723</v>
      </c>
      <c r="H21" s="392">
        <v>12787</v>
      </c>
      <c r="I21" s="393">
        <v>909.25116915617423</v>
      </c>
    </row>
    <row r="22" spans="1:230" s="390" customFormat="1" ht="18" customHeight="1">
      <c r="B22" s="385">
        <v>40</v>
      </c>
      <c r="C22" s="391" t="s">
        <v>63</v>
      </c>
      <c r="D22" s="392">
        <v>3587</v>
      </c>
      <c r="E22" s="393">
        <v>1143.4608921103986</v>
      </c>
      <c r="F22" s="392">
        <v>23515</v>
      </c>
      <c r="G22" s="393">
        <v>1454.1526370401871</v>
      </c>
      <c r="H22" s="392">
        <v>8031</v>
      </c>
      <c r="I22" s="393">
        <v>895.09493836384013</v>
      </c>
    </row>
    <row r="23" spans="1:230" s="390" customFormat="1" ht="18" customHeight="1">
      <c r="B23" s="385">
        <v>50</v>
      </c>
      <c r="C23" s="391" t="s">
        <v>64</v>
      </c>
      <c r="D23" s="392">
        <v>13918</v>
      </c>
      <c r="E23" s="393">
        <v>1332.2546781146716</v>
      </c>
      <c r="F23" s="392">
        <v>151904</v>
      </c>
      <c r="G23" s="393">
        <v>1624.7181875394986</v>
      </c>
      <c r="H23" s="392">
        <v>51862</v>
      </c>
      <c r="I23" s="393">
        <v>1014.2661858393428</v>
      </c>
    </row>
    <row r="24" spans="1:230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</row>
    <row r="25" spans="1:230" s="389" customFormat="1" ht="18" customHeight="1">
      <c r="A25" s="384"/>
      <c r="B25" s="385">
        <v>33</v>
      </c>
      <c r="C25" s="386" t="s">
        <v>65</v>
      </c>
      <c r="D25" s="460">
        <v>27603</v>
      </c>
      <c r="E25" s="461">
        <v>1361.2086646379018</v>
      </c>
      <c r="F25" s="462">
        <v>186949</v>
      </c>
      <c r="G25" s="463">
        <v>1774.3653011783965</v>
      </c>
      <c r="H25" s="464">
        <v>76524</v>
      </c>
      <c r="I25" s="465">
        <v>1068.0650207777951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  <c r="HJ25" s="384"/>
      <c r="HK25" s="384"/>
      <c r="HL25" s="384"/>
      <c r="HM25" s="384"/>
      <c r="HN25" s="384"/>
      <c r="HO25" s="384"/>
      <c r="HP25" s="384"/>
      <c r="HQ25" s="384"/>
      <c r="HR25" s="384"/>
      <c r="HS25" s="384"/>
      <c r="HT25" s="384"/>
      <c r="HU25" s="384"/>
      <c r="HV25" s="384"/>
    </row>
    <row r="26" spans="1:230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  <c r="HJ26" s="384"/>
      <c r="HK26" s="384"/>
      <c r="HL26" s="384"/>
      <c r="HM26" s="384"/>
      <c r="HN26" s="384"/>
      <c r="HO26" s="384"/>
      <c r="HP26" s="384"/>
      <c r="HQ26" s="384"/>
      <c r="HR26" s="384"/>
      <c r="HS26" s="384"/>
      <c r="HT26" s="384"/>
      <c r="HU26" s="384"/>
      <c r="HV26" s="384"/>
    </row>
    <row r="27" spans="1:230" s="389" customFormat="1" ht="18" customHeight="1">
      <c r="A27" s="384"/>
      <c r="B27" s="385">
        <v>7</v>
      </c>
      <c r="C27" s="386" t="s">
        <v>205</v>
      </c>
      <c r="D27" s="460">
        <v>18493</v>
      </c>
      <c r="E27" s="461">
        <v>1138.4935591845563</v>
      </c>
      <c r="F27" s="462">
        <v>141819</v>
      </c>
      <c r="G27" s="463">
        <v>1386.3590157172171</v>
      </c>
      <c r="H27" s="464">
        <v>45510</v>
      </c>
      <c r="I27" s="465">
        <v>842.96835025269183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  <c r="HJ27" s="384"/>
      <c r="HK27" s="384"/>
      <c r="HL27" s="384"/>
      <c r="HM27" s="384"/>
      <c r="HN27" s="384"/>
      <c r="HO27" s="384"/>
      <c r="HP27" s="384"/>
      <c r="HQ27" s="384"/>
      <c r="HR27" s="384"/>
      <c r="HS27" s="384"/>
      <c r="HT27" s="384"/>
      <c r="HU27" s="384"/>
      <c r="HV27" s="384"/>
    </row>
    <row r="28" spans="1:230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</row>
    <row r="29" spans="1:230" s="389" customFormat="1" ht="18" customHeight="1">
      <c r="A29" s="384"/>
      <c r="B29" s="385"/>
      <c r="C29" s="386" t="s">
        <v>66</v>
      </c>
      <c r="D29" s="460">
        <v>57208</v>
      </c>
      <c r="E29" s="461">
        <v>1153.1233301286538</v>
      </c>
      <c r="F29" s="462">
        <v>210468</v>
      </c>
      <c r="G29" s="463">
        <v>1386.9424051637307</v>
      </c>
      <c r="H29" s="464">
        <v>83500</v>
      </c>
      <c r="I29" s="465">
        <v>878.46185005988013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</row>
    <row r="30" spans="1:230" s="390" customFormat="1" ht="18" customHeight="1">
      <c r="B30" s="385">
        <v>35</v>
      </c>
      <c r="C30" s="391" t="s">
        <v>67</v>
      </c>
      <c r="D30" s="392">
        <v>32193</v>
      </c>
      <c r="E30" s="393">
        <v>1209.6092395862454</v>
      </c>
      <c r="F30" s="392">
        <v>109149</v>
      </c>
      <c r="G30" s="393">
        <v>1407.9410580948979</v>
      </c>
      <c r="H30" s="392">
        <v>43130</v>
      </c>
      <c r="I30" s="393">
        <v>887.31443310920474</v>
      </c>
    </row>
    <row r="31" spans="1:230" s="390" customFormat="1" ht="18" customHeight="1">
      <c r="B31" s="385">
        <v>38</v>
      </c>
      <c r="C31" s="391" t="s">
        <v>68</v>
      </c>
      <c r="D31" s="392">
        <v>25015</v>
      </c>
      <c r="E31" s="393">
        <v>1080.428911453128</v>
      </c>
      <c r="F31" s="392">
        <v>101319</v>
      </c>
      <c r="G31" s="393">
        <v>1364.3209623071682</v>
      </c>
      <c r="H31" s="392">
        <v>40370</v>
      </c>
      <c r="I31" s="393">
        <v>869.00403715630432</v>
      </c>
    </row>
    <row r="32" spans="1:230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</row>
    <row r="33" spans="1:230" s="389" customFormat="1" ht="18" customHeight="1">
      <c r="A33" s="384"/>
      <c r="B33" s="385">
        <v>39</v>
      </c>
      <c r="C33" s="386" t="s">
        <v>69</v>
      </c>
      <c r="D33" s="460">
        <v>13633</v>
      </c>
      <c r="E33" s="461">
        <v>1264.5397594073204</v>
      </c>
      <c r="F33" s="462">
        <v>93465</v>
      </c>
      <c r="G33" s="463">
        <v>1591.6342909110363</v>
      </c>
      <c r="H33" s="464">
        <v>34864</v>
      </c>
      <c r="I33" s="465">
        <v>984.46890574804956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  <c r="HJ33" s="384"/>
      <c r="HK33" s="384"/>
      <c r="HL33" s="384"/>
      <c r="HM33" s="384"/>
      <c r="HN33" s="384"/>
      <c r="HO33" s="384"/>
      <c r="HP33" s="384"/>
      <c r="HQ33" s="384"/>
      <c r="HR33" s="384"/>
      <c r="HS33" s="384"/>
      <c r="HT33" s="384"/>
      <c r="HU33" s="384"/>
      <c r="HV33" s="384"/>
    </row>
    <row r="34" spans="1:230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  <c r="HJ34" s="384"/>
      <c r="HK34" s="384"/>
      <c r="HL34" s="384"/>
      <c r="HM34" s="384"/>
      <c r="HN34" s="384"/>
      <c r="HO34" s="384"/>
      <c r="HP34" s="384"/>
      <c r="HQ34" s="384"/>
      <c r="HR34" s="384"/>
      <c r="HS34" s="384"/>
      <c r="HT34" s="384"/>
      <c r="HU34" s="384"/>
      <c r="HV34" s="384"/>
    </row>
    <row r="35" spans="1:230" s="389" customFormat="1" ht="18" customHeight="1">
      <c r="A35" s="384"/>
      <c r="B35" s="385"/>
      <c r="C35" s="386" t="s">
        <v>70</v>
      </c>
      <c r="D35" s="460">
        <v>49371</v>
      </c>
      <c r="E35" s="461">
        <v>1199.9983587531144</v>
      </c>
      <c r="F35" s="462">
        <v>411578</v>
      </c>
      <c r="G35" s="463">
        <v>1497.2440412752885</v>
      </c>
      <c r="H35" s="464">
        <v>148324</v>
      </c>
      <c r="I35" s="465">
        <v>933.08380538550739</v>
      </c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  <c r="HJ35" s="384"/>
      <c r="HK35" s="384"/>
      <c r="HL35" s="384"/>
      <c r="HM35" s="384"/>
      <c r="HN35" s="384"/>
      <c r="HO35" s="384"/>
      <c r="HP35" s="384"/>
      <c r="HQ35" s="384"/>
      <c r="HR35" s="384"/>
      <c r="HS35" s="384"/>
      <c r="HT35" s="384"/>
      <c r="HU35" s="384"/>
      <c r="HV35" s="384"/>
    </row>
    <row r="36" spans="1:230" s="390" customFormat="1" ht="18" customHeight="1">
      <c r="B36" s="385">
        <v>5</v>
      </c>
      <c r="C36" s="391" t="s">
        <v>71</v>
      </c>
      <c r="D36" s="392">
        <v>3356</v>
      </c>
      <c r="E36" s="393">
        <v>1079.5784594755662</v>
      </c>
      <c r="F36" s="392">
        <v>25444</v>
      </c>
      <c r="G36" s="393">
        <v>1309.2979319289418</v>
      </c>
      <c r="H36" s="392">
        <v>9544</v>
      </c>
      <c r="I36" s="393">
        <v>863.07563914501247</v>
      </c>
    </row>
    <row r="37" spans="1:230" s="390" customFormat="1" ht="18" customHeight="1">
      <c r="B37" s="385">
        <v>9</v>
      </c>
      <c r="C37" s="391" t="s">
        <v>72</v>
      </c>
      <c r="D37" s="392">
        <v>5294</v>
      </c>
      <c r="E37" s="393">
        <v>1335.6037854174535</v>
      </c>
      <c r="F37" s="392">
        <v>65411</v>
      </c>
      <c r="G37" s="393">
        <v>1590.3376941187262</v>
      </c>
      <c r="H37" s="392">
        <v>20585</v>
      </c>
      <c r="I37" s="393">
        <v>964.10645324265238</v>
      </c>
    </row>
    <row r="38" spans="1:230" s="390" customFormat="1" ht="18" customHeight="1">
      <c r="B38" s="385">
        <v>24</v>
      </c>
      <c r="C38" s="391" t="s">
        <v>73</v>
      </c>
      <c r="D38" s="392">
        <v>14116</v>
      </c>
      <c r="E38" s="393">
        <v>1267.9081113629923</v>
      </c>
      <c r="F38" s="392">
        <v>87686</v>
      </c>
      <c r="G38" s="393">
        <v>1502.269920739913</v>
      </c>
      <c r="H38" s="392">
        <v>33848</v>
      </c>
      <c r="I38" s="393">
        <v>910.88434974001427</v>
      </c>
    </row>
    <row r="39" spans="1:230" s="390" customFormat="1" ht="18" customHeight="1">
      <c r="B39" s="385">
        <v>34</v>
      </c>
      <c r="C39" s="391" t="s">
        <v>74</v>
      </c>
      <c r="D39" s="392">
        <v>4050</v>
      </c>
      <c r="E39" s="393">
        <v>1170.2440814814815</v>
      </c>
      <c r="F39" s="392">
        <v>28372</v>
      </c>
      <c r="G39" s="393">
        <v>1541.282796771465</v>
      </c>
      <c r="H39" s="392">
        <v>10152</v>
      </c>
      <c r="I39" s="393">
        <v>965.08689716312074</v>
      </c>
    </row>
    <row r="40" spans="1:230" s="390" customFormat="1" ht="18" customHeight="1">
      <c r="B40" s="385">
        <v>37</v>
      </c>
      <c r="C40" s="391" t="s">
        <v>75</v>
      </c>
      <c r="D40" s="392">
        <v>5726</v>
      </c>
      <c r="E40" s="393">
        <v>1128.9327977645826</v>
      </c>
      <c r="F40" s="392">
        <v>54133</v>
      </c>
      <c r="G40" s="393">
        <v>1391.4012535791478</v>
      </c>
      <c r="H40" s="392">
        <v>19921</v>
      </c>
      <c r="I40" s="393">
        <v>890.80093971186204</v>
      </c>
    </row>
    <row r="41" spans="1:230" s="390" customFormat="1" ht="18" customHeight="1">
      <c r="B41" s="385">
        <v>40</v>
      </c>
      <c r="C41" s="391" t="s">
        <v>76</v>
      </c>
      <c r="D41" s="392">
        <v>2675</v>
      </c>
      <c r="E41" s="393">
        <v>1096.5100672897199</v>
      </c>
      <c r="F41" s="392">
        <v>23488</v>
      </c>
      <c r="G41" s="393">
        <v>1430.2068400885557</v>
      </c>
      <c r="H41" s="392">
        <v>8349</v>
      </c>
      <c r="I41" s="393">
        <v>894.26668343514189</v>
      </c>
    </row>
    <row r="42" spans="1:230" s="390" customFormat="1" ht="18" customHeight="1">
      <c r="B42" s="385">
        <v>42</v>
      </c>
      <c r="C42" s="391" t="s">
        <v>77</v>
      </c>
      <c r="D42" s="392">
        <v>1281</v>
      </c>
      <c r="E42" s="393">
        <v>1193.7271350507415</v>
      </c>
      <c r="F42" s="392">
        <v>15816</v>
      </c>
      <c r="G42" s="393">
        <v>1433.8167267324227</v>
      </c>
      <c r="H42" s="392">
        <v>5093</v>
      </c>
      <c r="I42" s="393">
        <v>869.26878460632236</v>
      </c>
    </row>
    <row r="43" spans="1:230" s="390" customFormat="1" ht="18" customHeight="1">
      <c r="B43" s="385">
        <v>47</v>
      </c>
      <c r="C43" s="391" t="s">
        <v>78</v>
      </c>
      <c r="D43" s="392">
        <v>10675</v>
      </c>
      <c r="E43" s="393">
        <v>1175.9259437939108</v>
      </c>
      <c r="F43" s="392">
        <v>80014</v>
      </c>
      <c r="G43" s="393">
        <v>1651.3019675306821</v>
      </c>
      <c r="H43" s="392">
        <v>28432</v>
      </c>
      <c r="I43" s="393">
        <v>1039.3313048677546</v>
      </c>
    </row>
    <row r="44" spans="1:230" s="390" customFormat="1" ht="18" customHeight="1">
      <c r="B44" s="385">
        <v>49</v>
      </c>
      <c r="C44" s="391" t="s">
        <v>79</v>
      </c>
      <c r="D44" s="392">
        <v>2198</v>
      </c>
      <c r="E44" s="393">
        <v>1107.588830755232</v>
      </c>
      <c r="F44" s="392">
        <v>31214</v>
      </c>
      <c r="G44" s="393">
        <v>1272.4448468635867</v>
      </c>
      <c r="H44" s="392">
        <v>12400</v>
      </c>
      <c r="I44" s="393">
        <v>846.52337258064517</v>
      </c>
    </row>
    <row r="45" spans="1:230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</row>
    <row r="46" spans="1:230" s="389" customFormat="1" ht="18" customHeight="1">
      <c r="A46" s="384"/>
      <c r="B46" s="385"/>
      <c r="C46" s="386" t="s">
        <v>80</v>
      </c>
      <c r="D46" s="460">
        <v>47249</v>
      </c>
      <c r="E46" s="461">
        <v>1116.8048657114434</v>
      </c>
      <c r="F46" s="462">
        <v>240068</v>
      </c>
      <c r="G46" s="463">
        <v>1410.2683292233862</v>
      </c>
      <c r="H46" s="464">
        <v>95132</v>
      </c>
      <c r="I46" s="465">
        <v>925.66425787327023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</row>
    <row r="47" spans="1:230" s="390" customFormat="1" ht="18" customHeight="1">
      <c r="B47" s="385">
        <v>2</v>
      </c>
      <c r="C47" s="391" t="s">
        <v>81</v>
      </c>
      <c r="D47" s="392">
        <v>6931</v>
      </c>
      <c r="E47" s="393">
        <v>1134.0765776944163</v>
      </c>
      <c r="F47" s="392">
        <v>47023</v>
      </c>
      <c r="G47" s="393">
        <v>1363.9449048338049</v>
      </c>
      <c r="H47" s="392">
        <v>18429</v>
      </c>
      <c r="I47" s="393">
        <v>891.86940908350959</v>
      </c>
    </row>
    <row r="48" spans="1:230" s="390" customFormat="1" ht="18" customHeight="1">
      <c r="B48" s="385">
        <v>13</v>
      </c>
      <c r="C48" s="391" t="s">
        <v>82</v>
      </c>
      <c r="D48" s="392">
        <v>16017</v>
      </c>
      <c r="E48" s="393">
        <v>1100.5819535493538</v>
      </c>
      <c r="F48" s="392">
        <v>57278</v>
      </c>
      <c r="G48" s="393">
        <v>1441.3921360731872</v>
      </c>
      <c r="H48" s="392">
        <v>26345</v>
      </c>
      <c r="I48" s="393">
        <v>954.57941127348624</v>
      </c>
    </row>
    <row r="49" spans="1:230" s="390" customFormat="1" ht="18" customHeight="1">
      <c r="B49" s="385">
        <v>16</v>
      </c>
      <c r="C49" s="391" t="s">
        <v>83</v>
      </c>
      <c r="D49" s="392">
        <v>6595</v>
      </c>
      <c r="E49" s="393">
        <v>1053.2694632297196</v>
      </c>
      <c r="F49" s="392">
        <v>26429</v>
      </c>
      <c r="G49" s="393">
        <v>1288.3087653713726</v>
      </c>
      <c r="H49" s="392">
        <v>10818</v>
      </c>
      <c r="I49" s="393">
        <v>880.70371140691418</v>
      </c>
    </row>
    <row r="50" spans="1:230" s="390" customFormat="1" ht="18" customHeight="1">
      <c r="B50" s="385">
        <v>19</v>
      </c>
      <c r="C50" s="391" t="s">
        <v>84</v>
      </c>
      <c r="D50" s="392">
        <v>5984</v>
      </c>
      <c r="E50" s="393">
        <v>1227.4256968582886</v>
      </c>
      <c r="F50" s="392">
        <v>29263</v>
      </c>
      <c r="G50" s="393">
        <v>1597.935513447015</v>
      </c>
      <c r="H50" s="392">
        <v>9505</v>
      </c>
      <c r="I50" s="393">
        <v>996.1660189374013</v>
      </c>
    </row>
    <row r="51" spans="1:230" s="390" customFormat="1" ht="18" customHeight="1">
      <c r="B51" s="385">
        <v>45</v>
      </c>
      <c r="C51" s="391" t="s">
        <v>85</v>
      </c>
      <c r="D51" s="392">
        <v>11722</v>
      </c>
      <c r="E51" s="393">
        <v>1108.0344403685378</v>
      </c>
      <c r="F51" s="392">
        <v>80075</v>
      </c>
      <c r="G51" s="393">
        <v>1386.8792749297534</v>
      </c>
      <c r="H51" s="392">
        <v>30035</v>
      </c>
      <c r="I51" s="393">
        <v>914.92010953887143</v>
      </c>
    </row>
    <row r="52" spans="1:230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</row>
    <row r="53" spans="1:230" s="389" customFormat="1" ht="18" customHeight="1">
      <c r="A53" s="384"/>
      <c r="B53" s="385"/>
      <c r="C53" s="386" t="s">
        <v>86</v>
      </c>
      <c r="D53" s="460">
        <v>165081</v>
      </c>
      <c r="E53" s="461">
        <v>1324.479218686585</v>
      </c>
      <c r="F53" s="462">
        <v>1195753</v>
      </c>
      <c r="G53" s="463">
        <v>1535.816252194224</v>
      </c>
      <c r="H53" s="464">
        <v>389709</v>
      </c>
      <c r="I53" s="465">
        <v>948.52620475790911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</row>
    <row r="54" spans="1:230" s="390" customFormat="1" ht="18" customHeight="1">
      <c r="B54" s="385">
        <v>8</v>
      </c>
      <c r="C54" s="391" t="s">
        <v>87</v>
      </c>
      <c r="D54" s="392">
        <v>121606</v>
      </c>
      <c r="E54" s="393">
        <v>1367.4292684571485</v>
      </c>
      <c r="F54" s="392">
        <v>896348</v>
      </c>
      <c r="G54" s="393">
        <v>1577.9727251580862</v>
      </c>
      <c r="H54" s="392">
        <v>289319</v>
      </c>
      <c r="I54" s="393">
        <v>979.76084892454355</v>
      </c>
    </row>
    <row r="55" spans="1:230" s="390" customFormat="1" ht="18" customHeight="1">
      <c r="B55" s="385">
        <v>17</v>
      </c>
      <c r="C55" s="391" t="s">
        <v>209</v>
      </c>
      <c r="D55" s="392">
        <v>13579</v>
      </c>
      <c r="E55" s="393">
        <v>1199.5113322041389</v>
      </c>
      <c r="F55" s="392">
        <v>115294</v>
      </c>
      <c r="G55" s="393">
        <v>1390.7023319513594</v>
      </c>
      <c r="H55" s="392">
        <v>36167</v>
      </c>
      <c r="I55" s="393">
        <v>837.09080930129676</v>
      </c>
    </row>
    <row r="56" spans="1:230" s="390" customFormat="1" ht="18" customHeight="1">
      <c r="B56" s="385">
        <v>25</v>
      </c>
      <c r="C56" s="391" t="s">
        <v>206</v>
      </c>
      <c r="D56" s="392">
        <v>11304</v>
      </c>
      <c r="E56" s="393">
        <v>1174.8534501061572</v>
      </c>
      <c r="F56" s="392">
        <v>65458</v>
      </c>
      <c r="G56" s="393">
        <v>1350.0995129701491</v>
      </c>
      <c r="H56" s="392">
        <v>23778</v>
      </c>
      <c r="I56" s="393">
        <v>818.5490373454453</v>
      </c>
    </row>
    <row r="57" spans="1:230" s="390" customFormat="1" ht="18" customHeight="1">
      <c r="B57" s="385">
        <v>43</v>
      </c>
      <c r="C57" s="391" t="s">
        <v>88</v>
      </c>
      <c r="D57" s="392">
        <v>18592</v>
      </c>
      <c r="E57" s="393">
        <v>1225.7983272375216</v>
      </c>
      <c r="F57" s="392">
        <v>118653</v>
      </c>
      <c r="G57" s="393">
        <v>1460.8121680867739</v>
      </c>
      <c r="H57" s="392">
        <v>40445</v>
      </c>
      <c r="I57" s="393">
        <v>901.15582568920752</v>
      </c>
    </row>
    <row r="58" spans="1:230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</row>
    <row r="59" spans="1:230" s="389" customFormat="1" ht="18" customHeight="1">
      <c r="A59" s="384"/>
      <c r="B59" s="385"/>
      <c r="C59" s="386" t="s">
        <v>89</v>
      </c>
      <c r="D59" s="460">
        <v>100148</v>
      </c>
      <c r="E59" s="461">
        <v>1153.5358344649919</v>
      </c>
      <c r="F59" s="462">
        <v>675074</v>
      </c>
      <c r="G59" s="463">
        <v>1381.5085809703826</v>
      </c>
      <c r="H59" s="464">
        <v>245416</v>
      </c>
      <c r="I59" s="465">
        <v>875.08800921700288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  <c r="HJ59" s="384"/>
      <c r="HK59" s="384"/>
      <c r="HL59" s="384"/>
      <c r="HM59" s="384"/>
      <c r="HN59" s="384"/>
      <c r="HO59" s="384"/>
      <c r="HP59" s="384"/>
      <c r="HQ59" s="384"/>
      <c r="HR59" s="384"/>
      <c r="HS59" s="384"/>
      <c r="HT59" s="384"/>
      <c r="HU59" s="384"/>
      <c r="HV59" s="384"/>
    </row>
    <row r="60" spans="1:230" s="390" customFormat="1" ht="18" customHeight="1">
      <c r="B60" s="385">
        <v>3</v>
      </c>
      <c r="C60" s="391" t="s">
        <v>210</v>
      </c>
      <c r="D60" s="392">
        <v>24840</v>
      </c>
      <c r="E60" s="393">
        <v>1104.9285889694045</v>
      </c>
      <c r="F60" s="392">
        <v>226482</v>
      </c>
      <c r="G60" s="393">
        <v>1284.21087190152</v>
      </c>
      <c r="H60" s="392">
        <v>82462</v>
      </c>
      <c r="I60" s="393">
        <v>840.21750054570589</v>
      </c>
    </row>
    <row r="61" spans="1:230" s="390" customFormat="1" ht="18" customHeight="1">
      <c r="B61" s="385">
        <v>12</v>
      </c>
      <c r="C61" s="391" t="s">
        <v>208</v>
      </c>
      <c r="D61" s="392">
        <v>14646</v>
      </c>
      <c r="E61" s="393">
        <v>1165.0537805544177</v>
      </c>
      <c r="F61" s="392">
        <v>90633</v>
      </c>
      <c r="G61" s="393">
        <v>1331.2514894133483</v>
      </c>
      <c r="H61" s="392">
        <v>30596</v>
      </c>
      <c r="I61" s="393">
        <v>851.82951039351542</v>
      </c>
    </row>
    <row r="62" spans="1:230" s="390" customFormat="1" ht="18" customHeight="1">
      <c r="B62" s="385">
        <v>46</v>
      </c>
      <c r="C62" s="391" t="s">
        <v>90</v>
      </c>
      <c r="D62" s="392">
        <v>60662</v>
      </c>
      <c r="E62" s="393">
        <v>1170.6587802907918</v>
      </c>
      <c r="F62" s="392">
        <v>357959</v>
      </c>
      <c r="G62" s="393">
        <v>1455.7939899820929</v>
      </c>
      <c r="H62" s="392">
        <v>132358</v>
      </c>
      <c r="I62" s="393">
        <v>902.18957403405909</v>
      </c>
    </row>
    <row r="63" spans="1:230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</row>
    <row r="64" spans="1:230" s="389" customFormat="1" ht="18" customHeight="1">
      <c r="A64" s="384"/>
      <c r="B64" s="385"/>
      <c r="C64" s="386" t="s">
        <v>91</v>
      </c>
      <c r="D64" s="460">
        <v>29979</v>
      </c>
      <c r="E64" s="461">
        <v>1032.8549261149474</v>
      </c>
      <c r="F64" s="462">
        <v>142447</v>
      </c>
      <c r="G64" s="463">
        <v>1271.4148279711053</v>
      </c>
      <c r="H64" s="464">
        <v>59176</v>
      </c>
      <c r="I64" s="465">
        <v>853.62979113153983</v>
      </c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  <c r="HJ64" s="384"/>
      <c r="HK64" s="384"/>
      <c r="HL64" s="384"/>
      <c r="HM64" s="384"/>
      <c r="HN64" s="384"/>
      <c r="HO64" s="384"/>
      <c r="HP64" s="384"/>
      <c r="HQ64" s="384"/>
      <c r="HR64" s="384"/>
      <c r="HS64" s="384"/>
      <c r="HT64" s="384"/>
      <c r="HU64" s="384"/>
      <c r="HV64" s="384"/>
    </row>
    <row r="65" spans="1:230" s="390" customFormat="1" ht="18" customHeight="1">
      <c r="B65" s="385">
        <v>6</v>
      </c>
      <c r="C65" s="391" t="s">
        <v>92</v>
      </c>
      <c r="D65" s="392">
        <v>19384</v>
      </c>
      <c r="E65" s="393">
        <v>1026.3242003714404</v>
      </c>
      <c r="F65" s="392">
        <v>80741</v>
      </c>
      <c r="G65" s="393">
        <v>1290.6391061542463</v>
      </c>
      <c r="H65" s="392">
        <v>35356</v>
      </c>
      <c r="I65" s="393">
        <v>874.48287617377537</v>
      </c>
    </row>
    <row r="66" spans="1:230" s="390" customFormat="1" ht="18" customHeight="1">
      <c r="B66" s="385">
        <v>10</v>
      </c>
      <c r="C66" s="391" t="s">
        <v>93</v>
      </c>
      <c r="D66" s="392">
        <v>10595</v>
      </c>
      <c r="E66" s="393">
        <v>1044.8031647003302</v>
      </c>
      <c r="F66" s="392">
        <v>61706</v>
      </c>
      <c r="G66" s="393">
        <v>1246.2602652902472</v>
      </c>
      <c r="H66" s="392">
        <v>23820</v>
      </c>
      <c r="I66" s="393">
        <v>822.67757976490338</v>
      </c>
    </row>
    <row r="67" spans="1:230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</row>
    <row r="68" spans="1:230" s="389" customFormat="1" ht="18" customHeight="1">
      <c r="A68" s="384"/>
      <c r="B68" s="385"/>
      <c r="C68" s="386" t="s">
        <v>94</v>
      </c>
      <c r="D68" s="460">
        <v>80837</v>
      </c>
      <c r="E68" s="461">
        <v>1095.1206412904983</v>
      </c>
      <c r="F68" s="462">
        <v>489069</v>
      </c>
      <c r="G68" s="463">
        <v>1286.7858956711625</v>
      </c>
      <c r="H68" s="464">
        <v>183559</v>
      </c>
      <c r="I68" s="465">
        <v>795.08135231723872</v>
      </c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</row>
    <row r="69" spans="1:230" s="390" customFormat="1" ht="18" customHeight="1">
      <c r="B69" s="385">
        <v>15</v>
      </c>
      <c r="C69" s="391" t="s">
        <v>200</v>
      </c>
      <c r="D69" s="392">
        <v>30745</v>
      </c>
      <c r="E69" s="393">
        <v>1096.0008768905511</v>
      </c>
      <c r="F69" s="392">
        <v>193387</v>
      </c>
      <c r="G69" s="393">
        <v>1354.5621217041476</v>
      </c>
      <c r="H69" s="392">
        <v>73933</v>
      </c>
      <c r="I69" s="393">
        <v>840.98470899327765</v>
      </c>
    </row>
    <row r="70" spans="1:230" s="390" customFormat="1" ht="18" customHeight="1">
      <c r="B70" s="385">
        <v>27</v>
      </c>
      <c r="C70" s="391" t="s">
        <v>95</v>
      </c>
      <c r="D70" s="392">
        <v>11941</v>
      </c>
      <c r="E70" s="393">
        <v>1085.8616422410182</v>
      </c>
      <c r="F70" s="392">
        <v>70338</v>
      </c>
      <c r="G70" s="393">
        <v>1165.3982542864455</v>
      </c>
      <c r="H70" s="392">
        <v>26533</v>
      </c>
      <c r="I70" s="393">
        <v>694.30654430332027</v>
      </c>
    </row>
    <row r="71" spans="1:230" s="390" customFormat="1" ht="18" customHeight="1">
      <c r="B71" s="385">
        <v>32</v>
      </c>
      <c r="C71" s="391" t="s">
        <v>207</v>
      </c>
      <c r="D71" s="392">
        <v>12960</v>
      </c>
      <c r="E71" s="393">
        <v>1104.584549382716</v>
      </c>
      <c r="F71" s="392">
        <v>67259</v>
      </c>
      <c r="G71" s="393">
        <v>1078.6543377094515</v>
      </c>
      <c r="H71" s="392">
        <v>24610</v>
      </c>
      <c r="I71" s="393">
        <v>685.73081105241783</v>
      </c>
    </row>
    <row r="72" spans="1:230" s="390" customFormat="1" ht="18" customHeight="1">
      <c r="B72" s="385">
        <v>36</v>
      </c>
      <c r="C72" s="391" t="s">
        <v>96</v>
      </c>
      <c r="D72" s="392">
        <v>25191</v>
      </c>
      <c r="E72" s="393">
        <v>1093.5663804533365</v>
      </c>
      <c r="F72" s="392">
        <v>158085</v>
      </c>
      <c r="G72" s="393">
        <v>1346.4363580984912</v>
      </c>
      <c r="H72" s="392">
        <v>58483</v>
      </c>
      <c r="I72" s="393">
        <v>828.7869066224373</v>
      </c>
    </row>
    <row r="73" spans="1:230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</row>
    <row r="74" spans="1:230" s="389" customFormat="1" ht="18" customHeight="1">
      <c r="A74" s="384"/>
      <c r="B74" s="385">
        <v>28</v>
      </c>
      <c r="C74" s="386" t="s">
        <v>97</v>
      </c>
      <c r="D74" s="460">
        <v>95749</v>
      </c>
      <c r="E74" s="461">
        <v>1303.9526920385592</v>
      </c>
      <c r="F74" s="462">
        <v>864312</v>
      </c>
      <c r="G74" s="463">
        <v>1726.4614622150336</v>
      </c>
      <c r="H74" s="464">
        <v>273804</v>
      </c>
      <c r="I74" s="465">
        <v>1061.6071800631109</v>
      </c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  <c r="HJ74" s="384"/>
      <c r="HK74" s="384"/>
      <c r="HL74" s="384"/>
      <c r="HM74" s="384"/>
      <c r="HN74" s="384"/>
      <c r="HO74" s="384"/>
      <c r="HP74" s="384"/>
      <c r="HQ74" s="384"/>
      <c r="HR74" s="384"/>
      <c r="HS74" s="384"/>
      <c r="HT74" s="384"/>
      <c r="HU74" s="384"/>
      <c r="HV74" s="384"/>
    </row>
    <row r="75" spans="1:230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  <c r="HJ75" s="384"/>
      <c r="HK75" s="384"/>
      <c r="HL75" s="384"/>
      <c r="HM75" s="384"/>
      <c r="HN75" s="384"/>
      <c r="HO75" s="384"/>
      <c r="HP75" s="384"/>
      <c r="HQ75" s="384"/>
      <c r="HR75" s="384"/>
      <c r="HS75" s="384"/>
      <c r="HT75" s="384"/>
      <c r="HU75" s="384"/>
      <c r="HV75" s="384"/>
    </row>
    <row r="76" spans="1:230" s="389" customFormat="1" ht="18" customHeight="1">
      <c r="A76" s="384"/>
      <c r="B76" s="385">
        <v>30</v>
      </c>
      <c r="C76" s="386" t="s">
        <v>98</v>
      </c>
      <c r="D76" s="460">
        <v>31301</v>
      </c>
      <c r="E76" s="461">
        <v>1095.4302891281429</v>
      </c>
      <c r="F76" s="462">
        <v>159157</v>
      </c>
      <c r="G76" s="463">
        <v>1354.7334548276231</v>
      </c>
      <c r="H76" s="464">
        <v>62329</v>
      </c>
      <c r="I76" s="465">
        <v>862.37943092300543</v>
      </c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  <c r="HJ76" s="384"/>
      <c r="HK76" s="384"/>
      <c r="HL76" s="384"/>
      <c r="HM76" s="384"/>
      <c r="HN76" s="384"/>
      <c r="HO76" s="384"/>
      <c r="HP76" s="384"/>
      <c r="HQ76" s="384"/>
      <c r="HR76" s="384"/>
      <c r="HS76" s="384"/>
      <c r="HT76" s="384"/>
      <c r="HU76" s="384"/>
      <c r="HV76" s="384"/>
    </row>
    <row r="77" spans="1:230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  <c r="HJ77" s="384"/>
      <c r="HK77" s="384"/>
      <c r="HL77" s="384"/>
      <c r="HM77" s="384"/>
      <c r="HN77" s="384"/>
      <c r="HO77" s="384"/>
      <c r="HP77" s="384"/>
      <c r="HQ77" s="384"/>
      <c r="HR77" s="384"/>
      <c r="HS77" s="384"/>
      <c r="HT77" s="384"/>
      <c r="HU77" s="384"/>
      <c r="HV77" s="384"/>
    </row>
    <row r="78" spans="1:230" s="389" customFormat="1" ht="18" customHeight="1">
      <c r="A78" s="384"/>
      <c r="B78" s="385">
        <v>31</v>
      </c>
      <c r="C78" s="386" t="s">
        <v>99</v>
      </c>
      <c r="D78" s="460">
        <v>10467</v>
      </c>
      <c r="E78" s="461">
        <v>1433.2074204643163</v>
      </c>
      <c r="F78" s="462">
        <v>101824</v>
      </c>
      <c r="G78" s="463">
        <v>1684.9878867457576</v>
      </c>
      <c r="H78" s="464">
        <v>30007</v>
      </c>
      <c r="I78" s="465">
        <v>1030.58575965608</v>
      </c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  <c r="HJ78" s="384"/>
      <c r="HK78" s="384"/>
      <c r="HL78" s="384"/>
      <c r="HM78" s="384"/>
      <c r="HN78" s="384"/>
      <c r="HO78" s="384"/>
      <c r="HP78" s="384"/>
      <c r="HQ78" s="384"/>
      <c r="HR78" s="384"/>
      <c r="HS78" s="384"/>
      <c r="HT78" s="384"/>
      <c r="HU78" s="384"/>
      <c r="HV78" s="384"/>
    </row>
    <row r="79" spans="1:230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  <c r="HJ79" s="384"/>
      <c r="HK79" s="384"/>
      <c r="HL79" s="384"/>
      <c r="HM79" s="384"/>
      <c r="HN79" s="384"/>
      <c r="HO79" s="384"/>
      <c r="HP79" s="384"/>
      <c r="HQ79" s="384"/>
      <c r="HR79" s="384"/>
      <c r="HS79" s="384"/>
      <c r="HT79" s="384"/>
      <c r="HU79" s="384"/>
      <c r="HV79" s="384"/>
    </row>
    <row r="80" spans="1:230" s="389" customFormat="1" ht="18" customHeight="1">
      <c r="A80" s="384"/>
      <c r="B80" s="385"/>
      <c r="C80" s="386" t="s">
        <v>100</v>
      </c>
      <c r="D80" s="460">
        <v>42050</v>
      </c>
      <c r="E80" s="461">
        <v>1528.4377310344826</v>
      </c>
      <c r="F80" s="462">
        <v>390331</v>
      </c>
      <c r="G80" s="463">
        <v>1831.8837691087822</v>
      </c>
      <c r="H80" s="464">
        <v>133195</v>
      </c>
      <c r="I80" s="465">
        <v>1126.9443871016183</v>
      </c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  <c r="HJ80" s="384"/>
      <c r="HK80" s="384"/>
      <c r="HL80" s="384"/>
      <c r="HM80" s="384"/>
      <c r="HN80" s="384"/>
      <c r="HO80" s="384"/>
      <c r="HP80" s="384"/>
      <c r="HQ80" s="384"/>
      <c r="HR80" s="384"/>
      <c r="HS80" s="384"/>
      <c r="HT80" s="384"/>
      <c r="HU80" s="384"/>
      <c r="HV80" s="384"/>
    </row>
    <row r="81" spans="1:230" s="390" customFormat="1" ht="18" customHeight="1">
      <c r="B81" s="385">
        <v>1</v>
      </c>
      <c r="C81" s="391" t="s">
        <v>202</v>
      </c>
      <c r="D81" s="392">
        <v>6619</v>
      </c>
      <c r="E81" s="393">
        <v>1521.1377292642392</v>
      </c>
      <c r="F81" s="392">
        <v>57659</v>
      </c>
      <c r="G81" s="393">
        <v>1847.3503675055065</v>
      </c>
      <c r="H81" s="392">
        <v>17306</v>
      </c>
      <c r="I81" s="393">
        <v>1117.991741014677</v>
      </c>
    </row>
    <row r="82" spans="1:230" s="390" customFormat="1" ht="18" customHeight="1">
      <c r="B82" s="385">
        <v>20</v>
      </c>
      <c r="C82" s="391" t="s">
        <v>204</v>
      </c>
      <c r="D82" s="392">
        <v>12642</v>
      </c>
      <c r="E82" s="393">
        <v>1573.4059729473183</v>
      </c>
      <c r="F82" s="392">
        <v>135011</v>
      </c>
      <c r="G82" s="393">
        <v>1776.5491514024784</v>
      </c>
      <c r="H82" s="392">
        <v>43252</v>
      </c>
      <c r="I82" s="393">
        <v>1098.4244513548508</v>
      </c>
    </row>
    <row r="83" spans="1:230" s="390" customFormat="1" ht="18" customHeight="1">
      <c r="B83" s="385">
        <v>48</v>
      </c>
      <c r="C83" s="391" t="s">
        <v>211</v>
      </c>
      <c r="D83" s="392">
        <v>22789</v>
      </c>
      <c r="E83" s="393">
        <v>1505.6122537188994</v>
      </c>
      <c r="F83" s="392">
        <v>197661</v>
      </c>
      <c r="G83" s="393">
        <v>1865.1679955074596</v>
      </c>
      <c r="H83" s="392">
        <v>72637</v>
      </c>
      <c r="I83" s="393">
        <v>1146.0596968487134</v>
      </c>
    </row>
    <row r="84" spans="1:230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</row>
    <row r="85" spans="1:230" s="389" customFormat="1" ht="18" customHeight="1">
      <c r="A85" s="384"/>
      <c r="B85" s="385">
        <v>26</v>
      </c>
      <c r="C85" s="386" t="s">
        <v>101</v>
      </c>
      <c r="D85" s="460">
        <v>4919</v>
      </c>
      <c r="E85" s="461">
        <v>1247.4776865216509</v>
      </c>
      <c r="F85" s="462">
        <v>51548</v>
      </c>
      <c r="G85" s="463">
        <v>1451.8841307131217</v>
      </c>
      <c r="H85" s="464">
        <v>15993</v>
      </c>
      <c r="I85" s="465">
        <v>923.40039017069955</v>
      </c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  <c r="HJ85" s="384"/>
      <c r="HK85" s="384"/>
      <c r="HL85" s="384"/>
      <c r="HM85" s="384"/>
      <c r="HN85" s="384"/>
      <c r="HO85" s="384"/>
      <c r="HP85" s="384"/>
      <c r="HQ85" s="384"/>
      <c r="HR85" s="384"/>
      <c r="HS85" s="384"/>
      <c r="HT85" s="384"/>
      <c r="HU85" s="384"/>
      <c r="HV85" s="384"/>
    </row>
    <row r="86" spans="1:230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  <c r="HJ86" s="384"/>
      <c r="HK86" s="384"/>
      <c r="HL86" s="384"/>
      <c r="HM86" s="384"/>
      <c r="HN86" s="384"/>
      <c r="HO86" s="384"/>
      <c r="HP86" s="384"/>
      <c r="HQ86" s="384"/>
      <c r="HR86" s="384"/>
      <c r="HS86" s="384"/>
      <c r="HT86" s="384"/>
      <c r="HU86" s="384"/>
      <c r="HV86" s="384"/>
    </row>
    <row r="87" spans="1:230" s="389" customFormat="1" ht="18" customHeight="1">
      <c r="A87" s="384"/>
      <c r="B87" s="385">
        <v>51</v>
      </c>
      <c r="C87" s="391" t="s">
        <v>102</v>
      </c>
      <c r="D87" s="392">
        <v>1066</v>
      </c>
      <c r="E87" s="393">
        <v>1368.6798686679174</v>
      </c>
      <c r="F87" s="392">
        <v>4811</v>
      </c>
      <c r="G87" s="393">
        <v>1657.7779318229059</v>
      </c>
      <c r="H87" s="392">
        <v>2631</v>
      </c>
      <c r="I87" s="393">
        <v>995.99841125047521</v>
      </c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  <c r="HJ87" s="384"/>
      <c r="HK87" s="384"/>
      <c r="HL87" s="384"/>
      <c r="HM87" s="384"/>
      <c r="HN87" s="384"/>
      <c r="HO87" s="384"/>
      <c r="HP87" s="384"/>
      <c r="HQ87" s="384"/>
      <c r="HR87" s="384"/>
      <c r="HS87" s="384"/>
      <c r="HT87" s="384"/>
      <c r="HU87" s="384"/>
      <c r="HV87" s="384"/>
    </row>
    <row r="88" spans="1:230" s="389" customFormat="1" ht="18" customHeight="1">
      <c r="A88" s="384"/>
      <c r="B88" s="385">
        <v>52</v>
      </c>
      <c r="C88" s="391" t="s">
        <v>103</v>
      </c>
      <c r="D88" s="394">
        <v>1347</v>
      </c>
      <c r="E88" s="395">
        <v>1329.3289012620637</v>
      </c>
      <c r="F88" s="394">
        <v>4565</v>
      </c>
      <c r="G88" s="395">
        <v>1590.0359518072287</v>
      </c>
      <c r="H88" s="394">
        <v>2276</v>
      </c>
      <c r="I88" s="395">
        <v>934.97942003514947</v>
      </c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  <c r="HJ88" s="384"/>
      <c r="HK88" s="384"/>
      <c r="HL88" s="384"/>
      <c r="HM88" s="384"/>
      <c r="HN88" s="384"/>
      <c r="HO88" s="384"/>
      <c r="HP88" s="384"/>
      <c r="HQ88" s="384"/>
      <c r="HR88" s="384"/>
      <c r="HS88" s="384"/>
      <c r="HT88" s="384"/>
      <c r="HU88" s="384"/>
      <c r="HV88" s="384"/>
    </row>
    <row r="89" spans="1:230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384"/>
      <c r="HU89" s="384"/>
      <c r="HV89" s="384"/>
    </row>
    <row r="90" spans="1:230" s="389" customFormat="1" ht="18" customHeight="1">
      <c r="A90" s="398"/>
      <c r="B90" s="399"/>
      <c r="C90" s="400" t="s">
        <v>45</v>
      </c>
      <c r="D90" s="401">
        <v>1015392</v>
      </c>
      <c r="E90" s="402">
        <v>1207.2084856390409</v>
      </c>
      <c r="F90" s="466">
        <v>6573707</v>
      </c>
      <c r="G90" s="467">
        <v>1503.3063630459931</v>
      </c>
      <c r="H90" s="468">
        <v>2349234</v>
      </c>
      <c r="I90" s="469">
        <v>933.47624704478346</v>
      </c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  <c r="HJ90" s="384"/>
      <c r="HK90" s="384"/>
      <c r="HL90" s="384"/>
      <c r="HM90" s="384"/>
      <c r="HN90" s="384"/>
      <c r="HO90" s="384"/>
      <c r="HP90" s="384"/>
      <c r="HQ90" s="384"/>
      <c r="HR90" s="384"/>
      <c r="HS90" s="384"/>
      <c r="HT90" s="384"/>
      <c r="HU90" s="384"/>
      <c r="HV90" s="384"/>
    </row>
    <row r="91" spans="1:230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30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30" ht="18" customHeight="1">
      <c r="B93" s="406"/>
      <c r="D93" s="407"/>
      <c r="E93" s="408"/>
      <c r="F93" s="407"/>
      <c r="G93" s="408"/>
      <c r="H93" s="407"/>
      <c r="I93" s="408"/>
    </row>
    <row r="94" spans="1:230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30" ht="18" customHeight="1">
      <c r="B95" s="406"/>
      <c r="E95" s="408"/>
      <c r="G95" s="408"/>
      <c r="I95" s="408"/>
    </row>
    <row r="96" spans="1:230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1" sqref="K91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0" width="11.42578125" style="410"/>
    <col min="11" max="11" width="28" style="379" customWidth="1"/>
    <col min="12" max="16384" width="11.42578125" style="379"/>
  </cols>
  <sheetData>
    <row r="1" spans="1:217" s="368" customFormat="1" ht="15.75" customHeight="1">
      <c r="B1" s="369"/>
      <c r="E1" s="370"/>
      <c r="G1" s="370"/>
      <c r="I1" s="370"/>
      <c r="J1" s="410"/>
      <c r="K1" s="379"/>
    </row>
    <row r="2" spans="1:217" s="368" customFormat="1">
      <c r="B2" s="369"/>
      <c r="E2" s="370"/>
      <c r="G2" s="370"/>
      <c r="I2" s="370"/>
      <c r="J2" s="410"/>
      <c r="K2" s="379"/>
    </row>
    <row r="3" spans="1:217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  <c r="J3" s="410"/>
      <c r="K3" s="379"/>
    </row>
    <row r="4" spans="1:217" s="368" customFormat="1">
      <c r="B4" s="369"/>
      <c r="C4" s="375"/>
      <c r="D4" s="373"/>
      <c r="E4" s="374"/>
      <c r="F4" s="373"/>
      <c r="G4" s="374"/>
      <c r="H4" s="373"/>
      <c r="I4" s="374"/>
      <c r="J4" s="410"/>
      <c r="K4" s="379"/>
    </row>
    <row r="5" spans="1:217" s="368" customFormat="1" ht="18.75">
      <c r="B5" s="451" t="str">
        <f>'Número pensiones (IP-J-V)'!B5</f>
        <v>1 de abril de 2025</v>
      </c>
      <c r="C5" s="470"/>
      <c r="D5" s="471"/>
      <c r="E5" s="472"/>
      <c r="F5" s="471"/>
      <c r="G5" s="472"/>
      <c r="H5" s="471"/>
      <c r="I5" s="472"/>
      <c r="J5" s="410"/>
      <c r="K5" s="411" t="s">
        <v>168</v>
      </c>
    </row>
    <row r="6" spans="1:217" s="414" customFormat="1" ht="9" customHeight="1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3"/>
      <c r="DC6" s="413"/>
      <c r="DD6" s="413"/>
      <c r="DE6" s="413"/>
      <c r="DF6" s="413"/>
      <c r="DG6" s="413"/>
      <c r="DH6" s="413"/>
      <c r="DI6" s="413"/>
      <c r="DJ6" s="413"/>
      <c r="DK6" s="413"/>
      <c r="DL6" s="413"/>
      <c r="DM6" s="413"/>
      <c r="DN6" s="413"/>
      <c r="DO6" s="413"/>
      <c r="DP6" s="413"/>
      <c r="DQ6" s="413"/>
      <c r="DR6" s="413"/>
      <c r="DS6" s="413"/>
      <c r="DT6" s="413"/>
      <c r="DU6" s="413"/>
      <c r="DV6" s="413"/>
      <c r="DW6" s="413"/>
      <c r="DX6" s="413"/>
      <c r="DY6" s="413"/>
      <c r="DZ6" s="413"/>
      <c r="EA6" s="413"/>
      <c r="EB6" s="413"/>
      <c r="EC6" s="413"/>
      <c r="ED6" s="413"/>
      <c r="EE6" s="413"/>
      <c r="EF6" s="413"/>
      <c r="EG6" s="413"/>
      <c r="EH6" s="413"/>
      <c r="EI6" s="413"/>
      <c r="EJ6" s="413"/>
      <c r="EK6" s="413"/>
      <c r="EL6" s="413"/>
      <c r="EM6" s="413"/>
      <c r="EN6" s="413"/>
      <c r="EO6" s="413"/>
      <c r="EP6" s="413"/>
      <c r="EQ6" s="413"/>
      <c r="ER6" s="413"/>
      <c r="ES6" s="413"/>
      <c r="ET6" s="413"/>
      <c r="EU6" s="413"/>
      <c r="EV6" s="413"/>
      <c r="EW6" s="413"/>
      <c r="EX6" s="413"/>
      <c r="EY6" s="413"/>
      <c r="EZ6" s="413"/>
      <c r="FA6" s="413"/>
      <c r="FB6" s="413"/>
      <c r="FC6" s="413"/>
      <c r="FD6" s="413"/>
      <c r="FE6" s="413"/>
      <c r="FF6" s="413"/>
      <c r="FG6" s="413"/>
      <c r="FH6" s="413"/>
      <c r="FI6" s="413"/>
      <c r="FJ6" s="413"/>
      <c r="FK6" s="413"/>
      <c r="FL6" s="413"/>
      <c r="FM6" s="413"/>
      <c r="FN6" s="413"/>
      <c r="FO6" s="413"/>
      <c r="FP6" s="413"/>
      <c r="FQ6" s="413"/>
      <c r="FR6" s="413"/>
      <c r="FS6" s="413"/>
      <c r="FT6" s="413"/>
      <c r="FU6" s="413"/>
      <c r="FV6" s="413"/>
      <c r="FW6" s="413"/>
      <c r="FX6" s="413"/>
      <c r="FY6" s="413"/>
      <c r="FZ6" s="413"/>
      <c r="GA6" s="413"/>
      <c r="GB6" s="413"/>
      <c r="GC6" s="413"/>
      <c r="GD6" s="413"/>
      <c r="GE6" s="413"/>
      <c r="GF6" s="413"/>
      <c r="GG6" s="413"/>
      <c r="GH6" s="413"/>
      <c r="GI6" s="413"/>
      <c r="GJ6" s="413"/>
      <c r="GK6" s="413"/>
      <c r="GL6" s="413"/>
      <c r="GM6" s="413"/>
      <c r="GN6" s="413"/>
      <c r="GO6" s="413"/>
      <c r="GP6" s="413"/>
      <c r="GQ6" s="413"/>
      <c r="GR6" s="413"/>
      <c r="GS6" s="413"/>
      <c r="GT6" s="413"/>
      <c r="GU6" s="413"/>
      <c r="GV6" s="413"/>
      <c r="GW6" s="413"/>
      <c r="GX6" s="413"/>
      <c r="GY6" s="413"/>
      <c r="GZ6" s="413"/>
      <c r="HA6" s="413"/>
      <c r="HB6" s="413"/>
      <c r="HC6" s="413"/>
      <c r="HD6" s="413"/>
      <c r="HE6" s="413"/>
      <c r="HF6" s="413"/>
      <c r="HG6" s="413"/>
      <c r="HH6" s="413"/>
      <c r="HI6" s="413"/>
    </row>
    <row r="7" spans="1:217" ht="38.1" customHeight="1">
      <c r="A7" s="377"/>
      <c r="B7" s="530" t="s">
        <v>157</v>
      </c>
      <c r="C7" s="532" t="s">
        <v>47</v>
      </c>
      <c r="D7" s="417" t="s">
        <v>104</v>
      </c>
      <c r="E7" s="418"/>
      <c r="F7" s="419" t="s">
        <v>105</v>
      </c>
      <c r="G7" s="420"/>
      <c r="H7" s="453" t="s">
        <v>45</v>
      </c>
      <c r="I7" s="453"/>
    </row>
    <row r="8" spans="1:217" ht="36.75" customHeight="1">
      <c r="A8" s="377"/>
      <c r="B8" s="531"/>
      <c r="C8" s="533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17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17" s="389" customFormat="1" ht="18" customHeight="1">
      <c r="A10" s="384"/>
      <c r="B10" s="385"/>
      <c r="C10" s="386" t="s">
        <v>52</v>
      </c>
      <c r="D10" s="460">
        <v>69173</v>
      </c>
      <c r="E10" s="461">
        <v>497.04111748803757</v>
      </c>
      <c r="F10" s="462">
        <v>12521</v>
      </c>
      <c r="G10" s="463">
        <v>741.21622793706547</v>
      </c>
      <c r="H10" s="464">
        <v>1692247</v>
      </c>
      <c r="I10" s="465">
        <v>1175.729684573233</v>
      </c>
      <c r="J10" s="415"/>
      <c r="K10" s="390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</row>
    <row r="11" spans="1:217" s="390" customFormat="1" ht="18" customHeight="1">
      <c r="B11" s="385">
        <v>4</v>
      </c>
      <c r="C11" s="391" t="s">
        <v>53</v>
      </c>
      <c r="D11" s="392">
        <v>5492</v>
      </c>
      <c r="E11" s="393">
        <v>439.55992352512737</v>
      </c>
      <c r="F11" s="392">
        <v>527</v>
      </c>
      <c r="G11" s="393">
        <v>719.44062618595819</v>
      </c>
      <c r="H11" s="392">
        <v>118186</v>
      </c>
      <c r="I11" s="393">
        <v>1078.2034781615423</v>
      </c>
      <c r="J11" s="415"/>
      <c r="K11" s="415"/>
    </row>
    <row r="12" spans="1:217" s="390" customFormat="1" ht="18" customHeight="1">
      <c r="B12" s="385">
        <v>11</v>
      </c>
      <c r="C12" s="391" t="s">
        <v>54</v>
      </c>
      <c r="D12" s="392">
        <v>10438</v>
      </c>
      <c r="E12" s="393">
        <v>533.30292584786355</v>
      </c>
      <c r="F12" s="392">
        <v>2888</v>
      </c>
      <c r="G12" s="393">
        <v>762.93864612188383</v>
      </c>
      <c r="H12" s="392">
        <v>234734</v>
      </c>
      <c r="I12" s="393">
        <v>1298.6673382637357</v>
      </c>
      <c r="J12" s="415"/>
    </row>
    <row r="13" spans="1:217" s="390" customFormat="1" ht="18" customHeight="1">
      <c r="B13" s="385">
        <v>14</v>
      </c>
      <c r="C13" s="391" t="s">
        <v>55</v>
      </c>
      <c r="D13" s="392">
        <v>6833</v>
      </c>
      <c r="E13" s="393">
        <v>501.10585979803903</v>
      </c>
      <c r="F13" s="392">
        <v>1410</v>
      </c>
      <c r="G13" s="393">
        <v>717.07363829787244</v>
      </c>
      <c r="H13" s="392">
        <v>181854</v>
      </c>
      <c r="I13" s="393">
        <v>1100.0399324183129</v>
      </c>
      <c r="J13" s="415"/>
    </row>
    <row r="14" spans="1:217" s="390" customFormat="1" ht="18" customHeight="1">
      <c r="B14" s="385">
        <v>18</v>
      </c>
      <c r="C14" s="391" t="s">
        <v>56</v>
      </c>
      <c r="D14" s="392">
        <v>7810</v>
      </c>
      <c r="E14" s="393">
        <v>476.6417042253521</v>
      </c>
      <c r="F14" s="392">
        <v>1439</v>
      </c>
      <c r="G14" s="393">
        <v>748.14141765114664</v>
      </c>
      <c r="H14" s="392">
        <v>201872</v>
      </c>
      <c r="I14" s="393">
        <v>1122.253781851867</v>
      </c>
      <c r="J14" s="415"/>
    </row>
    <row r="15" spans="1:217" s="390" customFormat="1" ht="18" customHeight="1">
      <c r="B15" s="385">
        <v>21</v>
      </c>
      <c r="C15" s="391" t="s">
        <v>57</v>
      </c>
      <c r="D15" s="392">
        <v>4334</v>
      </c>
      <c r="E15" s="393">
        <v>502.62020766035994</v>
      </c>
      <c r="F15" s="392">
        <v>814</v>
      </c>
      <c r="G15" s="393">
        <v>764.01764127764136</v>
      </c>
      <c r="H15" s="392">
        <v>105632</v>
      </c>
      <c r="I15" s="393">
        <v>1187.4931790555893</v>
      </c>
      <c r="J15" s="415"/>
    </row>
    <row r="16" spans="1:217" s="390" customFormat="1" ht="18" customHeight="1">
      <c r="B16" s="385">
        <v>23</v>
      </c>
      <c r="C16" s="391" t="s">
        <v>58</v>
      </c>
      <c r="D16" s="392">
        <v>5368</v>
      </c>
      <c r="E16" s="393">
        <v>488.78543777943378</v>
      </c>
      <c r="F16" s="392">
        <v>842</v>
      </c>
      <c r="G16" s="393">
        <v>682.7266627078385</v>
      </c>
      <c r="H16" s="392">
        <v>150276</v>
      </c>
      <c r="I16" s="393">
        <v>1089.2022380819294</v>
      </c>
      <c r="J16" s="415"/>
    </row>
    <row r="17" spans="1:217" s="390" customFormat="1" ht="18" customHeight="1">
      <c r="B17" s="385">
        <v>29</v>
      </c>
      <c r="C17" s="391" t="s">
        <v>59</v>
      </c>
      <c r="D17" s="392">
        <v>12885</v>
      </c>
      <c r="E17" s="393">
        <v>479.68509196740399</v>
      </c>
      <c r="F17" s="392">
        <v>1706</v>
      </c>
      <c r="G17" s="393">
        <v>729.64808323563886</v>
      </c>
      <c r="H17" s="392">
        <v>293565</v>
      </c>
      <c r="I17" s="393">
        <v>1191.7245615792074</v>
      </c>
      <c r="J17" s="415"/>
    </row>
    <row r="18" spans="1:217" s="390" customFormat="1" ht="18" customHeight="1">
      <c r="B18" s="385">
        <v>41</v>
      </c>
      <c r="C18" s="391" t="s">
        <v>60</v>
      </c>
      <c r="D18" s="392">
        <v>16013</v>
      </c>
      <c r="E18" s="393">
        <v>516.55651720477113</v>
      </c>
      <c r="F18" s="392">
        <v>2895</v>
      </c>
      <c r="G18" s="393">
        <v>749.24393782383413</v>
      </c>
      <c r="H18" s="392">
        <v>406128</v>
      </c>
      <c r="I18" s="393">
        <v>1210.9235586317614</v>
      </c>
      <c r="J18" s="415"/>
    </row>
    <row r="19" spans="1:217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  <c r="J19" s="415"/>
    </row>
    <row r="20" spans="1:217" s="389" customFormat="1" ht="18" customHeight="1">
      <c r="A20" s="384"/>
      <c r="B20" s="385"/>
      <c r="C20" s="386" t="s">
        <v>61</v>
      </c>
      <c r="D20" s="460">
        <v>9323</v>
      </c>
      <c r="E20" s="461">
        <v>537.19060388287028</v>
      </c>
      <c r="F20" s="462">
        <v>832</v>
      </c>
      <c r="G20" s="463">
        <v>825.46314903846155</v>
      </c>
      <c r="H20" s="464">
        <v>316247</v>
      </c>
      <c r="I20" s="465">
        <v>1383.6956825203085</v>
      </c>
      <c r="J20" s="415"/>
      <c r="K20" s="390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</row>
    <row r="21" spans="1:217" s="390" customFormat="1" ht="18" customHeight="1">
      <c r="B21" s="385">
        <v>22</v>
      </c>
      <c r="C21" s="391" t="s">
        <v>62</v>
      </c>
      <c r="D21" s="392">
        <v>1638</v>
      </c>
      <c r="E21" s="393">
        <v>513.17126984126992</v>
      </c>
      <c r="F21" s="392">
        <v>83</v>
      </c>
      <c r="G21" s="393">
        <v>753.6474698795181</v>
      </c>
      <c r="H21" s="392">
        <v>54996</v>
      </c>
      <c r="I21" s="393">
        <v>1261.3251221907051</v>
      </c>
      <c r="J21" s="415"/>
    </row>
    <row r="22" spans="1:217" s="390" customFormat="1" ht="18" customHeight="1">
      <c r="B22" s="385">
        <v>40</v>
      </c>
      <c r="C22" s="391" t="s">
        <v>63</v>
      </c>
      <c r="D22" s="392">
        <v>1000</v>
      </c>
      <c r="E22" s="393">
        <v>515.66235000000006</v>
      </c>
      <c r="F22" s="392">
        <v>100</v>
      </c>
      <c r="G22" s="393">
        <v>813.82770000000005</v>
      </c>
      <c r="H22" s="392">
        <v>36233</v>
      </c>
      <c r="I22" s="393">
        <v>1271.8114991858251</v>
      </c>
      <c r="J22" s="415"/>
    </row>
    <row r="23" spans="1:217" s="390" customFormat="1" ht="18" customHeight="1">
      <c r="B23" s="385">
        <v>50</v>
      </c>
      <c r="C23" s="391" t="s">
        <v>64</v>
      </c>
      <c r="D23" s="392">
        <v>6685</v>
      </c>
      <c r="E23" s="393">
        <v>546.29635153328354</v>
      </c>
      <c r="F23" s="392">
        <v>649</v>
      </c>
      <c r="G23" s="393">
        <v>836.44041602465347</v>
      </c>
      <c r="H23" s="392">
        <v>225018</v>
      </c>
      <c r="I23" s="393">
        <v>1431.6198083708857</v>
      </c>
      <c r="J23" s="415"/>
    </row>
    <row r="24" spans="1:217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  <c r="J24" s="415"/>
    </row>
    <row r="25" spans="1:217" s="389" customFormat="1" ht="18" customHeight="1">
      <c r="A25" s="384"/>
      <c r="B25" s="385">
        <v>33</v>
      </c>
      <c r="C25" s="386" t="s">
        <v>65</v>
      </c>
      <c r="D25" s="460">
        <v>8650</v>
      </c>
      <c r="E25" s="461">
        <v>637.08440231213876</v>
      </c>
      <c r="F25" s="462">
        <v>2024</v>
      </c>
      <c r="G25" s="463">
        <v>1041.9129100790515</v>
      </c>
      <c r="H25" s="464">
        <v>301750</v>
      </c>
      <c r="I25" s="465">
        <v>1519.9386277381932</v>
      </c>
      <c r="J25" s="415"/>
      <c r="K25" s="390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</row>
    <row r="26" spans="1:217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415"/>
      <c r="K26" s="390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</row>
    <row r="27" spans="1:217" s="389" customFormat="1" ht="18" customHeight="1">
      <c r="A27" s="384"/>
      <c r="B27" s="385">
        <v>7</v>
      </c>
      <c r="C27" s="386" t="s">
        <v>205</v>
      </c>
      <c r="D27" s="460">
        <v>6027</v>
      </c>
      <c r="E27" s="461">
        <v>449.26150821304128</v>
      </c>
      <c r="F27" s="462">
        <v>117</v>
      </c>
      <c r="G27" s="463">
        <v>764.87196581196588</v>
      </c>
      <c r="H27" s="464">
        <v>211966</v>
      </c>
      <c r="I27" s="465">
        <v>1221.077386892237</v>
      </c>
      <c r="J27" s="415"/>
      <c r="K27" s="39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</row>
    <row r="28" spans="1:217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415"/>
      <c r="K28" s="390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</row>
    <row r="29" spans="1:217" s="389" customFormat="1" ht="18" customHeight="1">
      <c r="A29" s="384"/>
      <c r="B29" s="385"/>
      <c r="C29" s="386" t="s">
        <v>66</v>
      </c>
      <c r="D29" s="460">
        <v>16388</v>
      </c>
      <c r="E29" s="461">
        <v>496.53959299487434</v>
      </c>
      <c r="F29" s="462">
        <v>2606</v>
      </c>
      <c r="G29" s="463">
        <v>758.44429009976966</v>
      </c>
      <c r="H29" s="464">
        <v>370170</v>
      </c>
      <c r="I29" s="465">
        <v>1192.2636484588165</v>
      </c>
      <c r="J29" s="415"/>
      <c r="K29" s="416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</row>
    <row r="30" spans="1:217" s="390" customFormat="1" ht="18" customHeight="1">
      <c r="B30" s="385">
        <v>35</v>
      </c>
      <c r="C30" s="391" t="s">
        <v>67</v>
      </c>
      <c r="D30" s="392">
        <v>9167</v>
      </c>
      <c r="E30" s="393">
        <v>503.14805825242718</v>
      </c>
      <c r="F30" s="392">
        <v>1752</v>
      </c>
      <c r="G30" s="393">
        <v>747.89553652968038</v>
      </c>
      <c r="H30" s="392">
        <v>195391</v>
      </c>
      <c r="I30" s="393">
        <v>1211.9742031618659</v>
      </c>
      <c r="J30" s="415"/>
    </row>
    <row r="31" spans="1:217" s="390" customFormat="1" ht="18" customHeight="1">
      <c r="B31" s="385">
        <v>38</v>
      </c>
      <c r="C31" s="391" t="s">
        <v>68</v>
      </c>
      <c r="D31" s="392">
        <v>7221</v>
      </c>
      <c r="E31" s="393">
        <v>488.15020080321278</v>
      </c>
      <c r="F31" s="392">
        <v>854</v>
      </c>
      <c r="G31" s="393">
        <v>780.08529274004684</v>
      </c>
      <c r="H31" s="392">
        <v>174779</v>
      </c>
      <c r="I31" s="393">
        <v>1170.2285927943285</v>
      </c>
      <c r="J31" s="415"/>
    </row>
    <row r="32" spans="1:217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  <c r="J32" s="415"/>
    </row>
    <row r="33" spans="1:217" s="389" customFormat="1" ht="18" customHeight="1">
      <c r="A33" s="384"/>
      <c r="B33" s="385">
        <v>39</v>
      </c>
      <c r="C33" s="386" t="s">
        <v>69</v>
      </c>
      <c r="D33" s="460">
        <v>4619</v>
      </c>
      <c r="E33" s="461">
        <v>572.02654037670493</v>
      </c>
      <c r="F33" s="462">
        <v>1382</v>
      </c>
      <c r="G33" s="463">
        <v>861.92643994211289</v>
      </c>
      <c r="H33" s="464">
        <v>147963</v>
      </c>
      <c r="I33" s="465">
        <v>1379.7872873623817</v>
      </c>
      <c r="J33" s="415"/>
      <c r="K33" s="390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</row>
    <row r="34" spans="1:217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415"/>
      <c r="K34" s="390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</row>
    <row r="35" spans="1:217" s="389" customFormat="1" ht="18" customHeight="1">
      <c r="A35" s="384"/>
      <c r="B35" s="385"/>
      <c r="C35" s="386" t="s">
        <v>70</v>
      </c>
      <c r="D35" s="460">
        <v>18932</v>
      </c>
      <c r="E35" s="461">
        <v>567.50696228607637</v>
      </c>
      <c r="F35" s="462">
        <v>3912</v>
      </c>
      <c r="G35" s="463">
        <v>797.56659253578755</v>
      </c>
      <c r="H35" s="464">
        <v>632117</v>
      </c>
      <c r="I35" s="465">
        <v>1309.4738342110713</v>
      </c>
      <c r="J35" s="415"/>
      <c r="K35" s="390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</row>
    <row r="36" spans="1:217" s="390" customFormat="1" ht="18" customHeight="1">
      <c r="B36" s="385">
        <v>5</v>
      </c>
      <c r="C36" s="391" t="s">
        <v>71</v>
      </c>
      <c r="D36" s="392">
        <v>1275</v>
      </c>
      <c r="E36" s="393">
        <v>564.17704313725505</v>
      </c>
      <c r="F36" s="392">
        <v>238</v>
      </c>
      <c r="G36" s="393">
        <v>726.84373949579833</v>
      </c>
      <c r="H36" s="392">
        <v>39857</v>
      </c>
      <c r="I36" s="393">
        <v>1155.7907100383875</v>
      </c>
      <c r="J36" s="415"/>
    </row>
    <row r="37" spans="1:217" s="390" customFormat="1" ht="18" customHeight="1">
      <c r="B37" s="385">
        <v>9</v>
      </c>
      <c r="C37" s="391" t="s">
        <v>72</v>
      </c>
      <c r="D37" s="392">
        <v>2822</v>
      </c>
      <c r="E37" s="393">
        <v>558.62482282069459</v>
      </c>
      <c r="F37" s="392">
        <v>315</v>
      </c>
      <c r="G37" s="393">
        <v>828.30561904761907</v>
      </c>
      <c r="H37" s="392">
        <v>94427</v>
      </c>
      <c r="I37" s="393">
        <v>1406.1629852690442</v>
      </c>
      <c r="J37" s="415"/>
    </row>
    <row r="38" spans="1:217" s="390" customFormat="1" ht="18" customHeight="1">
      <c r="B38" s="385">
        <v>24</v>
      </c>
      <c r="C38" s="391" t="s">
        <v>73</v>
      </c>
      <c r="D38" s="392">
        <v>4053</v>
      </c>
      <c r="E38" s="393">
        <v>577.22075006168279</v>
      </c>
      <c r="F38" s="392">
        <v>1108</v>
      </c>
      <c r="G38" s="393">
        <v>877.61475631768951</v>
      </c>
      <c r="H38" s="392">
        <v>140811</v>
      </c>
      <c r="I38" s="393">
        <v>1305.0778525115222</v>
      </c>
      <c r="J38" s="410"/>
    </row>
    <row r="39" spans="1:217" s="390" customFormat="1" ht="18" customHeight="1">
      <c r="B39" s="385">
        <v>34</v>
      </c>
      <c r="C39" s="391" t="s">
        <v>74</v>
      </c>
      <c r="D39" s="392">
        <v>1351</v>
      </c>
      <c r="E39" s="393">
        <v>591.87388601036264</v>
      </c>
      <c r="F39" s="392">
        <v>287</v>
      </c>
      <c r="G39" s="393">
        <v>818.80501742160277</v>
      </c>
      <c r="H39" s="392">
        <v>44212</v>
      </c>
      <c r="I39" s="393">
        <v>1341.2861865556861</v>
      </c>
      <c r="J39" s="410"/>
    </row>
    <row r="40" spans="1:217" s="390" customFormat="1" ht="18" customHeight="1">
      <c r="B40" s="385">
        <v>37</v>
      </c>
      <c r="C40" s="391" t="s">
        <v>75</v>
      </c>
      <c r="D40" s="392">
        <v>2527</v>
      </c>
      <c r="E40" s="393">
        <v>576.11243767313033</v>
      </c>
      <c r="F40" s="392">
        <v>646</v>
      </c>
      <c r="G40" s="393">
        <v>749.26775541795666</v>
      </c>
      <c r="H40" s="392">
        <v>82953</v>
      </c>
      <c r="I40" s="393">
        <v>1223.2288389811104</v>
      </c>
      <c r="J40" s="410"/>
    </row>
    <row r="41" spans="1:217" s="390" customFormat="1" ht="18" customHeight="1">
      <c r="B41" s="385">
        <v>40</v>
      </c>
      <c r="C41" s="391" t="s">
        <v>76</v>
      </c>
      <c r="D41" s="392">
        <v>1100</v>
      </c>
      <c r="E41" s="393">
        <v>526.47266363636356</v>
      </c>
      <c r="F41" s="392">
        <v>140</v>
      </c>
      <c r="G41" s="393">
        <v>747.57778571428571</v>
      </c>
      <c r="H41" s="392">
        <v>35752</v>
      </c>
      <c r="I41" s="393">
        <v>1249.6049465764152</v>
      </c>
      <c r="J41" s="410"/>
    </row>
    <row r="42" spans="1:217" s="390" customFormat="1" ht="18" customHeight="1">
      <c r="B42" s="385">
        <v>42</v>
      </c>
      <c r="C42" s="391" t="s">
        <v>77</v>
      </c>
      <c r="D42" s="392">
        <v>687</v>
      </c>
      <c r="E42" s="393">
        <v>557.60103347889378</v>
      </c>
      <c r="F42" s="392">
        <v>77</v>
      </c>
      <c r="G42" s="393">
        <v>748.49636363636364</v>
      </c>
      <c r="H42" s="392">
        <v>22954</v>
      </c>
      <c r="I42" s="393">
        <v>1266.6333475646945</v>
      </c>
      <c r="J42" s="410"/>
    </row>
    <row r="43" spans="1:217" s="390" customFormat="1" ht="18" customHeight="1">
      <c r="B43" s="385">
        <v>47</v>
      </c>
      <c r="C43" s="391" t="s">
        <v>78</v>
      </c>
      <c r="D43" s="392">
        <v>3562</v>
      </c>
      <c r="E43" s="393">
        <v>571.1913531723751</v>
      </c>
      <c r="F43" s="392">
        <v>680</v>
      </c>
      <c r="G43" s="393">
        <v>814.56189705882343</v>
      </c>
      <c r="H43" s="392">
        <v>123363</v>
      </c>
      <c r="I43" s="393">
        <v>1433.3231068472708</v>
      </c>
      <c r="J43" s="410"/>
    </row>
    <row r="44" spans="1:217" s="390" customFormat="1" ht="18" customHeight="1">
      <c r="B44" s="385">
        <v>49</v>
      </c>
      <c r="C44" s="391" t="s">
        <v>79</v>
      </c>
      <c r="D44" s="392">
        <v>1555</v>
      </c>
      <c r="E44" s="393">
        <v>550.84754983922824</v>
      </c>
      <c r="F44" s="392">
        <v>421</v>
      </c>
      <c r="G44" s="393">
        <v>661.65574821852715</v>
      </c>
      <c r="H44" s="392">
        <v>47788</v>
      </c>
      <c r="I44" s="393">
        <v>1125.4831449317821</v>
      </c>
      <c r="J44" s="410"/>
    </row>
    <row r="45" spans="1:217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  <c r="J45" s="410"/>
    </row>
    <row r="46" spans="1:217" s="389" customFormat="1" ht="18" customHeight="1">
      <c r="A46" s="384"/>
      <c r="B46" s="385"/>
      <c r="C46" s="386" t="s">
        <v>80</v>
      </c>
      <c r="D46" s="460">
        <v>14666</v>
      </c>
      <c r="E46" s="461">
        <v>522.55030683212897</v>
      </c>
      <c r="F46" s="462">
        <v>2656</v>
      </c>
      <c r="G46" s="463">
        <v>710.06770707831299</v>
      </c>
      <c r="H46" s="464">
        <v>399771</v>
      </c>
      <c r="I46" s="465">
        <v>1223.0456065347412</v>
      </c>
      <c r="J46" s="410"/>
      <c r="K46" s="390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</row>
    <row r="47" spans="1:217" s="390" customFormat="1" ht="18" customHeight="1">
      <c r="B47" s="385">
        <v>2</v>
      </c>
      <c r="C47" s="391" t="s">
        <v>81</v>
      </c>
      <c r="D47" s="392">
        <v>2925</v>
      </c>
      <c r="E47" s="393">
        <v>526.69419487179493</v>
      </c>
      <c r="F47" s="392">
        <v>752</v>
      </c>
      <c r="G47" s="393">
        <v>675.72623670212772</v>
      </c>
      <c r="H47" s="392">
        <v>76060</v>
      </c>
      <c r="I47" s="393">
        <v>1189.6141731527753</v>
      </c>
      <c r="J47" s="410"/>
    </row>
    <row r="48" spans="1:217" s="390" customFormat="1" ht="18" customHeight="1">
      <c r="B48" s="385">
        <v>13</v>
      </c>
      <c r="C48" s="391" t="s">
        <v>82</v>
      </c>
      <c r="D48" s="392">
        <v>3977</v>
      </c>
      <c r="E48" s="393">
        <v>549.93466180538087</v>
      </c>
      <c r="F48" s="392">
        <v>891</v>
      </c>
      <c r="G48" s="393">
        <v>749.63626262626258</v>
      </c>
      <c r="H48" s="392">
        <v>104508</v>
      </c>
      <c r="I48" s="393">
        <v>1226.618924579936</v>
      </c>
      <c r="J48" s="410"/>
    </row>
    <row r="49" spans="1:217" s="390" customFormat="1" ht="18" customHeight="1">
      <c r="B49" s="385">
        <v>16</v>
      </c>
      <c r="C49" s="391" t="s">
        <v>83</v>
      </c>
      <c r="D49" s="392">
        <v>1600</v>
      </c>
      <c r="E49" s="393">
        <v>538.84505625000008</v>
      </c>
      <c r="F49" s="392">
        <v>320</v>
      </c>
      <c r="G49" s="393">
        <v>680.77599999999995</v>
      </c>
      <c r="H49" s="392">
        <v>45762</v>
      </c>
      <c r="I49" s="393">
        <v>1127.6272372273934</v>
      </c>
      <c r="J49" s="410"/>
    </row>
    <row r="50" spans="1:217" s="390" customFormat="1" ht="18" customHeight="1">
      <c r="B50" s="385">
        <v>19</v>
      </c>
      <c r="C50" s="391" t="s">
        <v>84</v>
      </c>
      <c r="D50" s="392">
        <v>1567</v>
      </c>
      <c r="E50" s="393">
        <v>516.02430759412891</v>
      </c>
      <c r="F50" s="392">
        <v>114</v>
      </c>
      <c r="G50" s="393">
        <v>774.93324561403506</v>
      </c>
      <c r="H50" s="392">
        <v>46433</v>
      </c>
      <c r="I50" s="393">
        <v>1388.4696829840839</v>
      </c>
      <c r="J50" s="410"/>
    </row>
    <row r="51" spans="1:217" s="390" customFormat="1" ht="18" customHeight="1">
      <c r="B51" s="385">
        <v>45</v>
      </c>
      <c r="C51" s="391" t="s">
        <v>85</v>
      </c>
      <c r="D51" s="392">
        <v>4597</v>
      </c>
      <c r="E51" s="393">
        <v>492.77571242114425</v>
      </c>
      <c r="F51" s="392">
        <v>579</v>
      </c>
      <c r="G51" s="393">
        <v>697.19702936096735</v>
      </c>
      <c r="H51" s="392">
        <v>127008</v>
      </c>
      <c r="I51" s="393">
        <v>1214.0284877330564</v>
      </c>
      <c r="J51" s="410"/>
    </row>
    <row r="52" spans="1:217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  <c r="J52" s="410"/>
    </row>
    <row r="53" spans="1:217" s="389" customFormat="1" ht="18" customHeight="1">
      <c r="A53" s="384"/>
      <c r="B53" s="385"/>
      <c r="C53" s="386" t="s">
        <v>86</v>
      </c>
      <c r="D53" s="460">
        <v>50476</v>
      </c>
      <c r="E53" s="461">
        <v>516.41691496949079</v>
      </c>
      <c r="F53" s="462">
        <v>1410</v>
      </c>
      <c r="G53" s="463">
        <v>852.54276595744682</v>
      </c>
      <c r="H53" s="464">
        <v>1802429</v>
      </c>
      <c r="I53" s="465">
        <v>1360.3982121570396</v>
      </c>
      <c r="J53" s="410"/>
      <c r="K53" s="390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</row>
    <row r="54" spans="1:217" s="390" customFormat="1" ht="18" customHeight="1">
      <c r="B54" s="385">
        <v>8</v>
      </c>
      <c r="C54" s="391" t="s">
        <v>87</v>
      </c>
      <c r="D54" s="392">
        <v>37041</v>
      </c>
      <c r="E54" s="393">
        <v>535.07582354688054</v>
      </c>
      <c r="F54" s="392">
        <v>1106</v>
      </c>
      <c r="G54" s="393">
        <v>872.90399638336339</v>
      </c>
      <c r="H54" s="392">
        <v>1345420</v>
      </c>
      <c r="I54" s="393">
        <v>1401.0115089117162</v>
      </c>
      <c r="J54" s="410"/>
    </row>
    <row r="55" spans="1:217" s="390" customFormat="1" ht="18" customHeight="1">
      <c r="B55" s="385">
        <v>17</v>
      </c>
      <c r="C55" s="391" t="s">
        <v>209</v>
      </c>
      <c r="D55" s="392">
        <v>4727</v>
      </c>
      <c r="E55" s="393">
        <v>441.80281997038287</v>
      </c>
      <c r="F55" s="392">
        <v>61</v>
      </c>
      <c r="G55" s="393">
        <v>827.49098360655728</v>
      </c>
      <c r="H55" s="392">
        <v>169828</v>
      </c>
      <c r="I55" s="393">
        <v>1230.9026851873664</v>
      </c>
      <c r="J55" s="410"/>
    </row>
    <row r="56" spans="1:217" s="390" customFormat="1" ht="18" customHeight="1">
      <c r="B56" s="385">
        <v>25</v>
      </c>
      <c r="C56" s="391" t="s">
        <v>206</v>
      </c>
      <c r="D56" s="392">
        <v>3176</v>
      </c>
      <c r="E56" s="393">
        <v>469.75337216624689</v>
      </c>
      <c r="F56" s="392">
        <v>59</v>
      </c>
      <c r="G56" s="393">
        <v>856.65694915254232</v>
      </c>
      <c r="H56" s="392">
        <v>103775</v>
      </c>
      <c r="I56" s="393">
        <v>1181.9927323536492</v>
      </c>
      <c r="J56" s="410"/>
    </row>
    <row r="57" spans="1:217" s="390" customFormat="1" ht="18" customHeight="1">
      <c r="B57" s="385">
        <v>43</v>
      </c>
      <c r="C57" s="391" t="s">
        <v>88</v>
      </c>
      <c r="D57" s="392">
        <v>5532</v>
      </c>
      <c r="E57" s="393">
        <v>482.02783441793201</v>
      </c>
      <c r="F57" s="392">
        <v>184</v>
      </c>
      <c r="G57" s="393">
        <v>737.14005434782621</v>
      </c>
      <c r="H57" s="392">
        <v>183406</v>
      </c>
      <c r="I57" s="393">
        <v>1283.3235979193696</v>
      </c>
      <c r="J57" s="410"/>
    </row>
    <row r="58" spans="1:217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  <c r="J58" s="410"/>
    </row>
    <row r="59" spans="1:217" s="389" customFormat="1" ht="18" customHeight="1">
      <c r="A59" s="384"/>
      <c r="B59" s="385"/>
      <c r="C59" s="386" t="s">
        <v>89</v>
      </c>
      <c r="D59" s="460">
        <v>37446</v>
      </c>
      <c r="E59" s="461">
        <v>490.83987128131184</v>
      </c>
      <c r="F59" s="462">
        <v>2626</v>
      </c>
      <c r="G59" s="463">
        <v>759.29178217821789</v>
      </c>
      <c r="H59" s="464">
        <v>1060710</v>
      </c>
      <c r="I59" s="465">
        <v>1209.830509234381</v>
      </c>
      <c r="J59" s="410"/>
      <c r="K59" s="390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</row>
    <row r="60" spans="1:217" s="390" customFormat="1" ht="18" customHeight="1">
      <c r="B60" s="385">
        <v>3</v>
      </c>
      <c r="C60" s="391" t="s">
        <v>210</v>
      </c>
      <c r="D60" s="392">
        <v>12358</v>
      </c>
      <c r="E60" s="393">
        <v>460.52824162485842</v>
      </c>
      <c r="F60" s="392">
        <v>1257</v>
      </c>
      <c r="G60" s="393">
        <v>740.16531424025459</v>
      </c>
      <c r="H60" s="392">
        <v>347399</v>
      </c>
      <c r="I60" s="393">
        <v>1134.731775796706</v>
      </c>
      <c r="J60" s="410"/>
    </row>
    <row r="61" spans="1:217" s="390" customFormat="1" ht="18" customHeight="1">
      <c r="B61" s="385">
        <v>12</v>
      </c>
      <c r="C61" s="391" t="s">
        <v>208</v>
      </c>
      <c r="D61" s="392">
        <v>4569</v>
      </c>
      <c r="E61" s="393">
        <v>480.91455022980961</v>
      </c>
      <c r="F61" s="392">
        <v>247</v>
      </c>
      <c r="G61" s="393">
        <v>728.08975708502032</v>
      </c>
      <c r="H61" s="392">
        <v>140691</v>
      </c>
      <c r="I61" s="393">
        <v>1181.0165992138809</v>
      </c>
      <c r="J61" s="410"/>
    </row>
    <row r="62" spans="1:217" s="390" customFormat="1" ht="18" customHeight="1">
      <c r="B62" s="385">
        <v>46</v>
      </c>
      <c r="C62" s="391" t="s">
        <v>90</v>
      </c>
      <c r="D62" s="392">
        <v>20519</v>
      </c>
      <c r="E62" s="393">
        <v>511.30577659730011</v>
      </c>
      <c r="F62" s="392">
        <v>1122</v>
      </c>
      <c r="G62" s="393">
        <v>787.58845811051685</v>
      </c>
      <c r="H62" s="392">
        <v>572620</v>
      </c>
      <c r="I62" s="393">
        <v>1262.4711482484024</v>
      </c>
      <c r="J62" s="410"/>
    </row>
    <row r="63" spans="1:217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  <c r="J63" s="410"/>
    </row>
    <row r="64" spans="1:217" s="389" customFormat="1" ht="18" customHeight="1">
      <c r="A64" s="384"/>
      <c r="B64" s="385"/>
      <c r="C64" s="386" t="s">
        <v>91</v>
      </c>
      <c r="D64" s="460">
        <v>9257</v>
      </c>
      <c r="E64" s="461">
        <v>518.89237549962195</v>
      </c>
      <c r="F64" s="462">
        <v>2165</v>
      </c>
      <c r="G64" s="463">
        <v>689.05135796766763</v>
      </c>
      <c r="H64" s="464">
        <v>243024</v>
      </c>
      <c r="I64" s="465">
        <v>1106.4041627987358</v>
      </c>
      <c r="J64" s="410"/>
      <c r="K64" s="390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</row>
    <row r="65" spans="1:217" s="390" customFormat="1" ht="18" customHeight="1">
      <c r="B65" s="385">
        <v>6</v>
      </c>
      <c r="C65" s="391" t="s">
        <v>92</v>
      </c>
      <c r="D65" s="392">
        <v>6017</v>
      </c>
      <c r="E65" s="393">
        <v>517.14364301146759</v>
      </c>
      <c r="F65" s="392">
        <v>1529</v>
      </c>
      <c r="G65" s="393">
        <v>685.42411379986913</v>
      </c>
      <c r="H65" s="392">
        <v>143027</v>
      </c>
      <c r="I65" s="393">
        <v>1112.9342271738903</v>
      </c>
      <c r="J65" s="410"/>
    </row>
    <row r="66" spans="1:217" s="390" customFormat="1" ht="18" customHeight="1">
      <c r="B66" s="385">
        <v>10</v>
      </c>
      <c r="C66" s="391" t="s">
        <v>93</v>
      </c>
      <c r="D66" s="392">
        <v>3240</v>
      </c>
      <c r="E66" s="393">
        <v>522.1399444444445</v>
      </c>
      <c r="F66" s="392">
        <v>636</v>
      </c>
      <c r="G66" s="393">
        <v>697.77157232704394</v>
      </c>
      <c r="H66" s="392">
        <v>99997</v>
      </c>
      <c r="I66" s="393">
        <v>1097.0641274238226</v>
      </c>
      <c r="J66" s="410"/>
    </row>
    <row r="67" spans="1:217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  <c r="J67" s="410"/>
    </row>
    <row r="68" spans="1:217" s="389" customFormat="1" ht="18" customHeight="1">
      <c r="A68" s="384"/>
      <c r="B68" s="385"/>
      <c r="C68" s="386" t="s">
        <v>94</v>
      </c>
      <c r="D68" s="460">
        <v>23333</v>
      </c>
      <c r="E68" s="461">
        <v>523.14560236574812</v>
      </c>
      <c r="F68" s="462">
        <v>6901</v>
      </c>
      <c r="G68" s="463">
        <v>693.86966236777323</v>
      </c>
      <c r="H68" s="464">
        <v>783699</v>
      </c>
      <c r="I68" s="465">
        <v>1123.8915033960743</v>
      </c>
      <c r="J68" s="410"/>
      <c r="K68" s="390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</row>
    <row r="69" spans="1:217" s="390" customFormat="1" ht="18" customHeight="1">
      <c r="B69" s="385">
        <v>15</v>
      </c>
      <c r="C69" s="391" t="s">
        <v>200</v>
      </c>
      <c r="D69" s="392">
        <v>9169</v>
      </c>
      <c r="E69" s="393">
        <v>543.22399498309528</v>
      </c>
      <c r="F69" s="392">
        <v>2430</v>
      </c>
      <c r="G69" s="393">
        <v>715.86979423868331</v>
      </c>
      <c r="H69" s="392">
        <v>309664</v>
      </c>
      <c r="I69" s="393">
        <v>1177.2377767192834</v>
      </c>
      <c r="J69" s="410"/>
    </row>
    <row r="70" spans="1:217" s="390" customFormat="1" ht="18" customHeight="1">
      <c r="B70" s="385">
        <v>27</v>
      </c>
      <c r="C70" s="391" t="s">
        <v>95</v>
      </c>
      <c r="D70" s="392">
        <v>3002</v>
      </c>
      <c r="E70" s="393">
        <v>515.539516988674</v>
      </c>
      <c r="F70" s="392">
        <v>1027</v>
      </c>
      <c r="G70" s="393">
        <v>643.9248685491724</v>
      </c>
      <c r="H70" s="392">
        <v>112841</v>
      </c>
      <c r="I70" s="393">
        <v>1024.1760733244116</v>
      </c>
      <c r="J70" s="410"/>
    </row>
    <row r="71" spans="1:217" s="390" customFormat="1" ht="18" customHeight="1">
      <c r="B71" s="385">
        <v>32</v>
      </c>
      <c r="C71" s="391" t="s">
        <v>207</v>
      </c>
      <c r="D71" s="392">
        <v>2875</v>
      </c>
      <c r="E71" s="393">
        <v>491.33626782608695</v>
      </c>
      <c r="F71" s="392">
        <v>1193</v>
      </c>
      <c r="G71" s="393">
        <v>647.15598491198671</v>
      </c>
      <c r="H71" s="392">
        <v>108897</v>
      </c>
      <c r="I71" s="393">
        <v>972.70918372406902</v>
      </c>
      <c r="J71" s="410"/>
    </row>
    <row r="72" spans="1:217" s="390" customFormat="1" ht="18" customHeight="1">
      <c r="B72" s="385">
        <v>36</v>
      </c>
      <c r="C72" s="391" t="s">
        <v>96</v>
      </c>
      <c r="D72" s="392">
        <v>8287</v>
      </c>
      <c r="E72" s="393">
        <v>514.72114516712918</v>
      </c>
      <c r="F72" s="392">
        <v>2251</v>
      </c>
      <c r="G72" s="393">
        <v>717.66459795646392</v>
      </c>
      <c r="H72" s="392">
        <v>252297</v>
      </c>
      <c r="I72" s="393">
        <v>1168.2672570819316</v>
      </c>
      <c r="J72" s="410"/>
    </row>
    <row r="73" spans="1:217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  <c r="J73" s="410"/>
    </row>
    <row r="74" spans="1:217" s="389" customFormat="1" ht="18" customHeight="1">
      <c r="A74" s="384"/>
      <c r="B74" s="385">
        <v>28</v>
      </c>
      <c r="C74" s="386" t="s">
        <v>97</v>
      </c>
      <c r="D74" s="460">
        <v>35725</v>
      </c>
      <c r="E74" s="461">
        <v>561.5361058082575</v>
      </c>
      <c r="F74" s="462">
        <v>2729</v>
      </c>
      <c r="G74" s="463">
        <v>887.16150604617076</v>
      </c>
      <c r="H74" s="464">
        <v>1272319</v>
      </c>
      <c r="I74" s="465">
        <v>1517.0784678213556</v>
      </c>
      <c r="J74" s="410"/>
      <c r="K74" s="390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</row>
    <row r="75" spans="1:217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410"/>
      <c r="K75" s="390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</row>
    <row r="76" spans="1:217" s="389" customFormat="1" ht="18" customHeight="1">
      <c r="A76" s="384"/>
      <c r="B76" s="385">
        <v>30</v>
      </c>
      <c r="C76" s="386" t="s">
        <v>98</v>
      </c>
      <c r="D76" s="460">
        <v>11900</v>
      </c>
      <c r="E76" s="461">
        <v>479.96508319327734</v>
      </c>
      <c r="F76" s="462">
        <v>1611</v>
      </c>
      <c r="G76" s="463">
        <v>724.80360024829304</v>
      </c>
      <c r="H76" s="464">
        <v>266298</v>
      </c>
      <c r="I76" s="465">
        <v>1166.1141525283711</v>
      </c>
      <c r="J76" s="410"/>
      <c r="K76" s="390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</row>
    <row r="77" spans="1:217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410"/>
      <c r="K77" s="390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</row>
    <row r="78" spans="1:217" s="389" customFormat="1" ht="18" customHeight="1">
      <c r="A78" s="384"/>
      <c r="B78" s="385">
        <v>31</v>
      </c>
      <c r="C78" s="386" t="s">
        <v>99</v>
      </c>
      <c r="D78" s="460">
        <v>4253</v>
      </c>
      <c r="E78" s="461">
        <v>556.21218198918416</v>
      </c>
      <c r="F78" s="462">
        <v>374</v>
      </c>
      <c r="G78" s="463">
        <v>842.18708556149738</v>
      </c>
      <c r="H78" s="464">
        <v>146925</v>
      </c>
      <c r="I78" s="465">
        <v>1498.5803908116386</v>
      </c>
      <c r="J78" s="410"/>
      <c r="K78" s="390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</row>
    <row r="79" spans="1:217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410"/>
      <c r="K79" s="390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</row>
    <row r="80" spans="1:217" s="389" customFormat="1" ht="18" customHeight="1">
      <c r="A80" s="384"/>
      <c r="B80" s="385"/>
      <c r="C80" s="386" t="s">
        <v>100</v>
      </c>
      <c r="D80" s="460">
        <v>15853</v>
      </c>
      <c r="E80" s="461">
        <v>631.1909058222418</v>
      </c>
      <c r="F80" s="462">
        <v>2249</v>
      </c>
      <c r="G80" s="463">
        <v>985.30980880391292</v>
      </c>
      <c r="H80" s="464">
        <v>583678</v>
      </c>
      <c r="I80" s="465">
        <v>1613.2823558537414</v>
      </c>
      <c r="J80" s="410"/>
      <c r="K80" s="390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</row>
    <row r="81" spans="1:217" s="390" customFormat="1" ht="18" customHeight="1">
      <c r="B81" s="385">
        <v>1</v>
      </c>
      <c r="C81" s="391" t="s">
        <v>202</v>
      </c>
      <c r="D81" s="392">
        <v>2089</v>
      </c>
      <c r="E81" s="393">
        <v>584.83236476783156</v>
      </c>
      <c r="F81" s="392">
        <v>152</v>
      </c>
      <c r="G81" s="393">
        <v>909.39447368421042</v>
      </c>
      <c r="H81" s="392">
        <v>83825</v>
      </c>
      <c r="I81" s="393">
        <v>1637.8490105577107</v>
      </c>
      <c r="J81" s="410"/>
    </row>
    <row r="82" spans="1:217" s="390" customFormat="1" ht="18" customHeight="1">
      <c r="B82" s="385">
        <v>20</v>
      </c>
      <c r="C82" s="391" t="s">
        <v>204</v>
      </c>
      <c r="D82" s="392">
        <v>4855</v>
      </c>
      <c r="E82" s="393">
        <v>609.3933697219361</v>
      </c>
      <c r="F82" s="392">
        <v>519</v>
      </c>
      <c r="G82" s="393">
        <v>982.80747591522152</v>
      </c>
      <c r="H82" s="392">
        <v>196279</v>
      </c>
      <c r="I82" s="393">
        <v>1583.0649842825769</v>
      </c>
      <c r="J82" s="410"/>
    </row>
    <row r="83" spans="1:217" s="390" customFormat="1" ht="18" customHeight="1">
      <c r="B83" s="385">
        <v>48</v>
      </c>
      <c r="C83" s="391" t="s">
        <v>211</v>
      </c>
      <c r="D83" s="392">
        <v>8909</v>
      </c>
      <c r="E83" s="393">
        <v>653.93981479402862</v>
      </c>
      <c r="F83" s="392">
        <v>1578</v>
      </c>
      <c r="G83" s="393">
        <v>993.44532319391647</v>
      </c>
      <c r="H83" s="392">
        <v>303574</v>
      </c>
      <c r="I83" s="393">
        <v>1626.0362005310074</v>
      </c>
      <c r="J83" s="410"/>
    </row>
    <row r="84" spans="1:217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  <c r="J84" s="410"/>
    </row>
    <row r="85" spans="1:217" s="389" customFormat="1" ht="18" customHeight="1">
      <c r="A85" s="384"/>
      <c r="B85" s="385">
        <v>26</v>
      </c>
      <c r="C85" s="386" t="s">
        <v>101</v>
      </c>
      <c r="D85" s="460">
        <v>2000</v>
      </c>
      <c r="E85" s="461">
        <v>502.42829999999998</v>
      </c>
      <c r="F85" s="462">
        <v>178</v>
      </c>
      <c r="G85" s="463">
        <v>753.4982022471911</v>
      </c>
      <c r="H85" s="464">
        <v>74638</v>
      </c>
      <c r="I85" s="465">
        <v>1298.0651629196918</v>
      </c>
      <c r="J85" s="410"/>
      <c r="K85" s="390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</row>
    <row r="86" spans="1:217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410"/>
      <c r="K86" s="390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</row>
    <row r="87" spans="1:217" s="389" customFormat="1" ht="18" customHeight="1">
      <c r="A87" s="384"/>
      <c r="B87" s="385">
        <v>51</v>
      </c>
      <c r="C87" s="391" t="s">
        <v>102</v>
      </c>
      <c r="D87" s="392">
        <v>757</v>
      </c>
      <c r="E87" s="393">
        <v>430.17277410832236</v>
      </c>
      <c r="F87" s="392">
        <v>46</v>
      </c>
      <c r="G87" s="393">
        <v>884.04804347826087</v>
      </c>
      <c r="H87" s="392">
        <v>9311</v>
      </c>
      <c r="I87" s="393">
        <v>1334.0523241327467</v>
      </c>
      <c r="J87" s="410"/>
      <c r="K87" s="390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</row>
    <row r="88" spans="1:217" s="389" customFormat="1" ht="18" customHeight="1">
      <c r="A88" s="384"/>
      <c r="B88" s="385">
        <v>52</v>
      </c>
      <c r="C88" s="391" t="s">
        <v>103</v>
      </c>
      <c r="D88" s="394">
        <v>771</v>
      </c>
      <c r="E88" s="395">
        <v>395.8504280155642</v>
      </c>
      <c r="F88" s="394">
        <v>23</v>
      </c>
      <c r="G88" s="395">
        <v>821.67130434782587</v>
      </c>
      <c r="H88" s="394">
        <v>8982</v>
      </c>
      <c r="I88" s="395">
        <v>1280.4756657759976</v>
      </c>
      <c r="J88" s="410"/>
      <c r="K88" s="390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</row>
    <row r="89" spans="1:217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410"/>
      <c r="K89" s="390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</row>
    <row r="90" spans="1:217" s="389" customFormat="1" ht="18" customHeight="1">
      <c r="A90" s="398"/>
      <c r="B90" s="399"/>
      <c r="C90" s="400" t="s">
        <v>45</v>
      </c>
      <c r="D90" s="401">
        <v>339549</v>
      </c>
      <c r="E90" s="402">
        <v>524.32011674309081</v>
      </c>
      <c r="F90" s="466">
        <v>46362</v>
      </c>
      <c r="G90" s="467">
        <v>779.28281005996223</v>
      </c>
      <c r="H90" s="468">
        <v>10324244</v>
      </c>
      <c r="I90" s="469">
        <v>1309.0741578037091</v>
      </c>
      <c r="J90" s="410"/>
      <c r="K90" s="390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</row>
    <row r="91" spans="1:217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17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17" ht="18" customHeight="1">
      <c r="B93" s="406"/>
      <c r="D93" s="407"/>
      <c r="E93" s="408"/>
      <c r="F93" s="407"/>
      <c r="G93" s="408"/>
      <c r="H93" s="407"/>
      <c r="I93" s="408"/>
    </row>
    <row r="94" spans="1:217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17" ht="18" customHeight="1">
      <c r="B95" s="406"/>
      <c r="E95" s="408"/>
      <c r="G95" s="408"/>
      <c r="I95" s="408"/>
    </row>
    <row r="96" spans="1:217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1" activePane="bottomLeft" state="frozen"/>
      <selection activeCell="U22" sqref="U22"/>
      <selection pane="bottomLeft" activeCell="O85" sqref="O85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41" t="s">
        <v>106</v>
      </c>
      <c r="C3" s="541"/>
      <c r="D3" s="541"/>
      <c r="E3" s="541"/>
      <c r="F3" s="541"/>
      <c r="G3" s="541"/>
      <c r="H3" s="541"/>
      <c r="I3" s="541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abril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9" t="s">
        <v>157</v>
      </c>
      <c r="C7" s="537" t="s">
        <v>47</v>
      </c>
      <c r="D7" s="534" t="s">
        <v>107</v>
      </c>
      <c r="E7" s="535"/>
      <c r="F7" s="536"/>
      <c r="G7" s="534" t="s">
        <v>199</v>
      </c>
      <c r="H7" s="535"/>
      <c r="I7" s="536"/>
    </row>
    <row r="8" spans="1:255" ht="69" customHeight="1">
      <c r="B8" s="540"/>
      <c r="C8" s="538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1692247</v>
      </c>
      <c r="E10" s="207">
        <v>0.16391001607478475</v>
      </c>
      <c r="F10" s="207">
        <v>2.0994298470542017E-2</v>
      </c>
      <c r="G10" s="134">
        <v>1175.729684573233</v>
      </c>
      <c r="H10" s="207">
        <v>0.89813833507018892</v>
      </c>
      <c r="I10" s="207">
        <v>4.8744419094932212E-2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118186</v>
      </c>
      <c r="E11" s="208">
        <v>1.144742414069253E-2</v>
      </c>
      <c r="F11" s="208">
        <v>3.1624521005909401E-2</v>
      </c>
      <c r="G11" s="135">
        <v>1078.2034781615423</v>
      </c>
      <c r="H11" s="208">
        <v>0.82363819630393698</v>
      </c>
      <c r="I11" s="208">
        <v>5.2048730612353822E-2</v>
      </c>
    </row>
    <row r="12" spans="1:255" s="101" customFormat="1" ht="18" customHeight="1">
      <c r="B12" s="94">
        <v>11</v>
      </c>
      <c r="C12" s="98" t="s">
        <v>54</v>
      </c>
      <c r="D12" s="99">
        <v>234734</v>
      </c>
      <c r="E12" s="208">
        <v>2.2736192596765438E-2</v>
      </c>
      <c r="F12" s="208">
        <v>1.8302496583736394E-2</v>
      </c>
      <c r="G12" s="135">
        <v>1298.6673382637357</v>
      </c>
      <c r="H12" s="208">
        <v>0.99205024445869938</v>
      </c>
      <c r="I12" s="208">
        <v>4.6814764186295932E-2</v>
      </c>
    </row>
    <row r="13" spans="1:255" s="101" customFormat="1" ht="18" customHeight="1">
      <c r="B13" s="94">
        <v>14</v>
      </c>
      <c r="C13" s="98" t="s">
        <v>55</v>
      </c>
      <c r="D13" s="99">
        <v>181854</v>
      </c>
      <c r="E13" s="208">
        <v>1.7614267930901286E-2</v>
      </c>
      <c r="F13" s="208">
        <v>1.9241008625666245E-2</v>
      </c>
      <c r="G13" s="135">
        <v>1100.0399324183129</v>
      </c>
      <c r="H13" s="208">
        <v>0.84031903453345835</v>
      </c>
      <c r="I13" s="208">
        <v>5.1174378610755022E-2</v>
      </c>
    </row>
    <row r="14" spans="1:255" s="101" customFormat="1" ht="18" customHeight="1">
      <c r="B14" s="94">
        <v>18</v>
      </c>
      <c r="C14" s="98" t="s">
        <v>56</v>
      </c>
      <c r="D14" s="99">
        <v>201872</v>
      </c>
      <c r="E14" s="208">
        <v>1.9553199246356439E-2</v>
      </c>
      <c r="F14" s="208">
        <v>2.1505702806367655E-2</v>
      </c>
      <c r="G14" s="135">
        <v>1122.253781851867</v>
      </c>
      <c r="H14" s="208">
        <v>0.85728816443426026</v>
      </c>
      <c r="I14" s="208">
        <v>5.1421162345653304E-2</v>
      </c>
    </row>
    <row r="15" spans="1:255" s="101" customFormat="1" ht="18" customHeight="1">
      <c r="B15" s="94">
        <v>21</v>
      </c>
      <c r="C15" s="98" t="s">
        <v>57</v>
      </c>
      <c r="D15" s="99">
        <v>105632</v>
      </c>
      <c r="E15" s="208">
        <v>1.0231451329511391E-2</v>
      </c>
      <c r="F15" s="208">
        <v>2.2100089019623015E-2</v>
      </c>
      <c r="G15" s="135">
        <v>1187.4931790555893</v>
      </c>
      <c r="H15" s="208">
        <v>0.90712445278722675</v>
      </c>
      <c r="I15" s="208">
        <v>4.7181182167270519E-2</v>
      </c>
    </row>
    <row r="16" spans="1:255" s="101" customFormat="1" ht="18" customHeight="1">
      <c r="B16" s="94">
        <v>23</v>
      </c>
      <c r="C16" s="98" t="s">
        <v>58</v>
      </c>
      <c r="D16" s="99">
        <v>150276</v>
      </c>
      <c r="E16" s="208">
        <v>1.4555642040230743E-2</v>
      </c>
      <c r="F16" s="208">
        <v>1.7516538130801784E-2</v>
      </c>
      <c r="G16" s="135">
        <v>1089.2022380819294</v>
      </c>
      <c r="H16" s="208">
        <v>0.83204013431090229</v>
      </c>
      <c r="I16" s="208">
        <v>5.1658186651666549E-2</v>
      </c>
    </row>
    <row r="17" spans="1:457" s="101" customFormat="1" ht="18" customHeight="1">
      <c r="B17" s="94">
        <v>29</v>
      </c>
      <c r="C17" s="98" t="s">
        <v>59</v>
      </c>
      <c r="D17" s="99">
        <v>293565</v>
      </c>
      <c r="E17" s="208">
        <v>2.8434527506323949E-2</v>
      </c>
      <c r="F17" s="208">
        <v>2.361998807493948E-2</v>
      </c>
      <c r="G17" s="135">
        <v>1191.7245615792074</v>
      </c>
      <c r="H17" s="208">
        <v>0.91035680024317012</v>
      </c>
      <c r="I17" s="208">
        <v>4.743720839264931E-2</v>
      </c>
    </row>
    <row r="18" spans="1:457" s="101" customFormat="1" ht="18" customHeight="1">
      <c r="B18" s="94">
        <v>41</v>
      </c>
      <c r="C18" s="98" t="s">
        <v>60</v>
      </c>
      <c r="D18" s="99">
        <v>406128</v>
      </c>
      <c r="E18" s="208">
        <v>3.9337311284002974E-2</v>
      </c>
      <c r="F18" s="208">
        <v>1.9139224242850084E-2</v>
      </c>
      <c r="G18" s="135">
        <v>1210.9235586317614</v>
      </c>
      <c r="H18" s="208">
        <v>0.9250228884384829</v>
      </c>
      <c r="I18" s="208">
        <v>4.7553865009014595E-2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316247</v>
      </c>
      <c r="E20" s="207">
        <v>3.0631492242918706E-2</v>
      </c>
      <c r="F20" s="207">
        <v>1.4913350449293983E-2</v>
      </c>
      <c r="G20" s="134">
        <v>1383.6956825203085</v>
      </c>
      <c r="H20" s="207">
        <v>1.0570032830239313</v>
      </c>
      <c r="I20" s="207">
        <v>4.3445630254397072E-2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54996</v>
      </c>
      <c r="E21" s="208">
        <v>5.3268791400125758E-3</v>
      </c>
      <c r="F21" s="208">
        <v>1.0528636789592705E-2</v>
      </c>
      <c r="G21" s="135">
        <v>1261.3251221907051</v>
      </c>
      <c r="H21" s="208">
        <v>0.96352457549607828</v>
      </c>
      <c r="I21" s="208">
        <v>4.8144104149059341E-2</v>
      </c>
    </row>
    <row r="22" spans="1:457" s="101" customFormat="1" ht="18" customHeight="1">
      <c r="B22" s="94">
        <v>40</v>
      </c>
      <c r="C22" s="98" t="s">
        <v>63</v>
      </c>
      <c r="D22" s="99">
        <v>36233</v>
      </c>
      <c r="E22" s="208">
        <v>3.5095063619186065E-3</v>
      </c>
      <c r="F22" s="208">
        <v>7.0316842690383297E-3</v>
      </c>
      <c r="G22" s="135">
        <v>1271.8114991858251</v>
      </c>
      <c r="H22" s="208">
        <v>0.97153510487106309</v>
      </c>
      <c r="I22" s="208">
        <v>4.7744690121773514E-2</v>
      </c>
    </row>
    <row r="23" spans="1:457" s="101" customFormat="1" ht="18" customHeight="1">
      <c r="B23" s="94">
        <v>50</v>
      </c>
      <c r="C23" s="101" t="s">
        <v>64</v>
      </c>
      <c r="D23" s="103">
        <v>225018</v>
      </c>
      <c r="E23" s="209">
        <v>2.1795106740987523E-2</v>
      </c>
      <c r="F23" s="209">
        <v>1.7274194496308626E-2</v>
      </c>
      <c r="G23" s="136">
        <v>1431.6198083708857</v>
      </c>
      <c r="H23" s="209">
        <v>1.0936124587263847</v>
      </c>
      <c r="I23" s="209">
        <v>4.1537448939545474E-2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301750</v>
      </c>
      <c r="E25" s="207">
        <v>2.9227321632460449E-2</v>
      </c>
      <c r="F25" s="207">
        <v>5.856803325410942E-3</v>
      </c>
      <c r="G25" s="134">
        <v>1519.9386277381932</v>
      </c>
      <c r="H25" s="207">
        <v>1.1610790868320711</v>
      </c>
      <c r="I25" s="207">
        <v>3.8353703982141774E-2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211966</v>
      </c>
      <c r="E27" s="207">
        <v>2.0530897952431189E-2</v>
      </c>
      <c r="F27" s="207">
        <v>2.209920774605445E-2</v>
      </c>
      <c r="G27" s="134">
        <v>1221.077386892237</v>
      </c>
      <c r="H27" s="207">
        <v>0.93277938427941454</v>
      </c>
      <c r="I27" s="207">
        <v>4.6028195176375242E-2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370170</v>
      </c>
      <c r="E29" s="207">
        <v>3.585444125497228E-2</v>
      </c>
      <c r="F29" s="207">
        <v>2.7536433032616214E-2</v>
      </c>
      <c r="G29" s="134">
        <v>1192.2636484588165</v>
      </c>
      <c r="H29" s="207">
        <v>0.91076860799019155</v>
      </c>
      <c r="I29" s="207">
        <v>4.7208483124179468E-2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195391</v>
      </c>
      <c r="E30" s="208">
        <v>1.8925453524732658E-2</v>
      </c>
      <c r="F30" s="208">
        <v>3.1582448563690191E-2</v>
      </c>
      <c r="G30" s="135">
        <v>1211.9742031618659</v>
      </c>
      <c r="H30" s="208">
        <v>0.92582547439118956</v>
      </c>
      <c r="I30" s="208">
        <v>4.6771813238979831E-2</v>
      </c>
    </row>
    <row r="31" spans="1:457" s="101" customFormat="1" ht="18" customHeight="1">
      <c r="B31" s="94">
        <v>38</v>
      </c>
      <c r="C31" s="98" t="s">
        <v>68</v>
      </c>
      <c r="D31" s="99">
        <v>174779</v>
      </c>
      <c r="E31" s="208">
        <v>1.6928987730239618E-2</v>
      </c>
      <c r="F31" s="208">
        <v>2.3050672847852782E-2</v>
      </c>
      <c r="G31" s="135">
        <v>1170.2285927943285</v>
      </c>
      <c r="H31" s="208">
        <v>0.89393605841068025</v>
      </c>
      <c r="I31" s="208">
        <v>4.7547117585377885E-2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147963</v>
      </c>
      <c r="E33" s="207">
        <v>1.4331606265795346E-2</v>
      </c>
      <c r="F33" s="207">
        <v>1.5106921604544521E-2</v>
      </c>
      <c r="G33" s="134">
        <v>1379.7872873623817</v>
      </c>
      <c r="H33" s="207">
        <v>1.0540176651850732</v>
      </c>
      <c r="I33" s="207">
        <v>4.2612252170309395E-2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632117</v>
      </c>
      <c r="E35" s="207">
        <v>6.1226468494932899E-2</v>
      </c>
      <c r="F35" s="207">
        <v>1.2889517732701083E-2</v>
      </c>
      <c r="G35" s="134">
        <v>1309.4738342110713</v>
      </c>
      <c r="H35" s="207">
        <v>1.0003053122735481</v>
      </c>
      <c r="I35" s="207">
        <v>4.6482094368460514E-2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39857</v>
      </c>
      <c r="E36" s="208">
        <v>3.8605247996850909E-3</v>
      </c>
      <c r="F36" s="208">
        <v>1.2395539637786168E-2</v>
      </c>
      <c r="G36" s="135">
        <v>1155.7907100383875</v>
      </c>
      <c r="H36" s="208">
        <v>0.88290697906488969</v>
      </c>
      <c r="I36" s="208">
        <v>5.0920507878383869E-2</v>
      </c>
    </row>
    <row r="37" spans="1:255" s="101" customFormat="1" ht="18" customHeight="1">
      <c r="B37" s="94">
        <v>9</v>
      </c>
      <c r="C37" s="98" t="s">
        <v>72</v>
      </c>
      <c r="D37" s="99">
        <v>94427</v>
      </c>
      <c r="E37" s="208">
        <v>9.1461418385694881E-3</v>
      </c>
      <c r="F37" s="208">
        <v>1.5256752107345672E-2</v>
      </c>
      <c r="G37" s="135">
        <v>1406.1629852690442</v>
      </c>
      <c r="H37" s="208">
        <v>1.0741660255735437</v>
      </c>
      <c r="I37" s="208">
        <v>4.5299856405075278E-2</v>
      </c>
    </row>
    <row r="38" spans="1:255" s="101" customFormat="1" ht="18" customHeight="1">
      <c r="B38" s="94">
        <v>24</v>
      </c>
      <c r="C38" s="98" t="s">
        <v>73</v>
      </c>
      <c r="D38" s="99">
        <v>140811</v>
      </c>
      <c r="E38" s="208">
        <v>1.3638867891925066E-2</v>
      </c>
      <c r="F38" s="208">
        <v>6.310388199645578E-3</v>
      </c>
      <c r="G38" s="135">
        <v>1305.0778525115222</v>
      </c>
      <c r="H38" s="208">
        <v>0.99694722772704358</v>
      </c>
      <c r="I38" s="208">
        <v>4.5573701386262488E-2</v>
      </c>
    </row>
    <row r="39" spans="1:255" s="101" customFormat="1" ht="18" customHeight="1">
      <c r="B39" s="94">
        <v>34</v>
      </c>
      <c r="C39" s="101" t="s">
        <v>74</v>
      </c>
      <c r="D39" s="103">
        <v>44212</v>
      </c>
      <c r="E39" s="209">
        <v>4.2823474532372539E-3</v>
      </c>
      <c r="F39" s="209">
        <v>1.4781491002570757E-2</v>
      </c>
      <c r="G39" s="136">
        <v>1341.2861865556861</v>
      </c>
      <c r="H39" s="209">
        <v>1.024606725722873</v>
      </c>
      <c r="I39" s="209">
        <v>4.591853943134705E-2</v>
      </c>
    </row>
    <row r="40" spans="1:255" s="101" customFormat="1" ht="18" customHeight="1">
      <c r="B40" s="94">
        <v>37</v>
      </c>
      <c r="C40" s="101" t="s">
        <v>75</v>
      </c>
      <c r="D40" s="103">
        <v>82953</v>
      </c>
      <c r="E40" s="209">
        <v>8.0347771710935923E-3</v>
      </c>
      <c r="F40" s="209">
        <v>1.3525401363536416E-2</v>
      </c>
      <c r="G40" s="136">
        <v>1223.2288389811104</v>
      </c>
      <c r="H40" s="209">
        <v>0.93442287565539817</v>
      </c>
      <c r="I40" s="209">
        <v>4.959393218497099E-2</v>
      </c>
    </row>
    <row r="41" spans="1:255" s="101" customFormat="1" ht="18" customHeight="1">
      <c r="B41" s="94">
        <v>40</v>
      </c>
      <c r="C41" s="98" t="s">
        <v>76</v>
      </c>
      <c r="D41" s="99">
        <v>35752</v>
      </c>
      <c r="E41" s="208">
        <v>3.4629169942128452E-3</v>
      </c>
      <c r="F41" s="208">
        <v>1.9504961788525232E-2</v>
      </c>
      <c r="G41" s="135">
        <v>1249.6049465764152</v>
      </c>
      <c r="H41" s="208">
        <v>0.95457154900447505</v>
      </c>
      <c r="I41" s="208">
        <v>4.6036052378635839E-2</v>
      </c>
    </row>
    <row r="42" spans="1:255" s="101" customFormat="1" ht="18" customHeight="1">
      <c r="B42" s="94">
        <v>42</v>
      </c>
      <c r="C42" s="98" t="s">
        <v>77</v>
      </c>
      <c r="D42" s="99">
        <v>22954</v>
      </c>
      <c r="E42" s="208">
        <v>2.2233104913057071E-3</v>
      </c>
      <c r="F42" s="208">
        <v>1.0165911191303945E-2</v>
      </c>
      <c r="G42" s="135">
        <v>1266.6333475646945</v>
      </c>
      <c r="H42" s="208">
        <v>0.9675795217665748</v>
      </c>
      <c r="I42" s="208">
        <v>5.3135244687828154E-2</v>
      </c>
    </row>
    <row r="43" spans="1:255" s="101" customFormat="1" ht="18" customHeight="1">
      <c r="B43" s="94">
        <v>47</v>
      </c>
      <c r="C43" s="98" t="s">
        <v>78</v>
      </c>
      <c r="D43" s="99">
        <v>123363</v>
      </c>
      <c r="E43" s="208">
        <v>1.1948865214731461E-2</v>
      </c>
      <c r="F43" s="208">
        <v>2.0372208436724604E-2</v>
      </c>
      <c r="G43" s="135">
        <v>1433.3231068472708</v>
      </c>
      <c r="H43" s="208">
        <v>1.0949136061565981</v>
      </c>
      <c r="I43" s="208">
        <v>4.0945702347614743E-2</v>
      </c>
    </row>
    <row r="44" spans="1:255" s="101" customFormat="1" ht="18" customHeight="1">
      <c r="B44" s="94">
        <v>49</v>
      </c>
      <c r="C44" s="98" t="s">
        <v>79</v>
      </c>
      <c r="D44" s="99">
        <v>47788</v>
      </c>
      <c r="E44" s="208">
        <v>4.628716640172394E-3</v>
      </c>
      <c r="F44" s="208">
        <v>2.6225793592513647E-3</v>
      </c>
      <c r="G44" s="135">
        <v>1125.4831449317821</v>
      </c>
      <c r="H44" s="208">
        <v>0.85975507057602785</v>
      </c>
      <c r="I44" s="208">
        <v>5.420621650546531E-2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399771</v>
      </c>
      <c r="E46" s="207">
        <v>3.8721576127026834E-2</v>
      </c>
      <c r="F46" s="207">
        <v>2.2484526062714227E-2</v>
      </c>
      <c r="G46" s="134">
        <v>1223.0456065347412</v>
      </c>
      <c r="H46" s="207">
        <v>0.93428290463444652</v>
      </c>
      <c r="I46" s="207">
        <v>5.0964794073648623E-2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76060</v>
      </c>
      <c r="E47" s="208">
        <v>7.3671253798341073E-3</v>
      </c>
      <c r="F47" s="208">
        <v>1.8901793727980287E-2</v>
      </c>
      <c r="G47" s="135">
        <v>1189.6141731527753</v>
      </c>
      <c r="H47" s="208">
        <v>0.90874467734405739</v>
      </c>
      <c r="I47" s="208">
        <v>5.4448357950682924E-2</v>
      </c>
    </row>
    <row r="48" spans="1:255" s="101" customFormat="1" ht="18" customHeight="1">
      <c r="B48" s="94">
        <v>13</v>
      </c>
      <c r="C48" s="98" t="s">
        <v>82</v>
      </c>
      <c r="D48" s="99">
        <v>104508</v>
      </c>
      <c r="E48" s="208">
        <v>1.0122581372544081E-2</v>
      </c>
      <c r="F48" s="208">
        <v>2.1483725930994124E-2</v>
      </c>
      <c r="G48" s="135">
        <v>1226.618924579936</v>
      </c>
      <c r="H48" s="208">
        <v>0.93701255751460877</v>
      </c>
      <c r="I48" s="208">
        <v>4.9573403690633455E-2</v>
      </c>
    </row>
    <row r="49" spans="1:255" s="104" customFormat="1" ht="18" customHeight="1">
      <c r="B49" s="94">
        <v>16</v>
      </c>
      <c r="C49" s="101" t="s">
        <v>83</v>
      </c>
      <c r="D49" s="99">
        <v>45762</v>
      </c>
      <c r="E49" s="208">
        <v>4.4324795113327422E-3</v>
      </c>
      <c r="F49" s="208">
        <v>1.1493744750453061E-2</v>
      </c>
      <c r="G49" s="135">
        <v>1127.6272372273934</v>
      </c>
      <c r="H49" s="208">
        <v>0.86139293981577247</v>
      </c>
      <c r="I49" s="208">
        <v>5.4333069108633003E-2</v>
      </c>
    </row>
    <row r="50" spans="1:255" s="101" customFormat="1" ht="18" customHeight="1">
      <c r="B50" s="94">
        <v>19</v>
      </c>
      <c r="C50" s="101" t="s">
        <v>84</v>
      </c>
      <c r="D50" s="103">
        <v>46433</v>
      </c>
      <c r="E50" s="209">
        <v>4.4974721635792411E-3</v>
      </c>
      <c r="F50" s="209">
        <v>3.0928063943161721E-2</v>
      </c>
      <c r="G50" s="136">
        <v>1388.4696829840839</v>
      </c>
      <c r="H50" s="209">
        <v>1.0606501355993307</v>
      </c>
      <c r="I50" s="209">
        <v>4.6196274854797714E-2</v>
      </c>
    </row>
    <row r="51" spans="1:255" s="101" customFormat="1" ht="18" customHeight="1">
      <c r="B51" s="94">
        <v>45</v>
      </c>
      <c r="C51" s="98" t="s">
        <v>85</v>
      </c>
      <c r="D51" s="99">
        <v>127008</v>
      </c>
      <c r="E51" s="208">
        <v>1.2301917699736658E-2</v>
      </c>
      <c r="F51" s="208">
        <v>2.6418509928155309E-2</v>
      </c>
      <c r="G51" s="135">
        <v>1214.0284877330564</v>
      </c>
      <c r="H51" s="208">
        <v>0.92739473963024754</v>
      </c>
      <c r="I51" s="208">
        <v>5.0147046998158418E-2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1802429</v>
      </c>
      <c r="E53" s="207">
        <v>0.17458217763935063</v>
      </c>
      <c r="F53" s="207">
        <v>1.2308812123247526E-2</v>
      </c>
      <c r="G53" s="134">
        <v>1360.3982121570396</v>
      </c>
      <c r="H53" s="207">
        <v>1.0392063765428226</v>
      </c>
      <c r="I53" s="207">
        <v>4.4333065011705086E-2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1345420</v>
      </c>
      <c r="E54" s="209">
        <v>0.13031656361473054</v>
      </c>
      <c r="F54" s="209">
        <v>1.009706667787813E-2</v>
      </c>
      <c r="G54" s="136">
        <v>1401.0115089117162</v>
      </c>
      <c r="H54" s="209">
        <v>1.0702308196674315</v>
      </c>
      <c r="I54" s="209">
        <v>4.3421334467923733E-2</v>
      </c>
    </row>
    <row r="55" spans="1:255" s="101" customFormat="1" ht="18" customHeight="1">
      <c r="B55" s="94">
        <v>17</v>
      </c>
      <c r="C55" s="101" t="s">
        <v>209</v>
      </c>
      <c r="D55" s="103">
        <v>169828</v>
      </c>
      <c r="E55" s="209">
        <v>1.6449436878864934E-2</v>
      </c>
      <c r="F55" s="209">
        <v>1.8868150921209637E-2</v>
      </c>
      <c r="G55" s="136">
        <v>1230.9026851873664</v>
      </c>
      <c r="H55" s="209">
        <v>0.94028491651879031</v>
      </c>
      <c r="I55" s="209">
        <v>4.8768575998732855E-2</v>
      </c>
    </row>
    <row r="56" spans="1:255" s="104" customFormat="1" ht="18" customHeight="1">
      <c r="B56" s="94">
        <v>25</v>
      </c>
      <c r="C56" s="101" t="s">
        <v>206</v>
      </c>
      <c r="D56" s="99">
        <v>103775</v>
      </c>
      <c r="E56" s="208">
        <v>1.0051583437973764E-2</v>
      </c>
      <c r="F56" s="208">
        <v>1.4924351338399422E-2</v>
      </c>
      <c r="G56" s="135">
        <v>1181.9927323536492</v>
      </c>
      <c r="H56" s="208">
        <v>0.90292266890114925</v>
      </c>
      <c r="I56" s="208">
        <v>5.0140824411420093E-2</v>
      </c>
    </row>
    <row r="57" spans="1:255" s="101" customFormat="1" ht="18" customHeight="1">
      <c r="B57" s="94">
        <v>43</v>
      </c>
      <c r="C57" s="101" t="s">
        <v>88</v>
      </c>
      <c r="D57" s="103">
        <v>183406</v>
      </c>
      <c r="E57" s="209">
        <v>1.7764593707781412E-2</v>
      </c>
      <c r="F57" s="209">
        <v>2.1134680697065811E-2</v>
      </c>
      <c r="G57" s="136">
        <v>1283.3235979193696</v>
      </c>
      <c r="H57" s="209">
        <v>0.98032918171149119</v>
      </c>
      <c r="I57" s="209">
        <v>4.6695964466114015E-2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1060710</v>
      </c>
      <c r="E59" s="207">
        <v>0.10273972602739725</v>
      </c>
      <c r="F59" s="207">
        <v>1.8824103458609631E-2</v>
      </c>
      <c r="G59" s="134">
        <v>1209.830509234381</v>
      </c>
      <c r="H59" s="207">
        <v>0.92418790946432439</v>
      </c>
      <c r="I59" s="207">
        <v>4.7323817023070536E-2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347399</v>
      </c>
      <c r="E60" s="209">
        <v>3.3648856032461066E-2</v>
      </c>
      <c r="F60" s="209">
        <v>2.2600898972980676E-2</v>
      </c>
      <c r="G60" s="136">
        <v>1134.731775796706</v>
      </c>
      <c r="H60" s="209">
        <v>0.86682008733599558</v>
      </c>
      <c r="I60" s="209">
        <v>4.700442982999542E-2</v>
      </c>
    </row>
    <row r="61" spans="1:255" s="101" customFormat="1" ht="18" customHeight="1">
      <c r="B61" s="94">
        <v>12</v>
      </c>
      <c r="C61" s="101" t="s">
        <v>208</v>
      </c>
      <c r="D61" s="103">
        <v>140691</v>
      </c>
      <c r="E61" s="209">
        <v>1.3627244764846705E-2</v>
      </c>
      <c r="F61" s="209">
        <v>2.0868555672459488E-2</v>
      </c>
      <c r="G61" s="136">
        <v>1181.0165992138809</v>
      </c>
      <c r="H61" s="209">
        <v>0.90217700209996055</v>
      </c>
      <c r="I61" s="209">
        <v>4.8588300414794228E-2</v>
      </c>
    </row>
    <row r="62" spans="1:255" s="101" customFormat="1" ht="18" customHeight="1">
      <c r="B62" s="94">
        <v>46</v>
      </c>
      <c r="C62" s="101" t="s">
        <v>90</v>
      </c>
      <c r="D62" s="103">
        <v>572620</v>
      </c>
      <c r="E62" s="209">
        <v>5.5463625230089485E-2</v>
      </c>
      <c r="F62" s="209">
        <v>1.6047525089783798E-2</v>
      </c>
      <c r="G62" s="136">
        <v>1262.4711482484024</v>
      </c>
      <c r="H62" s="209">
        <v>0.96440002327026708</v>
      </c>
      <c r="I62" s="209">
        <v>4.7477981036645689E-2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243024</v>
      </c>
      <c r="E64" s="207">
        <v>2.3539156959095503E-2</v>
      </c>
      <c r="F64" s="207">
        <v>2.071468171967128E-2</v>
      </c>
      <c r="G64" s="134">
        <v>1106.4041627987358</v>
      </c>
      <c r="H64" s="207">
        <v>0.8451806616173666</v>
      </c>
      <c r="I64" s="207">
        <v>5.1959060721774808E-2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143027</v>
      </c>
      <c r="E65" s="209">
        <v>1.3853508305305453E-2</v>
      </c>
      <c r="F65" s="209">
        <v>2.2687946000829351E-2</v>
      </c>
      <c r="G65" s="136">
        <v>1112.9342271738903</v>
      </c>
      <c r="H65" s="209">
        <v>0.85016896906826789</v>
      </c>
      <c r="I65" s="209">
        <v>5.1929852768816787E-2</v>
      </c>
    </row>
    <row r="66" spans="1:255" s="101" customFormat="1" ht="18" customHeight="1">
      <c r="B66" s="94">
        <v>10</v>
      </c>
      <c r="C66" s="98" t="s">
        <v>93</v>
      </c>
      <c r="D66" s="99">
        <v>99997</v>
      </c>
      <c r="E66" s="208">
        <v>9.6856486537900497E-3</v>
      </c>
      <c r="F66" s="208">
        <v>1.7905494818705625E-2</v>
      </c>
      <c r="G66" s="135">
        <v>1097.0641274238226</v>
      </c>
      <c r="H66" s="208">
        <v>0.83804582107434999</v>
      </c>
      <c r="I66" s="208">
        <v>5.1959363004564718E-2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783699</v>
      </c>
      <c r="E68" s="207">
        <v>7.5908608901533128E-2</v>
      </c>
      <c r="F68" s="207">
        <v>1.0284625529023872E-2</v>
      </c>
      <c r="G68" s="134">
        <v>1123.8915033960743</v>
      </c>
      <c r="H68" s="207">
        <v>0.85853921773360509</v>
      </c>
      <c r="I68" s="207">
        <v>4.8172430108242015E-2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309664</v>
      </c>
      <c r="E69" s="209">
        <v>2.9993866863278318E-2</v>
      </c>
      <c r="F69" s="209">
        <v>1.2096233858342353E-2</v>
      </c>
      <c r="G69" s="136">
        <v>1177.2377767192834</v>
      </c>
      <c r="H69" s="209">
        <v>0.8992903646454885</v>
      </c>
      <c r="I69" s="209">
        <v>4.7283237687736346E-2</v>
      </c>
    </row>
    <row r="70" spans="1:255" s="101" customFormat="1" ht="18" customHeight="1">
      <c r="B70" s="94">
        <v>27</v>
      </c>
      <c r="C70" s="101" t="s">
        <v>95</v>
      </c>
      <c r="D70" s="103">
        <v>112841</v>
      </c>
      <c r="E70" s="209">
        <v>1.0929710688743892E-2</v>
      </c>
      <c r="F70" s="209">
        <v>3.1026718436955036E-4</v>
      </c>
      <c r="G70" s="136">
        <v>1024.1760733244116</v>
      </c>
      <c r="H70" s="209">
        <v>0.78236673393867662</v>
      </c>
      <c r="I70" s="209">
        <v>5.398217968806529E-2</v>
      </c>
    </row>
    <row r="71" spans="1:255" s="101" customFormat="1" ht="18" customHeight="1">
      <c r="B71" s="94">
        <v>32</v>
      </c>
      <c r="C71" s="101" t="s">
        <v>207</v>
      </c>
      <c r="D71" s="103">
        <v>108897</v>
      </c>
      <c r="E71" s="209">
        <v>1.0547697245435113E-2</v>
      </c>
      <c r="F71" s="209">
        <v>1.0373078243442579E-2</v>
      </c>
      <c r="G71" s="136">
        <v>972.70918372406902</v>
      </c>
      <c r="H71" s="209">
        <v>0.74305124574151371</v>
      </c>
      <c r="I71" s="209">
        <v>4.9077132041899452E-2</v>
      </c>
    </row>
    <row r="72" spans="1:255" s="101" customFormat="1" ht="18" customHeight="1">
      <c r="B72" s="105">
        <v>36</v>
      </c>
      <c r="C72" s="106" t="s">
        <v>96</v>
      </c>
      <c r="D72" s="103">
        <v>252297</v>
      </c>
      <c r="E72" s="209">
        <v>2.4437334104075805E-2</v>
      </c>
      <c r="F72" s="209">
        <v>1.2537473963872392E-2</v>
      </c>
      <c r="G72" s="136">
        <v>1168.2672570819316</v>
      </c>
      <c r="H72" s="209">
        <v>0.89243779668065903</v>
      </c>
      <c r="I72" s="209">
        <v>4.607028974821703E-2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1272319</v>
      </c>
      <c r="E74" s="207">
        <v>0.12323604517677032</v>
      </c>
      <c r="F74" s="207">
        <v>2.2680616219570515E-2</v>
      </c>
      <c r="G74" s="134">
        <v>1517.0784678213556</v>
      </c>
      <c r="H74" s="207">
        <v>1.1588942144932601</v>
      </c>
      <c r="I74" s="207">
        <v>4.1607689573636586E-2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266298</v>
      </c>
      <c r="E76" s="207">
        <v>2.5793462455943505E-2</v>
      </c>
      <c r="F76" s="207">
        <v>2.1183093406551334E-2</v>
      </c>
      <c r="G76" s="134">
        <v>1166.1141525283711</v>
      </c>
      <c r="H76" s="207">
        <v>0.890793042989109</v>
      </c>
      <c r="I76" s="207">
        <v>5.0540309208600087E-2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146925</v>
      </c>
      <c r="E78" s="207">
        <v>1.4231066216567528E-2</v>
      </c>
      <c r="F78" s="207">
        <v>1.9215427838090937E-2</v>
      </c>
      <c r="G78" s="134">
        <v>1498.5803908116386</v>
      </c>
      <c r="H78" s="207">
        <v>1.1447635581821218</v>
      </c>
      <c r="I78" s="207">
        <v>4.4102689537335982E-2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583678</v>
      </c>
      <c r="E80" s="207">
        <v>5.6534696390360399E-2</v>
      </c>
      <c r="F80" s="207">
        <v>1.1905112766573467E-2</v>
      </c>
      <c r="G80" s="134">
        <v>1613.2823558537414</v>
      </c>
      <c r="H80" s="207">
        <v>1.2323842360164039</v>
      </c>
      <c r="I80" s="207">
        <v>4.1220901889696293E-2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83825</v>
      </c>
      <c r="E81" s="208">
        <v>8.1192385611963454E-3</v>
      </c>
      <c r="F81" s="209">
        <v>1.8381280979687054E-2</v>
      </c>
      <c r="G81" s="135">
        <v>1637.8490105577107</v>
      </c>
      <c r="H81" s="208">
        <v>1.251150670719527</v>
      </c>
      <c r="I81" s="209">
        <v>4.1530915907423971E-2</v>
      </c>
    </row>
    <row r="82" spans="1:255" s="101" customFormat="1" ht="18" customHeight="1">
      <c r="B82" s="94">
        <v>20</v>
      </c>
      <c r="C82" s="101" t="s">
        <v>204</v>
      </c>
      <c r="D82" s="99">
        <v>196279</v>
      </c>
      <c r="E82" s="208">
        <v>1.9011464665112526E-2</v>
      </c>
      <c r="F82" s="209">
        <v>8.2859872807783397E-3</v>
      </c>
      <c r="G82" s="135">
        <v>1583.0649842825769</v>
      </c>
      <c r="H82" s="208">
        <v>1.2093012262487515</v>
      </c>
      <c r="I82" s="209">
        <v>4.1496313568249787E-2</v>
      </c>
    </row>
    <row r="83" spans="1:255" s="101" customFormat="1" ht="18" customHeight="1">
      <c r="B83" s="94">
        <v>48</v>
      </c>
      <c r="C83" s="101" t="s">
        <v>203</v>
      </c>
      <c r="D83" s="99">
        <v>303574</v>
      </c>
      <c r="E83" s="208">
        <v>2.9403993164051529E-2</v>
      </c>
      <c r="F83" s="209">
        <v>1.2476945499661385E-2</v>
      </c>
      <c r="G83" s="135">
        <v>1626.0362005310074</v>
      </c>
      <c r="H83" s="208">
        <v>1.2421268809240564</v>
      </c>
      <c r="I83" s="209">
        <v>4.0884087314587036E-2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74638</v>
      </c>
      <c r="E85" s="207">
        <v>7.229391323955536E-3</v>
      </c>
      <c r="F85" s="207">
        <v>1.9129674891106951E-2</v>
      </c>
      <c r="G85" s="134">
        <v>1298.0651629196918</v>
      </c>
      <c r="H85" s="207">
        <v>0.99159024351799319</v>
      </c>
      <c r="I85" s="207">
        <v>4.6792572888982642E-2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9311</v>
      </c>
      <c r="E87" s="208">
        <v>9.0185780188844816E-4</v>
      </c>
      <c r="F87" s="209">
        <v>2.1054940234674913E-2</v>
      </c>
      <c r="G87" s="135">
        <v>1334.0523241327467</v>
      </c>
      <c r="H87" s="208">
        <v>1.0190807878836632</v>
      </c>
      <c r="I87" s="209">
        <v>4.9221112188004845E-2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8982</v>
      </c>
      <c r="E88" s="208">
        <v>8.6999106181527672E-4</v>
      </c>
      <c r="F88" s="209">
        <v>3.1465319246669621E-2</v>
      </c>
      <c r="G88" s="135">
        <v>1280.4756657759976</v>
      </c>
      <c r="H88" s="208">
        <v>0.97815365015249223</v>
      </c>
      <c r="I88" s="209">
        <v>5.2402697296416223E-2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10324244</v>
      </c>
      <c r="E90" s="235">
        <v>1</v>
      </c>
      <c r="F90" s="235">
        <v>1.71835322626952E-2</v>
      </c>
      <c r="G90" s="234">
        <v>1309.0741578037091</v>
      </c>
      <c r="H90" s="235">
        <v>1</v>
      </c>
      <c r="I90" s="235">
        <v>4.5320289182015916E-2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2" activePane="bottomLeft" state="frozen"/>
      <selection activeCell="Q29" sqref="Q29"/>
      <selection pane="bottomLeft" activeCell="K22" sqref="K22"/>
    </sheetView>
  </sheetViews>
  <sheetFormatPr baseColWidth="10" defaultColWidth="10.28515625" defaultRowHeight="15.75"/>
  <cols>
    <col min="1" max="1" width="2.7109375" style="118" customWidth="1"/>
    <col min="2" max="2" width="7" style="131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42" t="s">
        <v>152</v>
      </c>
      <c r="D2" s="543"/>
      <c r="E2" s="543"/>
      <c r="F2" s="543"/>
      <c r="G2" s="543"/>
    </row>
    <row r="3" spans="1:10" s="114" customFormat="1" ht="18.95" customHeight="1">
      <c r="A3" s="219"/>
      <c r="B3" s="220"/>
      <c r="C3" s="544" t="s">
        <v>142</v>
      </c>
      <c r="D3" s="545"/>
      <c r="E3" s="545"/>
      <c r="F3" s="545"/>
      <c r="G3" s="545"/>
    </row>
    <row r="4" spans="1:10" ht="19.7" customHeight="1">
      <c r="A4" s="219"/>
      <c r="B4" s="550" t="s">
        <v>157</v>
      </c>
      <c r="C4" s="546" t="str">
        <f>'Pensiones - mínimos'!$B$3</f>
        <v xml:space="preserve">  1 de abril de 2025</v>
      </c>
      <c r="D4" s="548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" customHeight="1">
      <c r="A5" s="219"/>
      <c r="B5" s="551"/>
      <c r="C5" s="547"/>
      <c r="D5" s="549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35197</v>
      </c>
      <c r="E6" s="210">
        <v>0.36387162734228984</v>
      </c>
      <c r="F6" s="210">
        <v>0.22340157593638685</v>
      </c>
      <c r="G6" s="210">
        <v>0.29781023133027601</v>
      </c>
    </row>
    <row r="7" spans="1:10">
      <c r="B7" s="121">
        <v>11</v>
      </c>
      <c r="C7" s="122" t="s">
        <v>54</v>
      </c>
      <c r="D7" s="123">
        <v>64948</v>
      </c>
      <c r="E7" s="210">
        <v>0.34603353353353355</v>
      </c>
      <c r="F7" s="210">
        <v>0.2135275059831008</v>
      </c>
      <c r="G7" s="210">
        <v>0.27668765496263859</v>
      </c>
      <c r="H7" s="114"/>
    </row>
    <row r="8" spans="1:10">
      <c r="B8" s="121">
        <v>14</v>
      </c>
      <c r="C8" s="122" t="s">
        <v>55</v>
      </c>
      <c r="D8" s="123">
        <v>53615</v>
      </c>
      <c r="E8" s="210">
        <v>0.35419546304577609</v>
      </c>
      <c r="F8" s="210">
        <v>0.22483285806714434</v>
      </c>
      <c r="G8" s="210">
        <v>0.29482441958934091</v>
      </c>
      <c r="H8" s="114"/>
    </row>
    <row r="9" spans="1:10">
      <c r="B9" s="121">
        <v>18</v>
      </c>
      <c r="C9" s="122" t="s">
        <v>56</v>
      </c>
      <c r="D9" s="123">
        <v>58442</v>
      </c>
      <c r="E9" s="210">
        <v>0.34988035556687808</v>
      </c>
      <c r="F9" s="210">
        <v>0.21733977077488528</v>
      </c>
      <c r="G9" s="210">
        <v>0.2895002774035032</v>
      </c>
      <c r="H9" s="114"/>
    </row>
    <row r="10" spans="1:10">
      <c r="B10" s="121">
        <v>21</v>
      </c>
      <c r="C10" s="122" t="s">
        <v>57</v>
      </c>
      <c r="D10" s="123">
        <v>28838</v>
      </c>
      <c r="E10" s="210">
        <v>0.34628327849237212</v>
      </c>
      <c r="F10" s="210">
        <v>0.19783675974225223</v>
      </c>
      <c r="G10" s="210">
        <v>0.27300439260830051</v>
      </c>
      <c r="H10" s="114"/>
    </row>
    <row r="11" spans="1:10">
      <c r="B11" s="121">
        <v>23</v>
      </c>
      <c r="C11" s="122" t="s">
        <v>58</v>
      </c>
      <c r="D11" s="123">
        <v>50567</v>
      </c>
      <c r="E11" s="210">
        <v>0.41531262854792267</v>
      </c>
      <c r="F11" s="210">
        <v>0.25190386843993157</v>
      </c>
      <c r="G11" s="210">
        <v>0.33649418403470949</v>
      </c>
      <c r="H11" s="114"/>
    </row>
    <row r="12" spans="1:10">
      <c r="B12" s="121">
        <v>29</v>
      </c>
      <c r="C12" s="122" t="s">
        <v>59</v>
      </c>
      <c r="D12" s="123">
        <v>75622</v>
      </c>
      <c r="E12" s="210">
        <v>0.32342661902402126</v>
      </c>
      <c r="F12" s="210">
        <v>0.18559068765558021</v>
      </c>
      <c r="G12" s="210">
        <v>0.25759882819818442</v>
      </c>
      <c r="H12" s="114"/>
    </row>
    <row r="13" spans="1:10">
      <c r="B13" s="121">
        <v>41</v>
      </c>
      <c r="C13" s="122" t="s">
        <v>60</v>
      </c>
      <c r="D13" s="123">
        <v>107162</v>
      </c>
      <c r="E13" s="210">
        <v>0.31991266906343646</v>
      </c>
      <c r="F13" s="210">
        <v>0.20149405136581888</v>
      </c>
      <c r="G13" s="210">
        <v>0.26386262459126186</v>
      </c>
      <c r="H13" s="114"/>
    </row>
    <row r="14" spans="1:10" s="128" customFormat="1">
      <c r="B14" s="124"/>
      <c r="C14" s="125" t="s">
        <v>52</v>
      </c>
      <c r="D14" s="126">
        <v>474391</v>
      </c>
      <c r="E14" s="211">
        <v>0.3445481890458863</v>
      </c>
      <c r="F14" s="211">
        <v>0.21053897207348746</v>
      </c>
      <c r="G14" s="211">
        <v>0.28033200827066024</v>
      </c>
      <c r="H14" s="127"/>
      <c r="J14" s="431"/>
    </row>
    <row r="15" spans="1:10">
      <c r="B15" s="121">
        <v>22</v>
      </c>
      <c r="C15" s="122" t="s">
        <v>62</v>
      </c>
      <c r="D15" s="123">
        <v>11710</v>
      </c>
      <c r="E15" s="210">
        <v>0.29163369541759587</v>
      </c>
      <c r="F15" s="210">
        <v>0.1324556887548724</v>
      </c>
      <c r="G15" s="210">
        <v>0.21292457633282422</v>
      </c>
      <c r="H15" s="114"/>
    </row>
    <row r="16" spans="1:10">
      <c r="B16" s="121">
        <v>44</v>
      </c>
      <c r="C16" s="122" t="s">
        <v>63</v>
      </c>
      <c r="D16" s="123">
        <v>7631</v>
      </c>
      <c r="E16" s="210">
        <v>0.27649639963996397</v>
      </c>
      <c r="F16" s="210">
        <v>0.14715284174026114</v>
      </c>
      <c r="G16" s="210">
        <v>0.21060911323931222</v>
      </c>
      <c r="H16" s="114"/>
    </row>
    <row r="17" spans="2:9">
      <c r="B17" s="121">
        <v>50</v>
      </c>
      <c r="C17" s="122" t="s">
        <v>64</v>
      </c>
      <c r="D17" s="123">
        <v>37234</v>
      </c>
      <c r="E17" s="210">
        <v>0.23208706959150244</v>
      </c>
      <c r="F17" s="210">
        <v>9.1448997973429411E-2</v>
      </c>
      <c r="G17" s="210">
        <v>0.16547120674790461</v>
      </c>
      <c r="H17" s="114"/>
    </row>
    <row r="18" spans="2:9" s="128" customFormat="1">
      <c r="B18" s="121"/>
      <c r="C18" s="125" t="s">
        <v>61</v>
      </c>
      <c r="D18" s="126">
        <v>56575</v>
      </c>
      <c r="E18" s="211">
        <v>0.24699412238128918</v>
      </c>
      <c r="F18" s="211">
        <v>0.10552763819095477</v>
      </c>
      <c r="G18" s="211">
        <v>0.17889497765986712</v>
      </c>
      <c r="H18" s="127"/>
      <c r="I18" s="431"/>
    </row>
    <row r="19" spans="2:9" s="128" customFormat="1">
      <c r="B19" s="121">
        <v>33</v>
      </c>
      <c r="C19" s="125" t="s">
        <v>65</v>
      </c>
      <c r="D19" s="126">
        <v>42843</v>
      </c>
      <c r="E19" s="211">
        <v>0.20191779582711405</v>
      </c>
      <c r="F19" s="211">
        <v>7.8859459937543799E-2</v>
      </c>
      <c r="G19" s="211">
        <v>0.14198177299088649</v>
      </c>
      <c r="H19" s="127"/>
    </row>
    <row r="20" spans="2:9" s="128" customFormat="1">
      <c r="B20" s="121">
        <v>7</v>
      </c>
      <c r="C20" s="125" t="s">
        <v>205</v>
      </c>
      <c r="D20" s="126">
        <v>32971</v>
      </c>
      <c r="E20" s="211">
        <v>0.20143704930476486</v>
      </c>
      <c r="F20" s="211">
        <v>0.10015202948955579</v>
      </c>
      <c r="G20" s="211">
        <v>0.15554853136823829</v>
      </c>
      <c r="H20" s="127"/>
    </row>
    <row r="21" spans="2:9">
      <c r="B21" s="121">
        <v>35</v>
      </c>
      <c r="C21" s="122" t="s">
        <v>67</v>
      </c>
      <c r="D21" s="123">
        <v>46903</v>
      </c>
      <c r="E21" s="210">
        <v>0.29395114898642799</v>
      </c>
      <c r="F21" s="210">
        <v>0.18556403976372279</v>
      </c>
      <c r="G21" s="210">
        <v>0.24004688035784658</v>
      </c>
      <c r="H21" s="114"/>
    </row>
    <row r="22" spans="2:9">
      <c r="B22" s="121">
        <v>38</v>
      </c>
      <c r="C22" s="122" t="s">
        <v>68</v>
      </c>
      <c r="D22" s="123">
        <v>49360</v>
      </c>
      <c r="E22" s="210">
        <v>0.33360077558252266</v>
      </c>
      <c r="F22" s="210">
        <v>0.22838025353371433</v>
      </c>
      <c r="G22" s="210">
        <v>0.2824137911305134</v>
      </c>
      <c r="H22" s="114"/>
    </row>
    <row r="23" spans="2:9" s="128" customFormat="1">
      <c r="B23" s="121"/>
      <c r="C23" s="125" t="s">
        <v>66</v>
      </c>
      <c r="D23" s="126">
        <v>96263</v>
      </c>
      <c r="E23" s="211">
        <v>0.31288173827917171</v>
      </c>
      <c r="F23" s="211">
        <v>0.20554628674291484</v>
      </c>
      <c r="G23" s="211">
        <v>0.2600507874760245</v>
      </c>
      <c r="H23" s="127"/>
    </row>
    <row r="24" spans="2:9" s="128" customFormat="1">
      <c r="B24" s="121">
        <v>39</v>
      </c>
      <c r="C24" s="125" t="s">
        <v>69</v>
      </c>
      <c r="D24" s="126">
        <v>23774</v>
      </c>
      <c r="E24" s="211">
        <v>0.21651246851878433</v>
      </c>
      <c r="F24" s="211">
        <v>0.10068835957324511</v>
      </c>
      <c r="G24" s="211">
        <v>0.16067530396112542</v>
      </c>
      <c r="H24" s="127"/>
    </row>
    <row r="25" spans="2:9">
      <c r="B25" s="121">
        <v>5</v>
      </c>
      <c r="C25" s="122" t="s">
        <v>71</v>
      </c>
      <c r="D25" s="123">
        <v>13115</v>
      </c>
      <c r="E25" s="210">
        <v>0.41475095785440613</v>
      </c>
      <c r="F25" s="210">
        <v>0.25259909802990743</v>
      </c>
      <c r="G25" s="210">
        <v>0.32905135860702012</v>
      </c>
      <c r="H25" s="114"/>
    </row>
    <row r="26" spans="2:9">
      <c r="B26" s="121">
        <v>9</v>
      </c>
      <c r="C26" s="122" t="s">
        <v>72</v>
      </c>
      <c r="D26" s="123">
        <v>15965</v>
      </c>
      <c r="E26" s="210">
        <v>0.2374368686868687</v>
      </c>
      <c r="F26" s="210">
        <v>9.9814526616496466E-2</v>
      </c>
      <c r="G26" s="210">
        <v>0.16907240513836086</v>
      </c>
      <c r="H26" s="114"/>
    </row>
    <row r="27" spans="2:9">
      <c r="B27" s="121">
        <v>24</v>
      </c>
      <c r="C27" s="122" t="s">
        <v>73</v>
      </c>
      <c r="D27" s="123">
        <v>27415</v>
      </c>
      <c r="E27" s="210">
        <v>0.26104909007493499</v>
      </c>
      <c r="F27" s="210">
        <v>0.12540286286693186</v>
      </c>
      <c r="G27" s="210">
        <v>0.19469359638096456</v>
      </c>
      <c r="H27" s="114"/>
    </row>
    <row r="28" spans="2:9">
      <c r="B28" s="121">
        <v>34</v>
      </c>
      <c r="C28" s="122" t="s">
        <v>74</v>
      </c>
      <c r="D28" s="123">
        <v>9790</v>
      </c>
      <c r="E28" s="210">
        <v>0.30250769087349677</v>
      </c>
      <c r="F28" s="210">
        <v>0.14500395465330873</v>
      </c>
      <c r="G28" s="210">
        <v>0.2214330950873066</v>
      </c>
      <c r="H28" s="114"/>
    </row>
    <row r="29" spans="2:9">
      <c r="B29" s="121">
        <v>37</v>
      </c>
      <c r="C29" s="122" t="s">
        <v>75</v>
      </c>
      <c r="D29" s="123">
        <v>24634</v>
      </c>
      <c r="E29" s="210">
        <v>0.36111178423437612</v>
      </c>
      <c r="F29" s="210">
        <v>0.23345967471093412</v>
      </c>
      <c r="G29" s="210">
        <v>0.29696334068689501</v>
      </c>
      <c r="H29" s="114"/>
    </row>
    <row r="30" spans="2:9">
      <c r="B30" s="121">
        <v>40</v>
      </c>
      <c r="C30" s="122" t="s">
        <v>76</v>
      </c>
      <c r="D30" s="123">
        <v>8635</v>
      </c>
      <c r="E30" s="210">
        <v>0.32853432700993679</v>
      </c>
      <c r="F30" s="210">
        <v>0.15609756097560976</v>
      </c>
      <c r="G30" s="210">
        <v>0.24152494965316626</v>
      </c>
      <c r="H30" s="114"/>
    </row>
    <row r="31" spans="2:9">
      <c r="B31" s="121">
        <v>42</v>
      </c>
      <c r="C31" s="122" t="s">
        <v>77</v>
      </c>
      <c r="D31" s="123">
        <v>4790</v>
      </c>
      <c r="E31" s="210">
        <v>0.28276636159557933</v>
      </c>
      <c r="F31" s="210">
        <v>0.1332219486457967</v>
      </c>
      <c r="G31" s="210">
        <v>0.20867822601725189</v>
      </c>
      <c r="H31" s="114"/>
    </row>
    <row r="32" spans="2:9">
      <c r="B32" s="121">
        <v>47</v>
      </c>
      <c r="C32" s="122" t="s">
        <v>78</v>
      </c>
      <c r="D32" s="123">
        <v>23127</v>
      </c>
      <c r="E32" s="210">
        <v>0.26293936694178754</v>
      </c>
      <c r="F32" s="210">
        <v>0.11718383066662492</v>
      </c>
      <c r="G32" s="210">
        <v>0.18747112181124001</v>
      </c>
      <c r="H32" s="114"/>
    </row>
    <row r="33" spans="2:8">
      <c r="B33" s="121">
        <v>49</v>
      </c>
      <c r="C33" s="122" t="s">
        <v>79</v>
      </c>
      <c r="D33" s="123">
        <v>17230</v>
      </c>
      <c r="E33" s="210">
        <v>0.42881536819637139</v>
      </c>
      <c r="F33" s="210">
        <v>0.29491441940647706</v>
      </c>
      <c r="G33" s="210">
        <v>0.36055076588264834</v>
      </c>
      <c r="H33" s="114"/>
    </row>
    <row r="34" spans="2:8" s="128" customFormat="1">
      <c r="B34" s="121"/>
      <c r="C34" s="125" t="s">
        <v>70</v>
      </c>
      <c r="D34" s="126">
        <v>144701</v>
      </c>
      <c r="E34" s="211">
        <v>0.3002426796947345</v>
      </c>
      <c r="F34" s="211">
        <v>0.15887906141145708</v>
      </c>
      <c r="G34" s="211">
        <v>0.22891490024789715</v>
      </c>
      <c r="H34" s="127"/>
    </row>
    <row r="35" spans="2:8">
      <c r="B35" s="121">
        <v>2</v>
      </c>
      <c r="C35" s="122" t="s">
        <v>81</v>
      </c>
      <c r="D35" s="123">
        <v>25484</v>
      </c>
      <c r="E35" s="210">
        <v>0.41608274941608275</v>
      </c>
      <c r="F35" s="210">
        <v>0.26237031125299282</v>
      </c>
      <c r="G35" s="210">
        <v>0.33505127530896661</v>
      </c>
      <c r="H35" s="114"/>
    </row>
    <row r="36" spans="2:8">
      <c r="B36" s="121">
        <v>13</v>
      </c>
      <c r="C36" s="122" t="s">
        <v>82</v>
      </c>
      <c r="D36" s="123">
        <v>35301</v>
      </c>
      <c r="E36" s="210">
        <v>0.43708232317908718</v>
      </c>
      <c r="F36" s="210">
        <v>0.25525651808242222</v>
      </c>
      <c r="G36" s="210">
        <v>0.3377827534734183</v>
      </c>
      <c r="H36" s="114"/>
    </row>
    <row r="37" spans="2:8">
      <c r="B37" s="121">
        <v>16</v>
      </c>
      <c r="C37" s="122" t="s">
        <v>83</v>
      </c>
      <c r="D37" s="123">
        <v>17310</v>
      </c>
      <c r="E37" s="210">
        <v>0.45546472617303785</v>
      </c>
      <c r="F37" s="210">
        <v>0.31184194479450383</v>
      </c>
      <c r="G37" s="210">
        <v>0.37826143962239411</v>
      </c>
      <c r="H37" s="114"/>
    </row>
    <row r="38" spans="2:8">
      <c r="B38" s="121">
        <v>19</v>
      </c>
      <c r="C38" s="122" t="s">
        <v>84</v>
      </c>
      <c r="D38" s="123">
        <v>8483</v>
      </c>
      <c r="E38" s="210">
        <v>0.26613451857227083</v>
      </c>
      <c r="F38" s="210">
        <v>0.10724245406824147</v>
      </c>
      <c r="G38" s="210">
        <v>0.18269334309650465</v>
      </c>
      <c r="H38" s="114"/>
    </row>
    <row r="39" spans="2:8">
      <c r="B39" s="121">
        <v>45</v>
      </c>
      <c r="C39" s="122" t="s">
        <v>85</v>
      </c>
      <c r="D39" s="123">
        <v>37793</v>
      </c>
      <c r="E39" s="210">
        <v>0.40262207866235988</v>
      </c>
      <c r="F39" s="210">
        <v>0.2095637705273819</v>
      </c>
      <c r="G39" s="210">
        <v>0.29756393298059963</v>
      </c>
      <c r="H39" s="114"/>
    </row>
    <row r="40" spans="2:8" s="130" customFormat="1">
      <c r="B40" s="121"/>
      <c r="C40" s="125" t="s">
        <v>80</v>
      </c>
      <c r="D40" s="126">
        <v>124371</v>
      </c>
      <c r="E40" s="211">
        <v>0.40385574296492216</v>
      </c>
      <c r="F40" s="211">
        <v>0.23161112298272835</v>
      </c>
      <c r="G40" s="211">
        <v>0.31110560796055742</v>
      </c>
      <c r="H40" s="129"/>
    </row>
    <row r="41" spans="2:8">
      <c r="B41" s="121">
        <v>8</v>
      </c>
      <c r="C41" s="122" t="s">
        <v>87</v>
      </c>
      <c r="D41" s="123">
        <v>173476</v>
      </c>
      <c r="E41" s="210">
        <v>0.17361231809635166</v>
      </c>
      <c r="F41" s="210">
        <v>7.1032021667488704E-2</v>
      </c>
      <c r="G41" s="210">
        <v>0.12893817543963967</v>
      </c>
      <c r="H41" s="114"/>
    </row>
    <row r="42" spans="2:8">
      <c r="B42" s="121">
        <v>17</v>
      </c>
      <c r="C42" s="122" t="s">
        <v>209</v>
      </c>
      <c r="D42" s="123">
        <v>24653</v>
      </c>
      <c r="E42" s="210">
        <v>0.18881751079534578</v>
      </c>
      <c r="F42" s="210">
        <v>9.1021818853388919E-2</v>
      </c>
      <c r="G42" s="210">
        <v>0.14516451939609487</v>
      </c>
      <c r="H42" s="114"/>
    </row>
    <row r="43" spans="2:8">
      <c r="B43" s="121">
        <v>25</v>
      </c>
      <c r="C43" s="122" t="s">
        <v>206</v>
      </c>
      <c r="D43" s="123">
        <v>19437</v>
      </c>
      <c r="E43" s="210">
        <v>0.2481943181210208</v>
      </c>
      <c r="F43" s="210">
        <v>0.11571841851494696</v>
      </c>
      <c r="G43" s="210">
        <v>0.1872994459166466</v>
      </c>
      <c r="H43" s="114"/>
    </row>
    <row r="44" spans="2:8">
      <c r="B44" s="121">
        <v>43</v>
      </c>
      <c r="C44" s="122" t="s">
        <v>88</v>
      </c>
      <c r="D44" s="123">
        <v>30704</v>
      </c>
      <c r="E44" s="210">
        <v>0.2264385916159776</v>
      </c>
      <c r="F44" s="210">
        <v>0.10091136774732155</v>
      </c>
      <c r="G44" s="210">
        <v>0.16741000839667186</v>
      </c>
      <c r="H44" s="114"/>
    </row>
    <row r="45" spans="2:8" s="130" customFormat="1">
      <c r="B45" s="121"/>
      <c r="C45" s="125" t="s">
        <v>86</v>
      </c>
      <c r="D45" s="126">
        <v>248270</v>
      </c>
      <c r="E45" s="211">
        <v>0.18428486854391074</v>
      </c>
      <c r="F45" s="211">
        <v>7.8853938486789607E-2</v>
      </c>
      <c r="G45" s="211">
        <v>0.13774190273236839</v>
      </c>
      <c r="H45" s="129"/>
    </row>
    <row r="46" spans="2:8">
      <c r="B46" s="121">
        <v>3</v>
      </c>
      <c r="C46" s="122" t="s">
        <v>201</v>
      </c>
      <c r="D46" s="123">
        <v>89408</v>
      </c>
      <c r="E46" s="210">
        <v>0.31550513530604679</v>
      </c>
      <c r="F46" s="210">
        <v>0.19231777901111835</v>
      </c>
      <c r="G46" s="210">
        <v>0.25736401083480376</v>
      </c>
      <c r="H46" s="114"/>
    </row>
    <row r="47" spans="2:8">
      <c r="B47" s="121">
        <v>12</v>
      </c>
      <c r="C47" s="122" t="s">
        <v>208</v>
      </c>
      <c r="D47" s="123">
        <v>29806</v>
      </c>
      <c r="E47" s="210">
        <v>0.28136877040843639</v>
      </c>
      <c r="F47" s="210">
        <v>0.13311402843889275</v>
      </c>
      <c r="G47" s="210">
        <v>0.2118543474706982</v>
      </c>
      <c r="H47" s="114"/>
    </row>
    <row r="48" spans="2:8">
      <c r="B48" s="121">
        <v>46</v>
      </c>
      <c r="C48" s="122" t="s">
        <v>90</v>
      </c>
      <c r="D48" s="123">
        <v>125776</v>
      </c>
      <c r="E48" s="210">
        <v>0.28999016702852881</v>
      </c>
      <c r="F48" s="210">
        <v>0.14056181692722053</v>
      </c>
      <c r="G48" s="210">
        <v>0.21965002968810032</v>
      </c>
      <c r="H48" s="114"/>
    </row>
    <row r="49" spans="2:9" s="130" customFormat="1">
      <c r="B49" s="121"/>
      <c r="C49" s="125" t="s">
        <v>89</v>
      </c>
      <c r="D49" s="126">
        <v>244990</v>
      </c>
      <c r="E49" s="211">
        <v>0.2971818638613597</v>
      </c>
      <c r="F49" s="211">
        <v>0.15656789119950029</v>
      </c>
      <c r="G49" s="211">
        <v>0.23096793657078749</v>
      </c>
      <c r="H49" s="129"/>
    </row>
    <row r="50" spans="2:9">
      <c r="B50" s="121">
        <v>6</v>
      </c>
      <c r="C50" s="122" t="s">
        <v>92</v>
      </c>
      <c r="D50" s="123">
        <v>56945</v>
      </c>
      <c r="E50" s="210">
        <v>0.46371033240301834</v>
      </c>
      <c r="F50" s="210">
        <v>0.33918043235778406</v>
      </c>
      <c r="G50" s="210">
        <v>0.39814160962615452</v>
      </c>
      <c r="H50" s="114"/>
    </row>
    <row r="51" spans="2:9">
      <c r="B51" s="121">
        <v>10</v>
      </c>
      <c r="C51" s="122" t="s">
        <v>93</v>
      </c>
      <c r="D51" s="123">
        <v>35112</v>
      </c>
      <c r="E51" s="210">
        <v>0.41723884012975898</v>
      </c>
      <c r="F51" s="210">
        <v>0.28436180904522612</v>
      </c>
      <c r="G51" s="210">
        <v>0.35113053391601751</v>
      </c>
      <c r="H51" s="114"/>
    </row>
    <row r="52" spans="2:9" s="130" customFormat="1">
      <c r="B52" s="121"/>
      <c r="C52" s="125" t="s">
        <v>91</v>
      </c>
      <c r="D52" s="126">
        <v>92057</v>
      </c>
      <c r="E52" s="211">
        <v>0.44391604360578474</v>
      </c>
      <c r="F52" s="211">
        <v>0.31737273904908125</v>
      </c>
      <c r="G52" s="211">
        <v>0.37879797880044769</v>
      </c>
      <c r="H52" s="129"/>
    </row>
    <row r="53" spans="2:9">
      <c r="B53" s="121">
        <v>15</v>
      </c>
      <c r="C53" s="122" t="s">
        <v>200</v>
      </c>
      <c r="D53" s="123">
        <v>76158</v>
      </c>
      <c r="E53" s="210">
        <v>0.32100000000000001</v>
      </c>
      <c r="F53" s="210">
        <v>0.1575</v>
      </c>
      <c r="G53" s="210">
        <v>0.24590000000000001</v>
      </c>
      <c r="H53" s="114"/>
    </row>
    <row r="54" spans="2:9">
      <c r="B54" s="121">
        <v>27</v>
      </c>
      <c r="C54" s="122" t="s">
        <v>95</v>
      </c>
      <c r="D54" s="123">
        <v>32174</v>
      </c>
      <c r="E54" s="210">
        <v>0.32785938803002118</v>
      </c>
      <c r="F54" s="210">
        <v>0.23234624145785876</v>
      </c>
      <c r="G54" s="210">
        <v>0.28512685991793763</v>
      </c>
      <c r="H54" s="114"/>
    </row>
    <row r="55" spans="2:9">
      <c r="B55" s="121">
        <v>32</v>
      </c>
      <c r="C55" s="122" t="s">
        <v>207</v>
      </c>
      <c r="D55" s="123">
        <v>33754</v>
      </c>
      <c r="E55" s="210">
        <v>0.37394170598668142</v>
      </c>
      <c r="F55" s="210">
        <v>0.23213449756772711</v>
      </c>
      <c r="G55" s="210">
        <v>0.30996262523301837</v>
      </c>
      <c r="H55" s="114"/>
    </row>
    <row r="56" spans="2:9">
      <c r="B56" s="121">
        <v>36</v>
      </c>
      <c r="C56" s="122" t="s">
        <v>96</v>
      </c>
      <c r="D56" s="123">
        <v>58952</v>
      </c>
      <c r="E56" s="210">
        <v>0.31010940077372012</v>
      </c>
      <c r="F56" s="210">
        <v>0.14540672553071576</v>
      </c>
      <c r="G56" s="210">
        <v>0.23366112161460501</v>
      </c>
      <c r="H56" s="114"/>
    </row>
    <row r="57" spans="2:9" s="130" customFormat="1">
      <c r="B57" s="121"/>
      <c r="C57" s="125" t="s">
        <v>94</v>
      </c>
      <c r="D57" s="126">
        <v>201038</v>
      </c>
      <c r="E57" s="211">
        <v>0.32599474615848145</v>
      </c>
      <c r="F57" s="211">
        <v>0.17428559486157746</v>
      </c>
      <c r="G57" s="211">
        <v>0.25652450749586259</v>
      </c>
      <c r="H57" s="129"/>
      <c r="I57" s="432"/>
    </row>
    <row r="58" spans="2:9" s="130" customFormat="1">
      <c r="B58" s="121">
        <v>28</v>
      </c>
      <c r="C58" s="125" t="s">
        <v>97</v>
      </c>
      <c r="D58" s="126">
        <v>176031</v>
      </c>
      <c r="E58" s="211">
        <v>0.19215317797164858</v>
      </c>
      <c r="F58" s="211">
        <v>7.5103241306782725E-2</v>
      </c>
      <c r="G58" s="211">
        <v>0.13835445356078152</v>
      </c>
      <c r="H58" s="129"/>
    </row>
    <row r="59" spans="2:9" s="130" customFormat="1">
      <c r="B59" s="121">
        <v>30</v>
      </c>
      <c r="C59" s="125" t="s">
        <v>98</v>
      </c>
      <c r="D59" s="126">
        <v>69712</v>
      </c>
      <c r="E59" s="211">
        <v>0.33590716651677011</v>
      </c>
      <c r="F59" s="211">
        <v>0.18352285447401129</v>
      </c>
      <c r="G59" s="211">
        <v>0.26178191349540741</v>
      </c>
      <c r="H59" s="129"/>
    </row>
    <row r="60" spans="2:9" s="130" customFormat="1">
      <c r="B60" s="121">
        <v>31</v>
      </c>
      <c r="C60" s="125" t="s">
        <v>99</v>
      </c>
      <c r="D60" s="126">
        <v>20608</v>
      </c>
      <c r="E60" s="211">
        <v>0.20568677518884987</v>
      </c>
      <c r="F60" s="211">
        <v>7.1682489230897914E-2</v>
      </c>
      <c r="G60" s="211">
        <v>0.14026203845499405</v>
      </c>
      <c r="H60" s="129"/>
    </row>
    <row r="61" spans="2:9">
      <c r="B61" s="121">
        <v>1</v>
      </c>
      <c r="C61" s="122" t="s">
        <v>202</v>
      </c>
      <c r="D61" s="123">
        <v>8003</v>
      </c>
      <c r="E61" s="210">
        <v>0.14238140704687827</v>
      </c>
      <c r="F61" s="210">
        <v>4.6203893943841112E-2</v>
      </c>
      <c r="G61" s="210">
        <v>9.5472711005070085E-2</v>
      </c>
      <c r="H61" s="114"/>
    </row>
    <row r="62" spans="2:9">
      <c r="B62" s="121">
        <v>20</v>
      </c>
      <c r="C62" s="122" t="s">
        <v>204</v>
      </c>
      <c r="D62" s="123">
        <v>17698</v>
      </c>
      <c r="E62" s="210">
        <v>0.13245386609730059</v>
      </c>
      <c r="F62" s="210">
        <v>4.1612398349513503E-2</v>
      </c>
      <c r="G62" s="210">
        <v>9.0167567595106968E-2</v>
      </c>
      <c r="H62" s="114"/>
    </row>
    <row r="63" spans="2:9">
      <c r="B63" s="121">
        <v>48</v>
      </c>
      <c r="C63" s="122" t="s">
        <v>203</v>
      </c>
      <c r="D63" s="123">
        <v>32637</v>
      </c>
      <c r="E63" s="210">
        <v>0.15647716210920215</v>
      </c>
      <c r="F63" s="210">
        <v>5.4213013599686319E-2</v>
      </c>
      <c r="G63" s="210">
        <v>0.10750920698083499</v>
      </c>
      <c r="H63" s="114"/>
    </row>
    <row r="64" spans="2:9" s="130" customFormat="1">
      <c r="B64" s="121">
        <v>16</v>
      </c>
      <c r="C64" s="125" t="s">
        <v>155</v>
      </c>
      <c r="D64" s="126">
        <v>58338</v>
      </c>
      <c r="E64" s="211">
        <v>0.14626456029145088</v>
      </c>
      <c r="F64" s="211">
        <v>4.8886615614036351E-2</v>
      </c>
      <c r="G64" s="211">
        <v>9.9948944452249361E-2</v>
      </c>
      <c r="H64" s="129"/>
    </row>
    <row r="65" spans="2:10" s="130" customFormat="1">
      <c r="B65" s="121">
        <v>26</v>
      </c>
      <c r="C65" s="125" t="s">
        <v>151</v>
      </c>
      <c r="D65" s="126">
        <v>14286</v>
      </c>
      <c r="E65" s="211">
        <v>0.25973351341523598</v>
      </c>
      <c r="F65" s="211">
        <v>0.118579809608147</v>
      </c>
      <c r="G65" s="211">
        <v>0.19140384254669204</v>
      </c>
      <c r="H65" s="129"/>
    </row>
    <row r="66" spans="2:10">
      <c r="B66" s="121">
        <v>51</v>
      </c>
      <c r="C66" s="122" t="s">
        <v>102</v>
      </c>
      <c r="D66" s="123">
        <v>2054</v>
      </c>
      <c r="E66" s="210">
        <v>0.27218324391250515</v>
      </c>
      <c r="F66" s="210">
        <v>0.16461366181410975</v>
      </c>
      <c r="G66" s="210">
        <v>0.22059929116099236</v>
      </c>
      <c r="H66" s="114"/>
    </row>
    <row r="67" spans="2:10">
      <c r="B67" s="121">
        <v>52</v>
      </c>
      <c r="C67" s="122" t="s">
        <v>103</v>
      </c>
      <c r="D67" s="123">
        <v>2338</v>
      </c>
      <c r="E67" s="210">
        <v>0.30343007915567283</v>
      </c>
      <c r="F67" s="210">
        <v>0.21605773567884529</v>
      </c>
      <c r="G67" s="210">
        <v>0.26029837452683147</v>
      </c>
      <c r="H67" s="114"/>
    </row>
    <row r="68" spans="2:10" ht="18.600000000000001" customHeight="1">
      <c r="B68" s="283"/>
      <c r="C68" s="284" t="s">
        <v>45</v>
      </c>
      <c r="D68" s="285">
        <f>'Pensiones - mínimos'!$C$14</f>
        <v>2125611</v>
      </c>
      <c r="E68" s="286">
        <f>'Pensiones - mínimos'!E14</f>
        <v>0.26400000000000001</v>
      </c>
      <c r="F68" s="286">
        <f>'Pensiones - mínimos'!F14</f>
        <v>0.1411</v>
      </c>
      <c r="G68" s="286">
        <f>'Pensiones - mínimos'!G14</f>
        <v>0.2059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1" activePane="bottomLeft" state="frozen"/>
      <selection pane="bottomLeft" activeCell="O72" sqref="O72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41" t="s">
        <v>181</v>
      </c>
      <c r="C2" s="541"/>
      <c r="D2" s="541"/>
      <c r="E2" s="541"/>
      <c r="F2" s="541"/>
      <c r="G2" s="541"/>
      <c r="H2" s="541"/>
      <c r="I2" s="541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22"/>
      <c r="B5" s="554" t="s">
        <v>227</v>
      </c>
      <c r="C5" s="555"/>
      <c r="D5" s="555"/>
      <c r="E5" s="555"/>
      <c r="F5" s="555"/>
      <c r="G5" s="555"/>
      <c r="H5" s="555"/>
      <c r="I5" s="556"/>
    </row>
    <row r="6" spans="1:226" ht="2.4500000000000002" customHeight="1">
      <c r="A6" s="223"/>
      <c r="B6" s="557"/>
      <c r="C6" s="558"/>
      <c r="D6" s="558"/>
      <c r="E6" s="558"/>
      <c r="F6" s="558"/>
      <c r="G6" s="558"/>
      <c r="H6" s="558"/>
      <c r="I6" s="559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4"/>
      <c r="C8" s="305"/>
      <c r="D8" s="305"/>
      <c r="E8" s="306"/>
      <c r="F8" s="305"/>
      <c r="G8" s="305"/>
      <c r="H8" s="305"/>
      <c r="I8" s="305"/>
    </row>
    <row r="9" spans="1:226" s="97" customFormat="1" ht="18" customHeight="1">
      <c r="A9" s="8"/>
      <c r="B9" s="94"/>
      <c r="C9" s="95" t="s">
        <v>52</v>
      </c>
      <c r="D9" s="96">
        <v>177011</v>
      </c>
      <c r="E9" s="96">
        <v>82.135853083128026</v>
      </c>
      <c r="F9" s="96">
        <v>35504</v>
      </c>
      <c r="G9" s="96">
        <v>77513</v>
      </c>
      <c r="H9" s="96">
        <v>40068</v>
      </c>
      <c r="I9" s="96">
        <v>23926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12921</v>
      </c>
      <c r="E10" s="99">
        <v>83.006514201687182</v>
      </c>
      <c r="F10" s="99">
        <v>2410</v>
      </c>
      <c r="G10" s="99">
        <v>5555</v>
      </c>
      <c r="H10" s="99">
        <v>3144</v>
      </c>
      <c r="I10" s="99">
        <v>1812</v>
      </c>
    </row>
    <row r="11" spans="1:226" s="101" customFormat="1" ht="18" customHeight="1">
      <c r="B11" s="94">
        <v>11</v>
      </c>
      <c r="C11" s="98" t="s">
        <v>54</v>
      </c>
      <c r="D11" s="99">
        <v>21980</v>
      </c>
      <c r="E11" s="99">
        <v>82.738124658780677</v>
      </c>
      <c r="F11" s="99">
        <v>4802</v>
      </c>
      <c r="G11" s="99">
        <v>8906</v>
      </c>
      <c r="H11" s="99">
        <v>4769</v>
      </c>
      <c r="I11" s="99">
        <v>3503</v>
      </c>
    </row>
    <row r="12" spans="1:226" s="101" customFormat="1" ht="18" customHeight="1">
      <c r="B12" s="94">
        <v>14</v>
      </c>
      <c r="C12" s="98" t="s">
        <v>55</v>
      </c>
      <c r="D12" s="99">
        <v>20444</v>
      </c>
      <c r="E12" s="99">
        <v>82.41993934650759</v>
      </c>
      <c r="F12" s="99">
        <v>3818</v>
      </c>
      <c r="G12" s="99">
        <v>9269</v>
      </c>
      <c r="H12" s="99">
        <v>4705</v>
      </c>
      <c r="I12" s="99">
        <v>2652</v>
      </c>
    </row>
    <row r="13" spans="1:226" s="101" customFormat="1" ht="18" customHeight="1">
      <c r="B13" s="94">
        <v>18</v>
      </c>
      <c r="C13" s="98" t="s">
        <v>56</v>
      </c>
      <c r="D13" s="99">
        <v>21973</v>
      </c>
      <c r="E13" s="99">
        <v>81.960734537841901</v>
      </c>
      <c r="F13" s="99">
        <v>4360</v>
      </c>
      <c r="G13" s="99">
        <v>9604</v>
      </c>
      <c r="H13" s="99">
        <v>5038</v>
      </c>
      <c r="I13" s="99">
        <v>2971</v>
      </c>
    </row>
    <row r="14" spans="1:226" s="101" customFormat="1" ht="18" customHeight="1">
      <c r="B14" s="94">
        <v>21</v>
      </c>
      <c r="C14" s="98" t="s">
        <v>57</v>
      </c>
      <c r="D14" s="99">
        <v>11681</v>
      </c>
      <c r="E14" s="99">
        <v>81.405704991011021</v>
      </c>
      <c r="F14" s="99">
        <v>2342</v>
      </c>
      <c r="G14" s="99">
        <v>5214</v>
      </c>
      <c r="H14" s="99">
        <v>2666</v>
      </c>
      <c r="I14" s="99">
        <v>1459</v>
      </c>
    </row>
    <row r="15" spans="1:226" s="101" customFormat="1" ht="18" customHeight="1">
      <c r="B15" s="94">
        <v>23</v>
      </c>
      <c r="C15" s="98" t="s">
        <v>58</v>
      </c>
      <c r="D15" s="99">
        <v>16661</v>
      </c>
      <c r="E15" s="99">
        <v>84.029067883080273</v>
      </c>
      <c r="F15" s="99">
        <v>2977</v>
      </c>
      <c r="G15" s="99">
        <v>7355</v>
      </c>
      <c r="H15" s="99">
        <v>3927</v>
      </c>
      <c r="I15" s="99">
        <v>2402</v>
      </c>
    </row>
    <row r="16" spans="1:226" s="101" customFormat="1" ht="18" customHeight="1">
      <c r="B16" s="94">
        <v>29</v>
      </c>
      <c r="C16" s="98" t="s">
        <v>59</v>
      </c>
      <c r="D16" s="99">
        <v>30265</v>
      </c>
      <c r="E16" s="99">
        <v>79.719682141087091</v>
      </c>
      <c r="F16" s="99">
        <v>6571</v>
      </c>
      <c r="G16" s="99">
        <v>13346</v>
      </c>
      <c r="H16" s="99">
        <v>6625</v>
      </c>
      <c r="I16" s="99">
        <v>3723</v>
      </c>
    </row>
    <row r="17" spans="1:428" s="101" customFormat="1" ht="18" customHeight="1">
      <c r="B17" s="94">
        <v>41</v>
      </c>
      <c r="C17" s="98" t="s">
        <v>60</v>
      </c>
      <c r="D17" s="99">
        <v>41086</v>
      </c>
      <c r="E17" s="99">
        <v>81.807056905028517</v>
      </c>
      <c r="F17" s="99">
        <v>8224</v>
      </c>
      <c r="G17" s="99">
        <v>18264</v>
      </c>
      <c r="H17" s="99">
        <v>9194</v>
      </c>
      <c r="I17" s="99">
        <v>5404</v>
      </c>
    </row>
    <row r="18" spans="1:428" s="102" customFormat="1" ht="18" customHeight="1">
      <c r="A18" s="8"/>
      <c r="B18" s="94"/>
      <c r="C18" s="95" t="s">
        <v>61</v>
      </c>
      <c r="D18" s="96">
        <v>29786</v>
      </c>
      <c r="E18" s="96">
        <v>72.756972255884889</v>
      </c>
      <c r="F18" s="96">
        <v>8012</v>
      </c>
      <c r="G18" s="96">
        <v>15268</v>
      </c>
      <c r="H18" s="96">
        <v>4554</v>
      </c>
      <c r="I18" s="96">
        <v>1952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5150</v>
      </c>
      <c r="E19" s="99">
        <v>72.209182524271867</v>
      </c>
      <c r="F19" s="99">
        <v>1332</v>
      </c>
      <c r="G19" s="99">
        <v>2661</v>
      </c>
      <c r="H19" s="99">
        <v>821</v>
      </c>
      <c r="I19" s="99">
        <v>336</v>
      </c>
    </row>
    <row r="20" spans="1:428" s="101" customFormat="1" ht="18" customHeight="1">
      <c r="B20" s="94">
        <v>40</v>
      </c>
      <c r="C20" s="98" t="s">
        <v>63</v>
      </c>
      <c r="D20" s="99">
        <v>3361</v>
      </c>
      <c r="E20" s="99">
        <v>75.005938708717679</v>
      </c>
      <c r="F20" s="99">
        <v>721</v>
      </c>
      <c r="G20" s="99">
        <v>1820</v>
      </c>
      <c r="H20" s="99">
        <v>577</v>
      </c>
      <c r="I20" s="99">
        <v>243</v>
      </c>
    </row>
    <row r="21" spans="1:428" s="101" customFormat="1" ht="18" customHeight="1">
      <c r="B21" s="94">
        <v>50</v>
      </c>
      <c r="C21" s="101" t="s">
        <v>64</v>
      </c>
      <c r="D21" s="103">
        <v>21275</v>
      </c>
      <c r="E21" s="103">
        <v>71.055795534665123</v>
      </c>
      <c r="F21" s="103">
        <v>5959</v>
      </c>
      <c r="G21" s="103">
        <v>10787</v>
      </c>
      <c r="H21" s="103">
        <v>3156</v>
      </c>
      <c r="I21" s="103">
        <v>1373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25515</v>
      </c>
      <c r="E22" s="96">
        <v>67.492551440329279</v>
      </c>
      <c r="F22" s="96">
        <v>9404</v>
      </c>
      <c r="G22" s="96">
        <v>11033</v>
      </c>
      <c r="H22" s="96">
        <v>3468</v>
      </c>
      <c r="I22" s="96">
        <v>1610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20158</v>
      </c>
      <c r="E23" s="96">
        <v>74.167481893044908</v>
      </c>
      <c r="F23" s="96">
        <v>5094</v>
      </c>
      <c r="G23" s="96">
        <v>9859</v>
      </c>
      <c r="H23" s="96">
        <v>3602</v>
      </c>
      <c r="I23" s="96">
        <v>1603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37823</v>
      </c>
      <c r="E24" s="96">
        <v>78.490371876696372</v>
      </c>
      <c r="F24" s="96">
        <v>9914</v>
      </c>
      <c r="G24" s="96">
        <v>15360</v>
      </c>
      <c r="H24" s="96">
        <v>7428</v>
      </c>
      <c r="I24" s="96">
        <v>5121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19495</v>
      </c>
      <c r="E25" s="99">
        <v>79.320041549115118</v>
      </c>
      <c r="F25" s="99">
        <v>5203</v>
      </c>
      <c r="G25" s="99">
        <v>7610</v>
      </c>
      <c r="H25" s="99">
        <v>3850</v>
      </c>
      <c r="I25" s="99">
        <v>2832</v>
      </c>
    </row>
    <row r="26" spans="1:428" s="101" customFormat="1" ht="18" customHeight="1">
      <c r="B26" s="94">
        <v>38</v>
      </c>
      <c r="C26" s="98" t="s">
        <v>68</v>
      </c>
      <c r="D26" s="99">
        <v>18328</v>
      </c>
      <c r="E26" s="99">
        <v>77.660702204277641</v>
      </c>
      <c r="F26" s="99">
        <v>4711</v>
      </c>
      <c r="G26" s="99">
        <v>7750</v>
      </c>
      <c r="H26" s="99">
        <v>3578</v>
      </c>
      <c r="I26" s="99">
        <v>2289</v>
      </c>
    </row>
    <row r="27" spans="1:428" s="101" customFormat="1" ht="18" customHeight="1">
      <c r="B27" s="94">
        <v>39</v>
      </c>
      <c r="C27" s="95" t="s">
        <v>69</v>
      </c>
      <c r="D27" s="96">
        <v>13963</v>
      </c>
      <c r="E27" s="96">
        <v>73.088616343192726</v>
      </c>
      <c r="F27" s="96">
        <v>4158</v>
      </c>
      <c r="G27" s="96">
        <v>6210</v>
      </c>
      <c r="H27" s="96">
        <v>2324</v>
      </c>
      <c r="I27" s="96">
        <v>1271</v>
      </c>
    </row>
    <row r="28" spans="1:428" s="97" customFormat="1" ht="18" customHeight="1">
      <c r="A28" s="8"/>
      <c r="B28" s="94"/>
      <c r="C28" s="95" t="s">
        <v>70</v>
      </c>
      <c r="D28" s="96">
        <v>58864</v>
      </c>
      <c r="E28" s="96">
        <v>76.781121612671825</v>
      </c>
      <c r="F28" s="96">
        <v>14951</v>
      </c>
      <c r="G28" s="96">
        <v>27458</v>
      </c>
      <c r="H28" s="96">
        <v>10324</v>
      </c>
      <c r="I28" s="96">
        <v>6131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3804</v>
      </c>
      <c r="E29" s="99">
        <v>78.865570452155652</v>
      </c>
      <c r="F29" s="99">
        <v>852</v>
      </c>
      <c r="G29" s="99">
        <v>1739</v>
      </c>
      <c r="H29" s="99">
        <v>758</v>
      </c>
      <c r="I29" s="99">
        <v>455</v>
      </c>
    </row>
    <row r="30" spans="1:428" s="101" customFormat="1" ht="18" customHeight="1">
      <c r="B30" s="94">
        <v>9</v>
      </c>
      <c r="C30" s="98" t="s">
        <v>72</v>
      </c>
      <c r="D30" s="99">
        <v>8810</v>
      </c>
      <c r="E30" s="99">
        <v>76.914754824063522</v>
      </c>
      <c r="F30" s="99">
        <v>2000</v>
      </c>
      <c r="G30" s="99">
        <v>4343</v>
      </c>
      <c r="H30" s="99">
        <v>1533</v>
      </c>
      <c r="I30" s="99">
        <v>934</v>
      </c>
    </row>
    <row r="31" spans="1:428" s="101" customFormat="1" ht="18" customHeight="1">
      <c r="B31" s="94">
        <v>24</v>
      </c>
      <c r="C31" s="98" t="s">
        <v>73</v>
      </c>
      <c r="D31" s="99">
        <v>12025</v>
      </c>
      <c r="E31" s="99">
        <v>73.171598336798311</v>
      </c>
      <c r="F31" s="99">
        <v>3510</v>
      </c>
      <c r="G31" s="99">
        <v>5397</v>
      </c>
      <c r="H31" s="99">
        <v>1992</v>
      </c>
      <c r="I31" s="99">
        <v>1126</v>
      </c>
    </row>
    <row r="32" spans="1:428" s="101" customFormat="1" ht="18" customHeight="1">
      <c r="B32" s="94">
        <v>34</v>
      </c>
      <c r="C32" s="101" t="s">
        <v>74</v>
      </c>
      <c r="D32" s="103">
        <v>4252</v>
      </c>
      <c r="E32" s="103">
        <v>76.419999999999973</v>
      </c>
      <c r="F32" s="103">
        <v>1087</v>
      </c>
      <c r="G32" s="103">
        <v>1966</v>
      </c>
      <c r="H32" s="103">
        <v>723</v>
      </c>
      <c r="I32" s="103">
        <v>476</v>
      </c>
    </row>
    <row r="33" spans="1:226" s="101" customFormat="1" ht="18" customHeight="1">
      <c r="B33" s="94">
        <v>37</v>
      </c>
      <c r="C33" s="101" t="s">
        <v>75</v>
      </c>
      <c r="D33" s="103">
        <v>8055</v>
      </c>
      <c r="E33" s="103">
        <v>75.450480446927344</v>
      </c>
      <c r="F33" s="103">
        <v>2134</v>
      </c>
      <c r="G33" s="103">
        <v>3689</v>
      </c>
      <c r="H33" s="103">
        <v>1373</v>
      </c>
      <c r="I33" s="103">
        <v>859</v>
      </c>
    </row>
    <row r="34" spans="1:226" s="101" customFormat="1" ht="18" customHeight="1">
      <c r="B34" s="94">
        <v>40</v>
      </c>
      <c r="C34" s="98" t="s">
        <v>76</v>
      </c>
      <c r="D34" s="99">
        <v>3694</v>
      </c>
      <c r="E34" s="99">
        <v>80.043042772062819</v>
      </c>
      <c r="F34" s="99">
        <v>688</v>
      </c>
      <c r="G34" s="99">
        <v>1793</v>
      </c>
      <c r="H34" s="99">
        <v>785</v>
      </c>
      <c r="I34" s="99">
        <v>428</v>
      </c>
    </row>
    <row r="35" spans="1:226" s="101" customFormat="1" ht="18" customHeight="1">
      <c r="B35" s="94">
        <v>42</v>
      </c>
      <c r="C35" s="98" t="s">
        <v>77</v>
      </c>
      <c r="D35" s="99">
        <v>2108</v>
      </c>
      <c r="E35" s="99">
        <v>79.038728652751445</v>
      </c>
      <c r="F35" s="99">
        <v>401</v>
      </c>
      <c r="G35" s="99">
        <v>1092</v>
      </c>
      <c r="H35" s="99">
        <v>384</v>
      </c>
      <c r="I35" s="99">
        <v>231</v>
      </c>
    </row>
    <row r="36" spans="1:226" s="101" customFormat="1" ht="18" customHeight="1">
      <c r="B36" s="94">
        <v>47</v>
      </c>
      <c r="C36" s="98" t="s">
        <v>78</v>
      </c>
      <c r="D36" s="99">
        <v>11611</v>
      </c>
      <c r="E36" s="99">
        <v>74.663721471018846</v>
      </c>
      <c r="F36" s="99">
        <v>3105</v>
      </c>
      <c r="G36" s="99">
        <v>5470</v>
      </c>
      <c r="H36" s="99">
        <v>1926</v>
      </c>
      <c r="I36" s="99">
        <v>1110</v>
      </c>
    </row>
    <row r="37" spans="1:226" s="101" customFormat="1" ht="18" customHeight="1">
      <c r="B37" s="94">
        <v>49</v>
      </c>
      <c r="C37" s="98" t="s">
        <v>79</v>
      </c>
      <c r="D37" s="99">
        <v>4505</v>
      </c>
      <c r="E37" s="99">
        <v>76.462197558268599</v>
      </c>
      <c r="F37" s="99">
        <v>1174</v>
      </c>
      <c r="G37" s="99">
        <v>1969</v>
      </c>
      <c r="H37" s="99">
        <v>850</v>
      </c>
      <c r="I37" s="99">
        <v>512</v>
      </c>
    </row>
    <row r="38" spans="1:226" s="97" customFormat="1" ht="18" customHeight="1">
      <c r="A38" s="8"/>
      <c r="B38" s="94"/>
      <c r="C38" s="95" t="s">
        <v>80</v>
      </c>
      <c r="D38" s="96">
        <v>40391</v>
      </c>
      <c r="E38" s="96">
        <v>79.860942177029102</v>
      </c>
      <c r="F38" s="96">
        <v>8530</v>
      </c>
      <c r="G38" s="96">
        <v>18244</v>
      </c>
      <c r="H38" s="96">
        <v>8766</v>
      </c>
      <c r="I38" s="96">
        <v>4851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8171</v>
      </c>
      <c r="E39" s="99">
        <v>81.786858401664418</v>
      </c>
      <c r="F39" s="99">
        <v>1666</v>
      </c>
      <c r="G39" s="99">
        <v>3554</v>
      </c>
      <c r="H39" s="99">
        <v>1827</v>
      </c>
      <c r="I39" s="99">
        <v>1124</v>
      </c>
    </row>
    <row r="40" spans="1:226" s="101" customFormat="1" ht="18" customHeight="1">
      <c r="B40" s="94">
        <v>13</v>
      </c>
      <c r="C40" s="98" t="s">
        <v>82</v>
      </c>
      <c r="D40" s="99">
        <v>10472</v>
      </c>
      <c r="E40" s="99">
        <v>81.271567990832679</v>
      </c>
      <c r="F40" s="99">
        <v>2178</v>
      </c>
      <c r="G40" s="99">
        <v>4615</v>
      </c>
      <c r="H40" s="99">
        <v>2326</v>
      </c>
      <c r="I40" s="99">
        <v>1353</v>
      </c>
    </row>
    <row r="41" spans="1:226" s="104" customFormat="1" ht="18" customHeight="1">
      <c r="B41" s="94">
        <v>16</v>
      </c>
      <c r="C41" s="101" t="s">
        <v>83</v>
      </c>
      <c r="D41" s="99">
        <v>4346</v>
      </c>
      <c r="E41" s="99">
        <v>80.321438104003661</v>
      </c>
      <c r="F41" s="99">
        <v>867</v>
      </c>
      <c r="G41" s="99">
        <v>2032</v>
      </c>
      <c r="H41" s="99">
        <v>950</v>
      </c>
      <c r="I41" s="99">
        <v>497</v>
      </c>
    </row>
    <row r="42" spans="1:226" s="101" customFormat="1" ht="18" customHeight="1">
      <c r="B42" s="94">
        <v>19</v>
      </c>
      <c r="C42" s="101" t="s">
        <v>84</v>
      </c>
      <c r="D42" s="103">
        <v>4506</v>
      </c>
      <c r="E42" s="103">
        <v>76.578442077230363</v>
      </c>
      <c r="F42" s="103">
        <v>1004</v>
      </c>
      <c r="G42" s="103">
        <v>2222</v>
      </c>
      <c r="H42" s="103">
        <v>859</v>
      </c>
      <c r="I42" s="103">
        <v>421</v>
      </c>
    </row>
    <row r="43" spans="1:226" s="101" customFormat="1" ht="18" customHeight="1">
      <c r="B43" s="94">
        <v>45</v>
      </c>
      <c r="C43" s="98" t="s">
        <v>85</v>
      </c>
      <c r="D43" s="99">
        <v>12896</v>
      </c>
      <c r="E43" s="99">
        <v>79.346404311414389</v>
      </c>
      <c r="F43" s="99">
        <v>2815</v>
      </c>
      <c r="G43" s="99">
        <v>5821</v>
      </c>
      <c r="H43" s="99">
        <v>2804</v>
      </c>
      <c r="I43" s="99">
        <v>1456</v>
      </c>
    </row>
    <row r="44" spans="1:226" s="97" customFormat="1" ht="18" customHeight="1">
      <c r="A44" s="8"/>
      <c r="B44" s="94"/>
      <c r="C44" s="95" t="s">
        <v>86</v>
      </c>
      <c r="D44" s="96">
        <v>160362</v>
      </c>
      <c r="E44" s="96">
        <v>72.414926532515679</v>
      </c>
      <c r="F44" s="96">
        <v>41480</v>
      </c>
      <c r="G44" s="96">
        <v>82159</v>
      </c>
      <c r="H44" s="96">
        <v>26100</v>
      </c>
      <c r="I44" s="96">
        <v>10623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116209</v>
      </c>
      <c r="E45" s="103">
        <v>72.663545422471529</v>
      </c>
      <c r="F45" s="103">
        <v>29897</v>
      </c>
      <c r="G45" s="103">
        <v>59967</v>
      </c>
      <c r="H45" s="103">
        <v>18749</v>
      </c>
      <c r="I45" s="103">
        <v>7596</v>
      </c>
    </row>
    <row r="46" spans="1:226" s="101" customFormat="1" ht="18" customHeight="1">
      <c r="B46" s="94">
        <v>17</v>
      </c>
      <c r="C46" s="101" t="s">
        <v>209</v>
      </c>
      <c r="D46" s="103">
        <v>16412</v>
      </c>
      <c r="E46" s="103">
        <v>71.500049354131122</v>
      </c>
      <c r="F46" s="103">
        <v>4517</v>
      </c>
      <c r="G46" s="103">
        <v>8179</v>
      </c>
      <c r="H46" s="103">
        <v>2582</v>
      </c>
      <c r="I46" s="103">
        <v>1134</v>
      </c>
    </row>
    <row r="47" spans="1:226" s="104" customFormat="1" ht="18" customHeight="1">
      <c r="B47" s="94">
        <v>25</v>
      </c>
      <c r="C47" s="101" t="s">
        <v>206</v>
      </c>
      <c r="D47" s="99">
        <v>9697</v>
      </c>
      <c r="E47" s="99">
        <v>71.752804991234385</v>
      </c>
      <c r="F47" s="99">
        <v>2660</v>
      </c>
      <c r="G47" s="99">
        <v>4818</v>
      </c>
      <c r="H47" s="99">
        <v>1598</v>
      </c>
      <c r="I47" s="99">
        <v>621</v>
      </c>
      <c r="L47" s="288"/>
    </row>
    <row r="48" spans="1:226" s="101" customFormat="1" ht="18" customHeight="1">
      <c r="B48" s="94">
        <v>43</v>
      </c>
      <c r="C48" s="101" t="s">
        <v>88</v>
      </c>
      <c r="D48" s="103">
        <v>18044</v>
      </c>
      <c r="E48" s="103">
        <v>73.743306362225667</v>
      </c>
      <c r="F48" s="103">
        <v>4406</v>
      </c>
      <c r="G48" s="103">
        <v>9195</v>
      </c>
      <c r="H48" s="103">
        <v>3171</v>
      </c>
      <c r="I48" s="103">
        <v>1272</v>
      </c>
    </row>
    <row r="49" spans="1:226" s="97" customFormat="1" ht="18" customHeight="1">
      <c r="A49" s="8"/>
      <c r="B49" s="94"/>
      <c r="C49" s="95" t="s">
        <v>89</v>
      </c>
      <c r="D49" s="96">
        <v>105674</v>
      </c>
      <c r="E49" s="96">
        <v>73.804861362430373</v>
      </c>
      <c r="F49" s="96">
        <v>25560</v>
      </c>
      <c r="G49" s="96">
        <v>52571</v>
      </c>
      <c r="H49" s="96">
        <v>18907</v>
      </c>
      <c r="I49" s="96">
        <v>8636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37205</v>
      </c>
      <c r="E50" s="103">
        <v>75.556749092863882</v>
      </c>
      <c r="F50" s="103">
        <v>8510</v>
      </c>
      <c r="G50" s="103">
        <v>17689</v>
      </c>
      <c r="H50" s="103">
        <v>7404</v>
      </c>
      <c r="I50" s="103">
        <v>3602</v>
      </c>
    </row>
    <row r="51" spans="1:226" s="101" customFormat="1" ht="18" customHeight="1">
      <c r="B51" s="94">
        <v>12</v>
      </c>
      <c r="C51" s="101" t="s">
        <v>208</v>
      </c>
      <c r="D51" s="103">
        <v>13486</v>
      </c>
      <c r="E51" s="103">
        <v>72.25568960403379</v>
      </c>
      <c r="F51" s="103">
        <v>3325</v>
      </c>
      <c r="G51" s="103">
        <v>7095</v>
      </c>
      <c r="H51" s="103">
        <v>2130</v>
      </c>
      <c r="I51" s="103">
        <v>936</v>
      </c>
    </row>
    <row r="52" spans="1:226" s="101" customFormat="1" ht="18" customHeight="1">
      <c r="B52" s="94">
        <v>46</v>
      </c>
      <c r="C52" s="101" t="s">
        <v>90</v>
      </c>
      <c r="D52" s="103">
        <v>54983</v>
      </c>
      <c r="E52" s="103">
        <v>73.602145390393417</v>
      </c>
      <c r="F52" s="103">
        <v>13725</v>
      </c>
      <c r="G52" s="103">
        <v>27787</v>
      </c>
      <c r="H52" s="103">
        <v>9373</v>
      </c>
      <c r="I52" s="103">
        <v>4098</v>
      </c>
    </row>
    <row r="53" spans="1:226" s="97" customFormat="1" ht="18" customHeight="1">
      <c r="A53" s="8"/>
      <c r="B53" s="94"/>
      <c r="C53" s="95" t="s">
        <v>91</v>
      </c>
      <c r="D53" s="96">
        <v>26147</v>
      </c>
      <c r="E53" s="96">
        <v>80.002359148331152</v>
      </c>
      <c r="F53" s="96">
        <v>5785</v>
      </c>
      <c r="G53" s="96">
        <v>11526</v>
      </c>
      <c r="H53" s="96">
        <v>5534</v>
      </c>
      <c r="I53" s="96">
        <v>3302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15464</v>
      </c>
      <c r="E54" s="103">
        <v>80.454537635799269</v>
      </c>
      <c r="F54" s="103">
        <v>3467</v>
      </c>
      <c r="G54" s="103">
        <v>6616</v>
      </c>
      <c r="H54" s="103">
        <v>3417</v>
      </c>
      <c r="I54" s="103">
        <v>1964</v>
      </c>
    </row>
    <row r="55" spans="1:226" s="101" customFormat="1" ht="18" customHeight="1">
      <c r="B55" s="94">
        <v>10</v>
      </c>
      <c r="C55" s="98" t="s">
        <v>93</v>
      </c>
      <c r="D55" s="99">
        <v>10683</v>
      </c>
      <c r="E55" s="99">
        <v>79.550180660863035</v>
      </c>
      <c r="F55" s="99">
        <v>2318</v>
      </c>
      <c r="G55" s="99">
        <v>4910</v>
      </c>
      <c r="H55" s="99">
        <v>2117</v>
      </c>
      <c r="I55" s="99">
        <v>1338</v>
      </c>
    </row>
    <row r="56" spans="1:226" s="97" customFormat="1" ht="18" customHeight="1">
      <c r="A56" s="8"/>
      <c r="B56" s="94"/>
      <c r="C56" s="95" t="s">
        <v>94</v>
      </c>
      <c r="D56" s="96">
        <v>76721</v>
      </c>
      <c r="E56" s="96">
        <v>68.254973325029667</v>
      </c>
      <c r="F56" s="96">
        <v>24801</v>
      </c>
      <c r="G56" s="96">
        <v>34234</v>
      </c>
      <c r="H56" s="96">
        <v>11929</v>
      </c>
      <c r="I56" s="96">
        <v>5757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30408</v>
      </c>
      <c r="E57" s="103">
        <v>68.276524927650669</v>
      </c>
      <c r="F57" s="103">
        <v>10009</v>
      </c>
      <c r="G57" s="103">
        <v>13715</v>
      </c>
      <c r="H57" s="103">
        <v>4510</v>
      </c>
      <c r="I57" s="103">
        <v>2174</v>
      </c>
    </row>
    <row r="58" spans="1:226" s="101" customFormat="1" ht="18" customHeight="1">
      <c r="B58" s="94">
        <v>27</v>
      </c>
      <c r="C58" s="101" t="s">
        <v>95</v>
      </c>
      <c r="D58" s="103">
        <v>10433</v>
      </c>
      <c r="E58" s="103">
        <v>66.333291478960973</v>
      </c>
      <c r="F58" s="103">
        <v>4032</v>
      </c>
      <c r="G58" s="103">
        <v>4372</v>
      </c>
      <c r="H58" s="103">
        <v>1380</v>
      </c>
      <c r="I58" s="103">
        <v>649</v>
      </c>
    </row>
    <row r="59" spans="1:226" s="101" customFormat="1" ht="18" customHeight="1">
      <c r="B59" s="94">
        <v>32</v>
      </c>
      <c r="C59" s="101" t="s">
        <v>207</v>
      </c>
      <c r="D59" s="103">
        <v>10047</v>
      </c>
      <c r="E59" s="103">
        <v>65.577018015327951</v>
      </c>
      <c r="F59" s="103">
        <v>3549</v>
      </c>
      <c r="G59" s="103">
        <v>4496</v>
      </c>
      <c r="H59" s="103">
        <v>1394</v>
      </c>
      <c r="I59" s="103">
        <v>608</v>
      </c>
    </row>
    <row r="60" spans="1:226" s="101" customFormat="1" ht="18" customHeight="1">
      <c r="B60" s="94">
        <v>36</v>
      </c>
      <c r="C60" s="106" t="s">
        <v>96</v>
      </c>
      <c r="D60" s="103">
        <v>25833</v>
      </c>
      <c r="E60" s="103">
        <v>72.833058878179074</v>
      </c>
      <c r="F60" s="103">
        <v>7211</v>
      </c>
      <c r="G60" s="103">
        <v>11651</v>
      </c>
      <c r="H60" s="103">
        <v>4645</v>
      </c>
      <c r="I60" s="103">
        <v>2326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120892</v>
      </c>
      <c r="E61" s="96">
        <v>74.440540813287868</v>
      </c>
      <c r="F61" s="96">
        <v>30273</v>
      </c>
      <c r="G61" s="96">
        <v>59196</v>
      </c>
      <c r="H61" s="96">
        <v>21302</v>
      </c>
      <c r="I61" s="96">
        <v>10121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27548</v>
      </c>
      <c r="E62" s="96">
        <v>83.191668723682298</v>
      </c>
      <c r="F62" s="96">
        <v>5257</v>
      </c>
      <c r="G62" s="96">
        <v>11711</v>
      </c>
      <c r="H62" s="96">
        <v>6627</v>
      </c>
      <c r="I62" s="96">
        <v>3953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13323</v>
      </c>
      <c r="E63" s="96">
        <v>75.18356301133376</v>
      </c>
      <c r="F63" s="96">
        <v>3295</v>
      </c>
      <c r="G63" s="96">
        <v>6518</v>
      </c>
      <c r="H63" s="96">
        <v>2246</v>
      </c>
      <c r="I63" s="96">
        <v>1264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54495</v>
      </c>
      <c r="E64" s="96">
        <v>71.624643529996135</v>
      </c>
      <c r="F64" s="96">
        <v>15845</v>
      </c>
      <c r="G64" s="96">
        <v>26976</v>
      </c>
      <c r="H64" s="96">
        <v>7949</v>
      </c>
      <c r="I64" s="96">
        <v>3725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7592</v>
      </c>
      <c r="E65" s="99">
        <v>72.077759483666981</v>
      </c>
      <c r="F65" s="99">
        <v>2119</v>
      </c>
      <c r="G65" s="99">
        <v>3788</v>
      </c>
      <c r="H65" s="99">
        <v>1120</v>
      </c>
      <c r="I65" s="99">
        <v>565</v>
      </c>
    </row>
    <row r="66" spans="1:226" s="101" customFormat="1" ht="18" customHeight="1">
      <c r="B66" s="94">
        <v>20</v>
      </c>
      <c r="C66" s="101" t="s">
        <v>204</v>
      </c>
      <c r="D66" s="99">
        <v>17459</v>
      </c>
      <c r="E66" s="99">
        <v>73.075734005384049</v>
      </c>
      <c r="F66" s="99">
        <v>4375</v>
      </c>
      <c r="G66" s="99">
        <v>9070</v>
      </c>
      <c r="H66" s="99">
        <v>2757</v>
      </c>
      <c r="I66" s="99">
        <v>1257</v>
      </c>
    </row>
    <row r="67" spans="1:226" s="101" customFormat="1" ht="18" customHeight="1">
      <c r="B67" s="94">
        <v>48</v>
      </c>
      <c r="C67" s="101" t="s">
        <v>203</v>
      </c>
      <c r="D67" s="99">
        <v>29444</v>
      </c>
      <c r="E67" s="99">
        <v>69.72043710093736</v>
      </c>
      <c r="F67" s="99">
        <v>9351</v>
      </c>
      <c r="G67" s="99">
        <v>14118</v>
      </c>
      <c r="H67" s="99">
        <v>4072</v>
      </c>
      <c r="I67" s="99">
        <v>1903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7189</v>
      </c>
      <c r="E68" s="96">
        <v>72.937934344136863</v>
      </c>
      <c r="F68" s="96">
        <v>1906</v>
      </c>
      <c r="G68" s="96">
        <v>3556</v>
      </c>
      <c r="H68" s="96">
        <v>1186</v>
      </c>
      <c r="I68" s="96">
        <v>541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1139</v>
      </c>
      <c r="E69" s="99">
        <v>85.538674275680435</v>
      </c>
      <c r="F69" s="99">
        <v>239</v>
      </c>
      <c r="G69" s="99">
        <v>433</v>
      </c>
      <c r="H69" s="99">
        <v>256</v>
      </c>
      <c r="I69" s="99">
        <v>211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958</v>
      </c>
      <c r="E70" s="99">
        <v>85.966116910229644</v>
      </c>
      <c r="F70" s="99">
        <v>221</v>
      </c>
      <c r="G70" s="99">
        <v>324</v>
      </c>
      <c r="H70" s="99">
        <v>221</v>
      </c>
      <c r="I70" s="99">
        <v>192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81" t="s">
        <v>45</v>
      </c>
      <c r="D71" s="279">
        <v>997959</v>
      </c>
      <c r="E71" s="280">
        <v>75.451160678945726</v>
      </c>
      <c r="F71" s="279">
        <v>250229</v>
      </c>
      <c r="G71" s="279">
        <v>470149</v>
      </c>
      <c r="H71" s="279">
        <v>182791</v>
      </c>
      <c r="I71" s="279">
        <v>94790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52" t="s">
        <v>212</v>
      </c>
      <c r="D74" s="486" t="s">
        <v>4</v>
      </c>
      <c r="E74" s="485" t="s">
        <v>3</v>
      </c>
      <c r="F74" s="484" t="s">
        <v>182</v>
      </c>
      <c r="G74" s="223"/>
      <c r="I74" s="108"/>
    </row>
    <row r="75" spans="1:226" ht="18" customHeight="1">
      <c r="B75" s="224"/>
      <c r="C75" s="552"/>
      <c r="D75" s="487">
        <v>885154</v>
      </c>
      <c r="E75" s="488">
        <v>112805</v>
      </c>
      <c r="F75" s="282">
        <f>D75+E75</f>
        <v>997959</v>
      </c>
      <c r="G75" s="223"/>
    </row>
    <row r="76" spans="1:226" ht="18" customHeight="1">
      <c r="B76" s="224"/>
      <c r="C76" s="309"/>
      <c r="D76" s="310"/>
      <c r="E76" s="309"/>
      <c r="F76" s="309"/>
      <c r="G76" s="223"/>
    </row>
    <row r="77" spans="1:226" ht="18" customHeight="1">
      <c r="B77" s="308"/>
      <c r="D77" s="217"/>
      <c r="E77" s="311"/>
      <c r="F77" s="366"/>
      <c r="G77" s="366"/>
      <c r="H77" s="366"/>
      <c r="I77" s="366"/>
    </row>
    <row r="78" spans="1:226">
      <c r="C78" s="553"/>
      <c r="D78" s="553"/>
      <c r="E78" s="553"/>
      <c r="F78" s="218"/>
      <c r="G78" s="218"/>
      <c r="H78" s="218"/>
    </row>
    <row r="79" spans="1:226">
      <c r="B79" s="421"/>
      <c r="C79" s="367"/>
      <c r="D79" s="446"/>
      <c r="E79" s="446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T97"/>
  <sheetViews>
    <sheetView showGridLines="0" showRowColHeaders="0" showZeros="0" showOutlineSymbols="0" topLeftCell="A30" zoomScaleNormal="100" workbookViewId="0">
      <selection activeCell="V31" sqref="V31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5" width="11.28515625" style="26" customWidth="1"/>
    <col min="16" max="18" width="11.5703125" style="26"/>
    <col min="19" max="19" width="11.5703125" style="342"/>
    <col min="20" max="16384" width="11.5703125" style="26"/>
  </cols>
  <sheetData>
    <row r="1" spans="2:20" ht="51.75" customHeight="1">
      <c r="B1" s="365" t="s">
        <v>228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O1" s="320" t="s">
        <v>168</v>
      </c>
    </row>
    <row r="2" spans="2:20" ht="46.5" customHeight="1">
      <c r="B2" s="27"/>
      <c r="C2" s="27"/>
      <c r="D2" s="27"/>
      <c r="E2" s="27"/>
      <c r="F2" s="27"/>
      <c r="G2" s="27"/>
      <c r="H2" s="27"/>
      <c r="I2" s="27"/>
      <c r="R2" s="352"/>
      <c r="S2" s="352"/>
      <c r="T2" s="352"/>
    </row>
    <row r="3" spans="2:20" ht="27.95" customHeight="1">
      <c r="B3" s="335" t="s">
        <v>191</v>
      </c>
      <c r="C3" s="335"/>
      <c r="D3" s="336"/>
      <c r="E3" s="337" t="s">
        <v>192</v>
      </c>
      <c r="F3" s="356"/>
      <c r="G3" s="337" t="s">
        <v>184</v>
      </c>
      <c r="H3" s="356"/>
      <c r="I3" s="337" t="s">
        <v>185</v>
      </c>
      <c r="K3" s="360"/>
      <c r="R3" s="352"/>
      <c r="S3" s="352"/>
      <c r="T3" s="352"/>
    </row>
    <row r="4" spans="2:20" ht="18.95" customHeight="1">
      <c r="B4" s="307" t="s">
        <v>186</v>
      </c>
      <c r="C4" s="28"/>
      <c r="D4" s="30"/>
      <c r="E4" s="318">
        <v>9342245</v>
      </c>
      <c r="F4" s="359"/>
      <c r="G4" s="318">
        <v>4631313</v>
      </c>
      <c r="H4" s="359"/>
      <c r="I4" s="318">
        <v>4710896</v>
      </c>
      <c r="J4" s="31"/>
      <c r="K4" s="361"/>
      <c r="L4" s="349">
        <f>H4/E4</f>
        <v>0</v>
      </c>
      <c r="M4" s="343"/>
      <c r="N4" s="343"/>
      <c r="O4" s="350"/>
      <c r="P4" s="343"/>
      <c r="Q4" s="343"/>
      <c r="R4" s="353"/>
      <c r="S4" s="353"/>
      <c r="T4" s="354"/>
    </row>
    <row r="5" spans="2:20" ht="18.95" customHeight="1">
      <c r="B5" s="26" t="s">
        <v>153</v>
      </c>
      <c r="C5" s="28"/>
      <c r="D5" s="30"/>
      <c r="E5" s="30">
        <v>10324244</v>
      </c>
      <c r="F5" s="357"/>
      <c r="G5" s="30">
        <v>5442460</v>
      </c>
      <c r="H5" s="357"/>
      <c r="I5" s="30">
        <v>4881747</v>
      </c>
      <c r="J5" s="31"/>
      <c r="K5" s="362"/>
      <c r="L5" s="198"/>
      <c r="M5" s="198"/>
      <c r="N5" s="198"/>
      <c r="O5" s="199"/>
      <c r="P5" s="198"/>
      <c r="Q5" s="198"/>
      <c r="R5" s="353"/>
      <c r="S5" s="353"/>
      <c r="T5" s="354"/>
    </row>
    <row r="6" spans="2:20" ht="18.95" customHeight="1">
      <c r="B6" s="26" t="s">
        <v>187</v>
      </c>
      <c r="C6" s="28"/>
      <c r="D6" s="30"/>
      <c r="E6" s="319">
        <v>1.1051138136497169</v>
      </c>
      <c r="F6" s="357"/>
      <c r="G6" s="319">
        <v>1.1751440682156442</v>
      </c>
      <c r="H6" s="358"/>
      <c r="I6" s="319">
        <v>1.0362671984267962</v>
      </c>
      <c r="J6" s="31"/>
      <c r="K6" s="362"/>
      <c r="L6" s="198"/>
      <c r="M6" s="198"/>
      <c r="N6" s="198"/>
      <c r="O6" s="199"/>
      <c r="P6" s="198"/>
      <c r="Q6" s="198"/>
      <c r="R6" s="353"/>
      <c r="S6" s="353"/>
      <c r="T6" s="353"/>
    </row>
    <row r="7" spans="2:20" ht="7.5" customHeight="1">
      <c r="B7" s="503"/>
      <c r="C7" s="503"/>
      <c r="F7" s="29"/>
      <c r="H7" s="29"/>
      <c r="K7" s="360"/>
      <c r="R7" s="352"/>
      <c r="S7" s="352"/>
      <c r="T7" s="352"/>
    </row>
    <row r="8" spans="2:20" ht="7.5" customHeight="1">
      <c r="B8" s="29"/>
      <c r="C8" s="29"/>
      <c r="F8" s="29"/>
      <c r="H8" s="29"/>
      <c r="K8" s="360"/>
      <c r="R8" s="352"/>
      <c r="S8" s="352"/>
      <c r="T8" s="352"/>
    </row>
    <row r="9" spans="2:20" ht="7.5" customHeight="1">
      <c r="B9" s="29"/>
      <c r="C9" s="29"/>
      <c r="F9" s="29"/>
      <c r="H9" s="29"/>
      <c r="R9" s="352"/>
      <c r="S9" s="352"/>
      <c r="T9" s="352"/>
    </row>
    <row r="10" spans="2:20" ht="7.5" customHeight="1">
      <c r="B10" s="29"/>
      <c r="C10" s="29"/>
      <c r="F10" s="29"/>
      <c r="H10" s="29"/>
      <c r="R10" s="352"/>
      <c r="S10" s="352"/>
      <c r="T10" s="352"/>
    </row>
    <row r="11" spans="2:20" ht="7.5" customHeight="1">
      <c r="B11" s="29"/>
      <c r="C11" s="29"/>
      <c r="F11" s="29"/>
      <c r="H11" s="29"/>
      <c r="R11" s="352"/>
      <c r="S11" s="352"/>
      <c r="T11" s="352"/>
    </row>
    <row r="12" spans="2:20" ht="7.5" customHeight="1">
      <c r="B12" s="29"/>
      <c r="C12" s="29"/>
      <c r="F12" s="29"/>
      <c r="H12" s="29"/>
      <c r="R12" s="352"/>
      <c r="S12" s="352"/>
      <c r="T12" s="352"/>
    </row>
    <row r="13" spans="2:20" ht="7.5" customHeight="1">
      <c r="B13" s="29"/>
      <c r="C13" s="29"/>
      <c r="F13" s="29"/>
      <c r="H13" s="29"/>
      <c r="R13" s="352"/>
      <c r="S13" s="352"/>
      <c r="T13" s="352"/>
    </row>
    <row r="14" spans="2:20" ht="7.5" customHeight="1">
      <c r="B14" s="29"/>
      <c r="C14" s="29"/>
      <c r="F14" s="29"/>
      <c r="H14" s="29"/>
      <c r="R14" s="352"/>
      <c r="S14" s="352"/>
      <c r="T14" s="352"/>
    </row>
    <row r="15" spans="2:20" ht="7.5" customHeight="1">
      <c r="B15" s="29"/>
      <c r="C15" s="29"/>
      <c r="F15" s="29"/>
      <c r="H15" s="29"/>
      <c r="R15" s="352"/>
      <c r="S15" s="352"/>
      <c r="T15" s="352"/>
    </row>
    <row r="16" spans="2:20" ht="7.5" customHeight="1">
      <c r="B16" s="29"/>
      <c r="C16" s="29"/>
      <c r="F16" s="29"/>
      <c r="H16" s="29"/>
      <c r="R16" s="352"/>
      <c r="S16" s="352"/>
      <c r="T16" s="352"/>
    </row>
    <row r="17" spans="1:20" s="321" customFormat="1" ht="18.75" customHeight="1">
      <c r="B17" s="339" t="s">
        <v>193</v>
      </c>
      <c r="C17" s="335"/>
      <c r="D17" s="336"/>
      <c r="E17" s="337" t="s">
        <v>192</v>
      </c>
      <c r="F17" s="338"/>
      <c r="G17" s="337" t="s">
        <v>184</v>
      </c>
      <c r="H17" s="338"/>
      <c r="I17" s="337" t="s">
        <v>185</v>
      </c>
      <c r="L17" s="327"/>
      <c r="M17" s="327"/>
      <c r="N17" s="327"/>
      <c r="O17" s="328"/>
      <c r="P17" s="327"/>
      <c r="Q17" s="327"/>
      <c r="R17" s="355"/>
      <c r="S17" s="355"/>
      <c r="T17" s="355"/>
    </row>
    <row r="18" spans="1:20" ht="6.75" customHeight="1">
      <c r="B18" s="23"/>
      <c r="C18" s="24"/>
      <c r="D18" s="314"/>
      <c r="E18" s="314"/>
      <c r="F18" s="314"/>
      <c r="G18" s="314"/>
      <c r="H18" s="314"/>
      <c r="I18" s="314"/>
      <c r="R18" s="352"/>
      <c r="S18" s="352"/>
      <c r="T18" s="352"/>
    </row>
    <row r="19" spans="1:20" ht="20.100000000000001" customHeight="1">
      <c r="B19" s="26" t="s">
        <v>49</v>
      </c>
      <c r="C19" s="28"/>
      <c r="D19" s="30"/>
      <c r="E19" s="30">
        <v>6462580</v>
      </c>
      <c r="F19" s="29"/>
      <c r="G19" s="30">
        <v>2624270</v>
      </c>
      <c r="H19" s="29"/>
      <c r="I19" s="30">
        <v>3838290</v>
      </c>
      <c r="K19" s="34"/>
      <c r="R19" s="352"/>
      <c r="S19" s="352"/>
      <c r="T19" s="352"/>
    </row>
    <row r="20" spans="1:20" ht="20.100000000000001" customHeight="1">
      <c r="B20" s="26" t="s">
        <v>50</v>
      </c>
      <c r="C20" s="28"/>
      <c r="D20" s="30"/>
      <c r="E20" s="30">
        <v>1501447</v>
      </c>
      <c r="F20" s="29"/>
      <c r="G20" s="30">
        <v>1438079</v>
      </c>
      <c r="H20" s="29"/>
      <c r="I20" s="30">
        <v>63361</v>
      </c>
      <c r="K20" s="34"/>
      <c r="R20" s="352"/>
      <c r="S20" s="352"/>
      <c r="T20" s="352"/>
    </row>
    <row r="21" spans="1:20" ht="20.100000000000001" customHeight="1">
      <c r="B21" s="26" t="s">
        <v>48</v>
      </c>
      <c r="E21" s="30">
        <v>1011044</v>
      </c>
      <c r="F21" s="30"/>
      <c r="G21" s="30">
        <v>386278</v>
      </c>
      <c r="I21" s="30">
        <v>624766</v>
      </c>
      <c r="K21" s="34"/>
    </row>
    <row r="22" spans="1:20" ht="20.100000000000001" customHeight="1">
      <c r="B22" s="26" t="s">
        <v>104</v>
      </c>
      <c r="C22" s="28"/>
      <c r="D22" s="30"/>
      <c r="E22" s="30">
        <v>321349</v>
      </c>
      <c r="F22" s="29"/>
      <c r="G22" s="30">
        <v>153007</v>
      </c>
      <c r="H22" s="29"/>
      <c r="I22" s="30">
        <v>168333</v>
      </c>
      <c r="K22" s="34"/>
    </row>
    <row r="23" spans="1:20" ht="20.100000000000001" customHeight="1">
      <c r="B23" s="26" t="s">
        <v>105</v>
      </c>
      <c r="C23" s="28"/>
      <c r="D23" s="30"/>
      <c r="E23" s="30">
        <v>45825</v>
      </c>
      <c r="F23" s="29"/>
      <c r="G23" s="30">
        <v>29679</v>
      </c>
      <c r="H23" s="29"/>
      <c r="I23" s="30">
        <v>16146</v>
      </c>
      <c r="K23" s="34"/>
    </row>
    <row r="24" spans="1:20" ht="5.25" customHeight="1">
      <c r="C24" s="28"/>
      <c r="D24" s="30"/>
      <c r="E24" s="30"/>
      <c r="F24" s="29"/>
      <c r="G24" s="30"/>
      <c r="H24" s="29"/>
      <c r="I24" s="30"/>
      <c r="K24" s="34"/>
    </row>
    <row r="25" spans="1:20" s="321" customFormat="1" ht="24" hidden="1" customHeight="1">
      <c r="B25" s="322" t="s">
        <v>45</v>
      </c>
      <c r="C25" s="323"/>
      <c r="D25" s="323"/>
      <c r="E25" s="323">
        <f>SUM(E19:E24)</f>
        <v>9342245</v>
      </c>
      <c r="F25" s="326"/>
      <c r="G25" s="323">
        <f>SUM(G19:G24)</f>
        <v>4631313</v>
      </c>
      <c r="H25" s="323">
        <f>SUM(H19:H24)</f>
        <v>0</v>
      </c>
      <c r="I25" s="323">
        <f>SUM(I19:I24)</f>
        <v>4710896</v>
      </c>
      <c r="K25" s="324"/>
      <c r="S25" s="345"/>
    </row>
    <row r="26" spans="1:20" ht="9.9499999999999993" customHeight="1">
      <c r="B26" s="503"/>
      <c r="C26" s="503"/>
      <c r="F26" s="29"/>
      <c r="H26" s="29"/>
    </row>
    <row r="27" spans="1:20" ht="50.1" customHeight="1">
      <c r="B27" s="503"/>
      <c r="C27" s="503"/>
      <c r="D27" s="26" t="s">
        <v>124</v>
      </c>
      <c r="E27" s="30"/>
      <c r="F27" s="30"/>
      <c r="G27" s="30"/>
      <c r="H27" s="30"/>
      <c r="I27" s="30"/>
    </row>
    <row r="28" spans="1:20" s="321" customFormat="1" ht="18.75" customHeight="1">
      <c r="C28" s="326"/>
      <c r="D28" s="326"/>
      <c r="E28" s="326"/>
      <c r="F28" s="325"/>
      <c r="G28" s="326"/>
      <c r="H28" s="325"/>
      <c r="I28" s="326"/>
      <c r="L28" s="327"/>
      <c r="M28" s="327"/>
      <c r="N28" s="327"/>
      <c r="O28" s="328"/>
      <c r="P28" s="327"/>
      <c r="Q28" s="327"/>
      <c r="R28" s="327"/>
      <c r="S28" s="344"/>
      <c r="T28" s="327"/>
    </row>
    <row r="29" spans="1:20">
      <c r="D29" s="31"/>
    </row>
    <row r="30" spans="1:20" s="118" customFormat="1" ht="34.5" customHeight="1">
      <c r="A30" s="219"/>
      <c r="B30" s="339" t="s">
        <v>188</v>
      </c>
      <c r="C30" s="335"/>
      <c r="D30" s="340"/>
      <c r="E30" s="337" t="s">
        <v>192</v>
      </c>
      <c r="F30" s="338"/>
      <c r="G30" s="337" t="s">
        <v>184</v>
      </c>
      <c r="H30" s="338"/>
      <c r="I30" s="337" t="s">
        <v>185</v>
      </c>
      <c r="L30" s="114"/>
      <c r="M30" s="492"/>
      <c r="N30" s="492"/>
      <c r="O30" s="114"/>
      <c r="S30" s="346"/>
    </row>
    <row r="31" spans="1:20" s="128" customFormat="1" ht="24.95" customHeight="1">
      <c r="C31" s="333" t="s">
        <v>52</v>
      </c>
      <c r="D31"/>
      <c r="E31" s="329">
        <v>1538468</v>
      </c>
      <c r="F31" s="329"/>
      <c r="G31" s="329">
        <v>756622</v>
      </c>
      <c r="H31" s="329"/>
      <c r="I31" s="329">
        <v>781844</v>
      </c>
      <c r="K31" s="341"/>
      <c r="L31" s="493"/>
      <c r="M31" s="129"/>
      <c r="N31" s="494"/>
      <c r="O31" s="127"/>
      <c r="S31" s="346"/>
    </row>
    <row r="32" spans="1:20" s="128" customFormat="1" ht="24.95" customHeight="1">
      <c r="C32" s="332" t="s">
        <v>61</v>
      </c>
      <c r="D32"/>
      <c r="E32" s="329">
        <v>287640</v>
      </c>
      <c r="F32" s="329"/>
      <c r="G32" s="329">
        <v>140482</v>
      </c>
      <c r="H32" s="329"/>
      <c r="I32" s="329">
        <v>147158</v>
      </c>
      <c r="L32" s="493"/>
      <c r="M32" s="127"/>
      <c r="N32" s="493"/>
      <c r="O32" s="127"/>
      <c r="S32" s="346"/>
    </row>
    <row r="33" spans="3:19" s="128" customFormat="1" ht="24.95" customHeight="1">
      <c r="C33" s="332" t="s">
        <v>65</v>
      </c>
      <c r="D33"/>
      <c r="E33" s="329">
        <v>272648</v>
      </c>
      <c r="F33" s="329"/>
      <c r="G33" s="329">
        <v>130917</v>
      </c>
      <c r="H33" s="329"/>
      <c r="I33" s="329">
        <v>141725</v>
      </c>
      <c r="L33" s="494"/>
      <c r="M33" s="129"/>
      <c r="N33" s="494"/>
      <c r="O33" s="127"/>
      <c r="S33" s="347">
        <v>1467756</v>
      </c>
    </row>
    <row r="34" spans="3:19" s="128" customFormat="1" ht="24.95" customHeight="1">
      <c r="C34" s="332" t="s">
        <v>205</v>
      </c>
      <c r="D34"/>
      <c r="E34" s="329">
        <v>188770</v>
      </c>
      <c r="F34" s="329"/>
      <c r="G34" s="329">
        <v>96666</v>
      </c>
      <c r="H34" s="329"/>
      <c r="I34" s="329">
        <v>92104</v>
      </c>
      <c r="L34" s="493"/>
      <c r="M34" s="127"/>
      <c r="N34" s="493"/>
      <c r="O34" s="127"/>
      <c r="S34" s="347">
        <v>280326</v>
      </c>
    </row>
    <row r="35" spans="3:19" s="128" customFormat="1" ht="24.95" customHeight="1">
      <c r="C35" s="332" t="s">
        <v>66</v>
      </c>
      <c r="D35"/>
      <c r="E35" s="329">
        <v>344398</v>
      </c>
      <c r="F35" s="329"/>
      <c r="G35" s="329">
        <v>167037</v>
      </c>
      <c r="H35" s="329"/>
      <c r="I35" s="329">
        <v>177359</v>
      </c>
      <c r="L35" s="494"/>
      <c r="M35" s="129"/>
      <c r="N35" s="494"/>
      <c r="O35" s="127"/>
      <c r="S35" s="347">
        <v>270289</v>
      </c>
    </row>
    <row r="36" spans="3:19" s="128" customFormat="1" ht="24.95" customHeight="1">
      <c r="C36" s="332" t="s">
        <v>69</v>
      </c>
      <c r="D36"/>
      <c r="E36" s="329">
        <v>133689</v>
      </c>
      <c r="F36" s="329"/>
      <c r="G36" s="329">
        <v>64697</v>
      </c>
      <c r="H36" s="329"/>
      <c r="I36" s="329">
        <v>68991</v>
      </c>
      <c r="K36" s="130"/>
      <c r="L36" s="494"/>
      <c r="M36" s="127"/>
      <c r="N36" s="493"/>
      <c r="O36" s="127"/>
      <c r="S36" s="347">
        <v>178292</v>
      </c>
    </row>
    <row r="37" spans="3:19" s="128" customFormat="1" ht="24.95" customHeight="1">
      <c r="C37" s="332" t="s">
        <v>70</v>
      </c>
      <c r="D37"/>
      <c r="E37" s="329">
        <v>579718</v>
      </c>
      <c r="F37" s="329"/>
      <c r="G37" s="329">
        <v>270823</v>
      </c>
      <c r="H37" s="329"/>
      <c r="I37" s="329">
        <v>308895</v>
      </c>
      <c r="K37" s="130"/>
      <c r="L37" s="494"/>
      <c r="M37" s="127"/>
      <c r="N37" s="493"/>
      <c r="O37" s="127"/>
      <c r="S37" s="347">
        <v>322017</v>
      </c>
    </row>
    <row r="38" spans="3:19" s="130" customFormat="1" ht="24.95" customHeight="1">
      <c r="C38" s="332" t="s">
        <v>80</v>
      </c>
      <c r="D38"/>
      <c r="E38" s="329">
        <v>377513</v>
      </c>
      <c r="F38" s="329"/>
      <c r="G38" s="329">
        <v>166743</v>
      </c>
      <c r="H38" s="329"/>
      <c r="I38" s="329">
        <v>210769</v>
      </c>
      <c r="L38" s="494"/>
      <c r="M38" s="127"/>
      <c r="N38" s="493"/>
      <c r="O38" s="129"/>
      <c r="S38" s="347">
        <v>129473</v>
      </c>
    </row>
    <row r="39" spans="3:19" s="130" customFormat="1" ht="24.95" customHeight="1">
      <c r="C39" s="332" t="s">
        <v>86</v>
      </c>
      <c r="D39"/>
      <c r="E39" s="329">
        <v>1587242</v>
      </c>
      <c r="F39" s="329"/>
      <c r="G39" s="329">
        <v>825661</v>
      </c>
      <c r="H39" s="329"/>
      <c r="I39" s="329">
        <v>761575</v>
      </c>
      <c r="L39" s="494"/>
      <c r="M39" s="129"/>
      <c r="N39" s="494"/>
      <c r="O39" s="129"/>
      <c r="S39" s="347">
        <v>565026</v>
      </c>
    </row>
    <row r="40" spans="3:19" s="130" customFormat="1" ht="24.95" customHeight="1">
      <c r="C40" s="332" t="s">
        <v>89</v>
      </c>
      <c r="D40"/>
      <c r="E40" s="329">
        <v>956347</v>
      </c>
      <c r="F40" s="329"/>
      <c r="G40" s="329">
        <v>474316</v>
      </c>
      <c r="H40" s="329"/>
      <c r="I40" s="329">
        <v>482027</v>
      </c>
      <c r="L40" s="494"/>
      <c r="M40" s="129"/>
      <c r="N40" s="494"/>
      <c r="O40" s="129"/>
      <c r="S40" s="347">
        <v>360756</v>
      </c>
    </row>
    <row r="41" spans="3:19" s="130" customFormat="1" ht="24.95" customHeight="1">
      <c r="C41" s="332" t="s">
        <v>91</v>
      </c>
      <c r="D41"/>
      <c r="E41" s="329">
        <v>225982</v>
      </c>
      <c r="F41" s="329"/>
      <c r="G41" s="329">
        <v>104511</v>
      </c>
      <c r="H41" s="329"/>
      <c r="I41" s="329">
        <v>121471</v>
      </c>
      <c r="L41" s="494"/>
      <c r="M41" s="129"/>
      <c r="N41" s="494"/>
      <c r="O41" s="129"/>
      <c r="S41" s="347">
        <v>1542221</v>
      </c>
    </row>
    <row r="42" spans="3:19" s="130" customFormat="1" ht="24.95" customHeight="1">
      <c r="C42" s="332" t="s">
        <v>94</v>
      </c>
      <c r="D42"/>
      <c r="E42" s="329">
        <v>694621</v>
      </c>
      <c r="F42" s="329"/>
      <c r="G42" s="329">
        <v>352425</v>
      </c>
      <c r="H42" s="329"/>
      <c r="I42" s="329">
        <v>342194</v>
      </c>
      <c r="L42" s="493"/>
      <c r="M42" s="129"/>
      <c r="N42" s="494"/>
      <c r="O42" s="129"/>
      <c r="S42" s="347">
        <v>917315</v>
      </c>
    </row>
    <row r="43" spans="3:19" s="130" customFormat="1" ht="24.95" customHeight="1">
      <c r="C43" s="332" t="s">
        <v>97</v>
      </c>
      <c r="D43"/>
      <c r="E43" s="329">
        <v>1166952</v>
      </c>
      <c r="F43" s="329"/>
      <c r="G43" s="329">
        <v>598831</v>
      </c>
      <c r="H43" s="329"/>
      <c r="I43" s="329">
        <v>568111</v>
      </c>
      <c r="L43" s="493"/>
      <c r="M43" s="129"/>
      <c r="N43" s="494"/>
      <c r="O43" s="129"/>
      <c r="S43" s="347">
        <v>217095</v>
      </c>
    </row>
    <row r="44" spans="3:19" s="130" customFormat="1" ht="24.95" customHeight="1">
      <c r="C44" s="332" t="s">
        <v>98</v>
      </c>
      <c r="D44"/>
      <c r="E44" s="329">
        <v>241792</v>
      </c>
      <c r="F44" s="329"/>
      <c r="G44" s="329">
        <v>116595</v>
      </c>
      <c r="H44" s="329"/>
      <c r="I44" s="329">
        <v>125197</v>
      </c>
      <c r="L44" s="494"/>
      <c r="M44" s="129"/>
      <c r="N44" s="494"/>
      <c r="O44" s="129"/>
      <c r="S44" s="347">
        <v>679402</v>
      </c>
    </row>
    <row r="45" spans="3:19" s="130" customFormat="1" ht="24.95" customHeight="1">
      <c r="C45" s="332" t="s">
        <v>99</v>
      </c>
      <c r="D45"/>
      <c r="E45" s="329">
        <v>134163</v>
      </c>
      <c r="F45" s="329"/>
      <c r="G45" s="329">
        <v>64777</v>
      </c>
      <c r="H45" s="329"/>
      <c r="I45" s="329">
        <v>69386</v>
      </c>
      <c r="L45" s="493"/>
      <c r="M45" s="129"/>
      <c r="N45" s="494"/>
      <c r="O45" s="129"/>
      <c r="S45" s="347">
        <v>1105001</v>
      </c>
    </row>
    <row r="46" spans="3:19" s="130" customFormat="1" ht="24.95" customHeight="1">
      <c r="C46" s="332" t="s">
        <v>155</v>
      </c>
      <c r="D46"/>
      <c r="E46" s="329">
        <v>527224</v>
      </c>
      <c r="F46" s="329"/>
      <c r="G46" s="329">
        <v>258787</v>
      </c>
      <c r="H46" s="329"/>
      <c r="I46" s="329">
        <v>268436</v>
      </c>
      <c r="L46" s="493"/>
      <c r="M46" s="127"/>
      <c r="N46" s="493"/>
      <c r="O46" s="129"/>
      <c r="S46" s="347">
        <v>230177</v>
      </c>
    </row>
    <row r="47" spans="3:19" s="130" customFormat="1" ht="24.95" customHeight="1">
      <c r="C47" s="332" t="s">
        <v>151</v>
      </c>
      <c r="D47"/>
      <c r="E47" s="329">
        <v>67693</v>
      </c>
      <c r="F47" s="329"/>
      <c r="G47" s="329">
        <v>32773</v>
      </c>
      <c r="H47" s="329"/>
      <c r="I47" s="329">
        <v>34919</v>
      </c>
      <c r="L47" s="494"/>
      <c r="M47" s="129"/>
      <c r="N47" s="494"/>
      <c r="O47" s="129"/>
      <c r="S47" s="347">
        <v>129080</v>
      </c>
    </row>
    <row r="48" spans="3:19" s="130" customFormat="1" ht="24.95" customHeight="1">
      <c r="C48" s="332" t="s">
        <v>189</v>
      </c>
      <c r="D48"/>
      <c r="E48" s="329">
        <v>8828</v>
      </c>
      <c r="F48" s="329"/>
      <c r="G48" s="329">
        <v>4457</v>
      </c>
      <c r="H48" s="329"/>
      <c r="I48" s="329">
        <v>4371</v>
      </c>
      <c r="L48" s="494"/>
      <c r="M48" s="129"/>
      <c r="N48" s="494"/>
      <c r="O48" s="129"/>
      <c r="S48" s="347">
        <v>514162</v>
      </c>
    </row>
    <row r="49" spans="2:19" s="130" customFormat="1" ht="24.95" customHeight="1">
      <c r="C49" s="332" t="s">
        <v>190</v>
      </c>
      <c r="D49"/>
      <c r="E49" s="329">
        <v>8557</v>
      </c>
      <c r="F49" s="329"/>
      <c r="G49" s="329">
        <v>4193</v>
      </c>
      <c r="H49" s="329"/>
      <c r="I49" s="329">
        <v>4364</v>
      </c>
      <c r="K49" s="118"/>
      <c r="L49" s="494"/>
      <c r="M49" s="127"/>
      <c r="N49" s="493"/>
      <c r="O49" s="129"/>
      <c r="S49" s="347">
        <v>65074</v>
      </c>
    </row>
    <row r="50" spans="2:19" s="130" customFormat="1" ht="17.25" customHeight="1">
      <c r="B50" s="330"/>
      <c r="C50" s="330"/>
      <c r="D50"/>
      <c r="E50" s="329"/>
      <c r="F50" s="329"/>
      <c r="G50" s="329"/>
      <c r="H50" s="329"/>
      <c r="I50" s="329"/>
      <c r="L50" s="129"/>
      <c r="M50" s="129"/>
      <c r="N50" s="129"/>
      <c r="O50" s="129"/>
      <c r="S50" s="347">
        <v>8388</v>
      </c>
    </row>
    <row r="51" spans="2:19" s="118" customFormat="1" ht="18.600000000000001" customHeight="1">
      <c r="C51" s="334" t="s">
        <v>45</v>
      </c>
      <c r="E51" s="331">
        <f>$E$4</f>
        <v>9342245</v>
      </c>
      <c r="F51" s="363">
        <v>0.4922996311893304</v>
      </c>
      <c r="G51" s="331">
        <f>$G$4</f>
        <v>4631313</v>
      </c>
      <c r="H51" s="363">
        <v>0.50770502733165346</v>
      </c>
      <c r="I51" s="331">
        <f>$I$4</f>
        <v>4710896</v>
      </c>
      <c r="S51" s="347">
        <v>7802</v>
      </c>
    </row>
    <row r="52" spans="2:19">
      <c r="E52" s="30"/>
      <c r="F52" s="30"/>
      <c r="G52" s="30"/>
      <c r="H52" s="30"/>
      <c r="I52" s="30"/>
      <c r="S52" s="342">
        <f>SUM(S33:S51)</f>
        <v>8989652</v>
      </c>
    </row>
    <row r="53" spans="2:19">
      <c r="E53" s="30"/>
      <c r="F53" s="30"/>
      <c r="G53" s="30"/>
      <c r="H53" s="30"/>
      <c r="I53" s="30"/>
    </row>
    <row r="54" spans="2:19">
      <c r="E54" s="30"/>
      <c r="F54" s="30"/>
      <c r="G54" s="30"/>
      <c r="H54" s="30"/>
      <c r="I54" s="30"/>
    </row>
    <row r="55" spans="2:19" ht="18">
      <c r="B55" s="348" t="s">
        <v>194</v>
      </c>
    </row>
    <row r="56" spans="2:19" ht="18">
      <c r="B56" s="348" t="s">
        <v>195</v>
      </c>
    </row>
    <row r="61" spans="2:19">
      <c r="E61" s="30"/>
      <c r="F61" s="30"/>
      <c r="G61" s="30"/>
      <c r="H61" s="30"/>
      <c r="I61" s="30"/>
    </row>
    <row r="79" spans="3:4">
      <c r="C79" s="333"/>
      <c r="D79"/>
    </row>
    <row r="80" spans="3:4">
      <c r="C80" s="332"/>
      <c r="D80"/>
    </row>
    <row r="81" spans="3:4">
      <c r="C81" s="332"/>
      <c r="D81"/>
    </row>
    <row r="82" spans="3:4">
      <c r="C82" s="332"/>
      <c r="D82"/>
    </row>
    <row r="83" spans="3:4">
      <c r="C83" s="332"/>
      <c r="D83"/>
    </row>
    <row r="84" spans="3:4">
      <c r="C84" s="332"/>
      <c r="D84"/>
    </row>
    <row r="85" spans="3:4">
      <c r="C85" s="332"/>
      <c r="D85"/>
    </row>
    <row r="86" spans="3:4">
      <c r="C86" s="332"/>
      <c r="D86"/>
    </row>
    <row r="87" spans="3:4">
      <c r="C87" s="332"/>
      <c r="D87"/>
    </row>
    <row r="88" spans="3:4">
      <c r="C88" s="332"/>
      <c r="D88"/>
    </row>
    <row r="89" spans="3:4">
      <c r="C89" s="332"/>
      <c r="D89"/>
    </row>
    <row r="90" spans="3:4">
      <c r="C90" s="332"/>
      <c r="D90"/>
    </row>
    <row r="91" spans="3:4">
      <c r="C91" s="332"/>
      <c r="D91"/>
    </row>
    <row r="92" spans="3:4">
      <c r="C92" s="332"/>
      <c r="D92"/>
    </row>
    <row r="93" spans="3:4">
      <c r="C93" s="332"/>
      <c r="D93"/>
    </row>
    <row r="94" spans="3:4">
      <c r="C94" s="332"/>
      <c r="D94"/>
    </row>
    <row r="95" spans="3:4">
      <c r="C95" s="332"/>
      <c r="D95"/>
    </row>
    <row r="96" spans="3:4">
      <c r="C96" s="332"/>
      <c r="D96"/>
    </row>
    <row r="97" spans="3:4">
      <c r="C97" s="332"/>
      <c r="D97"/>
    </row>
  </sheetData>
  <mergeCells count="3">
    <mergeCell ref="B7:C7"/>
    <mergeCell ref="B27:C27"/>
    <mergeCell ref="B26:C26"/>
  </mergeCells>
  <hyperlinks>
    <hyperlink ref="O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20" sqref="M20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495" t="s">
        <v>156</v>
      </c>
      <c r="C7" s="495"/>
      <c r="D7" s="495"/>
      <c r="E7" s="495"/>
      <c r="F7" s="495"/>
      <c r="G7" s="495"/>
      <c r="H7" s="495"/>
      <c r="I7" s="495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3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W45" sqref="W45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220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8"/>
      <c r="M3" s="27"/>
      <c r="N3" s="298"/>
      <c r="O3" s="27"/>
      <c r="P3" s="27"/>
      <c r="Q3" s="27"/>
      <c r="R3" s="298"/>
      <c r="S3" s="27"/>
      <c r="T3" s="298"/>
      <c r="U3" s="27"/>
    </row>
    <row r="4" spans="2:40" ht="27.95" customHeight="1">
      <c r="B4" s="497" t="s">
        <v>130</v>
      </c>
      <c r="C4" s="497"/>
      <c r="D4" s="289"/>
      <c r="E4" s="498" t="s">
        <v>131</v>
      </c>
      <c r="F4" s="498"/>
      <c r="G4" s="498"/>
      <c r="H4" s="498"/>
      <c r="I4" s="498"/>
      <c r="J4" s="289"/>
      <c r="K4" s="498" t="s">
        <v>49</v>
      </c>
      <c r="L4" s="498"/>
      <c r="M4" s="498"/>
      <c r="N4" s="498"/>
      <c r="O4" s="498"/>
      <c r="P4" s="289"/>
      <c r="Q4" s="498" t="s">
        <v>50</v>
      </c>
      <c r="R4" s="498"/>
      <c r="S4" s="498"/>
      <c r="T4" s="498"/>
      <c r="U4" s="498"/>
    </row>
    <row r="5" spans="2:40" ht="4.5" customHeight="1">
      <c r="B5" s="215"/>
      <c r="C5" s="215"/>
      <c r="D5" s="214"/>
      <c r="E5" s="215"/>
      <c r="F5" s="290"/>
      <c r="G5" s="290"/>
      <c r="H5" s="290"/>
      <c r="I5" s="290"/>
      <c r="J5" s="215"/>
      <c r="K5" s="215"/>
      <c r="L5" s="290"/>
      <c r="M5" s="290"/>
      <c r="N5" s="290"/>
      <c r="O5" s="290"/>
      <c r="P5" s="215"/>
      <c r="Q5" s="215"/>
      <c r="R5" s="290"/>
      <c r="S5" s="290"/>
      <c r="T5" s="290"/>
      <c r="U5" s="290"/>
    </row>
    <row r="6" spans="2:40" ht="27.95" customHeight="1">
      <c r="B6" s="291" t="s">
        <v>132</v>
      </c>
      <c r="C6" s="292"/>
      <c r="D6" s="180"/>
      <c r="E6" s="293" t="s">
        <v>7</v>
      </c>
      <c r="F6" s="294"/>
      <c r="G6" s="293" t="s">
        <v>133</v>
      </c>
      <c r="H6" s="294"/>
      <c r="I6" s="293" t="s">
        <v>134</v>
      </c>
      <c r="J6" s="295"/>
      <c r="K6" s="293" t="s">
        <v>7</v>
      </c>
      <c r="L6" s="294"/>
      <c r="M6" s="293" t="s">
        <v>133</v>
      </c>
      <c r="N6" s="294"/>
      <c r="O6" s="293" t="s">
        <v>134</v>
      </c>
      <c r="P6" s="295"/>
      <c r="Q6" s="293" t="s">
        <v>7</v>
      </c>
      <c r="R6" s="294"/>
      <c r="S6" s="293" t="s">
        <v>133</v>
      </c>
      <c r="T6" s="294"/>
      <c r="U6" s="293" t="s">
        <v>134</v>
      </c>
    </row>
    <row r="7" spans="2:40" ht="9.9499999999999993" customHeight="1">
      <c r="L7" s="296"/>
      <c r="N7" s="296"/>
      <c r="R7" s="296"/>
      <c r="T7" s="296"/>
    </row>
    <row r="8" spans="2:40" ht="18.95" customHeight="1">
      <c r="B8" s="26" t="s">
        <v>135</v>
      </c>
      <c r="C8" s="28"/>
      <c r="D8" s="29"/>
      <c r="E8" s="30">
        <v>782415</v>
      </c>
      <c r="F8" s="30"/>
      <c r="G8" s="30">
        <v>960995.0400800003</v>
      </c>
      <c r="H8" s="30"/>
      <c r="I8" s="31">
        <v>1228.2420966878194</v>
      </c>
      <c r="J8" s="29"/>
      <c r="K8" s="30">
        <v>4885677</v>
      </c>
      <c r="L8" s="32"/>
      <c r="M8" s="30">
        <v>8126036.3371899966</v>
      </c>
      <c r="N8" s="32"/>
      <c r="O8" s="31">
        <v>1663.2365048262495</v>
      </c>
      <c r="P8" s="29"/>
      <c r="Q8" s="30">
        <v>1750972</v>
      </c>
      <c r="R8" s="32"/>
      <c r="S8" s="30">
        <v>1735877.8423000011</v>
      </c>
      <c r="T8" s="32"/>
      <c r="U8" s="31">
        <v>991.37955506998469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7.95" customHeight="1">
      <c r="B9" s="26" t="s">
        <v>136</v>
      </c>
      <c r="C9" s="28"/>
      <c r="D9" s="29"/>
      <c r="E9" s="30">
        <v>120113</v>
      </c>
      <c r="F9" s="30"/>
      <c r="G9" s="30">
        <v>111593.54195000001</v>
      </c>
      <c r="H9" s="30"/>
      <c r="I9" s="31">
        <v>929.0713074354984</v>
      </c>
      <c r="J9" s="29"/>
      <c r="K9" s="30">
        <v>1346583</v>
      </c>
      <c r="L9" s="32"/>
      <c r="M9" s="30">
        <v>1357080.7521300013</v>
      </c>
      <c r="N9" s="32"/>
      <c r="O9" s="31">
        <v>1007.7958448383807</v>
      </c>
      <c r="P9" s="29"/>
      <c r="Q9" s="30">
        <v>465637</v>
      </c>
      <c r="R9" s="32"/>
      <c r="S9" s="30">
        <v>316914.91443999991</v>
      </c>
      <c r="T9" s="32"/>
      <c r="U9" s="31">
        <v>680.60509461232652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7.95" customHeight="1">
      <c r="B10" s="26" t="s">
        <v>137</v>
      </c>
      <c r="C10" s="28"/>
      <c r="D10" s="29"/>
      <c r="E10" s="30">
        <v>6868</v>
      </c>
      <c r="F10" s="30"/>
      <c r="G10" s="30">
        <v>8485.1514799999986</v>
      </c>
      <c r="H10" s="30"/>
      <c r="I10" s="31">
        <v>1235.4617763541057</v>
      </c>
      <c r="J10" s="29"/>
      <c r="K10" s="30">
        <v>63943</v>
      </c>
      <c r="L10" s="32"/>
      <c r="M10" s="30">
        <v>106354.95607999997</v>
      </c>
      <c r="N10" s="32"/>
      <c r="O10" s="31">
        <v>1663.2775453137947</v>
      </c>
      <c r="P10" s="29"/>
      <c r="Q10" s="30">
        <v>39109</v>
      </c>
      <c r="R10" s="32"/>
      <c r="S10" s="30">
        <v>36185.535950000005</v>
      </c>
      <c r="T10" s="32"/>
      <c r="U10" s="31">
        <v>925.24830473803991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7.95" customHeight="1">
      <c r="B11" s="26" t="s">
        <v>138</v>
      </c>
      <c r="C11" s="28"/>
      <c r="D11" s="29"/>
      <c r="E11" s="30">
        <v>1662</v>
      </c>
      <c r="F11" s="30"/>
      <c r="G11" s="30">
        <v>3356.235819999999</v>
      </c>
      <c r="H11" s="30"/>
      <c r="I11" s="31">
        <v>2019.3958002406732</v>
      </c>
      <c r="J11" s="29"/>
      <c r="K11" s="30">
        <v>34025</v>
      </c>
      <c r="L11" s="32"/>
      <c r="M11" s="30">
        <v>98608.107649999933</v>
      </c>
      <c r="N11" s="32"/>
      <c r="O11" s="31">
        <v>2898.1074988978671</v>
      </c>
      <c r="P11" s="29"/>
      <c r="Q11" s="30">
        <v>19216</v>
      </c>
      <c r="R11" s="32"/>
      <c r="S11" s="30">
        <v>26845.649639999992</v>
      </c>
      <c r="T11" s="32"/>
      <c r="U11" s="31">
        <v>1397.0467131557032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7.95" customHeight="1">
      <c r="B12" s="26" t="s">
        <v>139</v>
      </c>
      <c r="C12" s="28"/>
      <c r="D12" s="29"/>
      <c r="E12" s="30">
        <v>89937</v>
      </c>
      <c r="F12" s="30"/>
      <c r="G12" s="30">
        <v>124111.84967999997</v>
      </c>
      <c r="H12" s="30"/>
      <c r="I12" s="31">
        <v>1379.9865425798057</v>
      </c>
      <c r="J12" s="29"/>
      <c r="K12" s="30">
        <v>53637</v>
      </c>
      <c r="L12" s="32"/>
      <c r="M12" s="30">
        <v>84072.438190000015</v>
      </c>
      <c r="N12" s="32"/>
      <c r="O12" s="31">
        <v>1567.433640770364</v>
      </c>
      <c r="P12" s="29"/>
      <c r="Q12" s="30">
        <v>49436</v>
      </c>
      <c r="R12" s="32"/>
      <c r="S12" s="30">
        <v>55734.282269999974</v>
      </c>
      <c r="T12" s="32"/>
      <c r="U12" s="31">
        <v>1127.4027484019737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7.95" customHeight="1">
      <c r="B13" s="26" t="s">
        <v>140</v>
      </c>
      <c r="C13" s="28"/>
      <c r="D13" s="29"/>
      <c r="E13" s="30">
        <v>12126</v>
      </c>
      <c r="F13" s="30"/>
      <c r="G13" s="30">
        <v>16057.019460000003</v>
      </c>
      <c r="H13" s="30"/>
      <c r="I13" s="31">
        <v>1324.1810539336964</v>
      </c>
      <c r="J13" s="29"/>
      <c r="K13" s="30">
        <v>9933</v>
      </c>
      <c r="L13" s="32"/>
      <c r="M13" s="30">
        <v>19506.454690000013</v>
      </c>
      <c r="N13" s="32"/>
      <c r="O13" s="31">
        <v>1963.802948756671</v>
      </c>
      <c r="P13" s="29"/>
      <c r="Q13" s="30">
        <v>8448</v>
      </c>
      <c r="R13" s="32"/>
      <c r="S13" s="30">
        <v>12736.381499999998</v>
      </c>
      <c r="T13" s="32"/>
      <c r="U13" s="31">
        <v>1507.6209161931815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7.95" customHeight="1">
      <c r="B14" s="26" t="s">
        <v>141</v>
      </c>
      <c r="C14" s="28"/>
      <c r="D14" s="29"/>
      <c r="E14" s="30">
        <v>2271</v>
      </c>
      <c r="F14" s="30"/>
      <c r="G14" s="30">
        <v>1191.0001800000009</v>
      </c>
      <c r="H14" s="30"/>
      <c r="I14" s="31">
        <v>524.43865257595814</v>
      </c>
      <c r="J14" s="29"/>
      <c r="K14" s="30">
        <v>179909</v>
      </c>
      <c r="L14" s="32"/>
      <c r="M14" s="30">
        <v>90636.515969999993</v>
      </c>
      <c r="N14" s="32"/>
      <c r="O14" s="31">
        <v>503.79089411869336</v>
      </c>
      <c r="P14" s="29"/>
      <c r="Q14" s="30">
        <v>16416</v>
      </c>
      <c r="R14" s="32"/>
      <c r="S14" s="30">
        <v>8659.5316499999972</v>
      </c>
      <c r="T14" s="32"/>
      <c r="U14" s="31">
        <v>527.50558296783606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1015392</v>
      </c>
      <c r="F16" s="236"/>
      <c r="G16" s="236">
        <v>1225789.8386500019</v>
      </c>
      <c r="H16" s="236"/>
      <c r="I16" s="238">
        <v>1207.2084856390459</v>
      </c>
      <c r="J16" s="237"/>
      <c r="K16" s="236">
        <v>6573707</v>
      </c>
      <c r="L16" s="239"/>
      <c r="M16" s="236">
        <v>9882295.5618999954</v>
      </c>
      <c r="N16" s="239"/>
      <c r="O16" s="238">
        <v>1503.3063630459947</v>
      </c>
      <c r="P16" s="237"/>
      <c r="Q16" s="236">
        <v>2349234</v>
      </c>
      <c r="R16" s="239"/>
      <c r="S16" s="236">
        <v>2192954.1377500007</v>
      </c>
      <c r="T16" s="239"/>
      <c r="U16" s="238">
        <v>933.47624704478164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4"/>
      <c r="F17" s="314"/>
      <c r="G17" s="314"/>
      <c r="H17" s="314"/>
      <c r="I17" s="314"/>
      <c r="J17" s="314"/>
      <c r="K17" s="314"/>
      <c r="L17" s="315"/>
      <c r="M17" s="314"/>
      <c r="N17" s="315"/>
      <c r="O17" s="314"/>
      <c r="P17" s="314"/>
      <c r="Q17" s="314"/>
      <c r="R17" s="315"/>
      <c r="S17" s="314"/>
      <c r="T17" s="315"/>
      <c r="U17" s="314"/>
    </row>
    <row r="18" spans="2:23" ht="50.25" customHeight="1">
      <c r="B18" s="496"/>
      <c r="C18" s="496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9.9499999999999993" customHeight="1">
      <c r="B19" s="496"/>
      <c r="C19" s="496"/>
      <c r="D19" s="27"/>
    </row>
    <row r="20" spans="2:23" ht="27.95" customHeight="1">
      <c r="B20" s="497" t="s">
        <v>130</v>
      </c>
      <c r="C20" s="497"/>
      <c r="D20" s="289"/>
      <c r="E20" s="498" t="s">
        <v>104</v>
      </c>
      <c r="F20" s="498"/>
      <c r="G20" s="498"/>
      <c r="H20" s="498"/>
      <c r="I20" s="498"/>
      <c r="J20" s="316"/>
      <c r="K20" s="498" t="s">
        <v>105</v>
      </c>
      <c r="L20" s="498"/>
      <c r="M20" s="498"/>
      <c r="N20" s="498"/>
      <c r="O20" s="498"/>
      <c r="P20" s="316"/>
      <c r="Q20" s="498" t="s">
        <v>143</v>
      </c>
      <c r="R20" s="498"/>
      <c r="S20" s="498"/>
      <c r="T20" s="498"/>
      <c r="U20" s="498"/>
    </row>
    <row r="21" spans="2:23" ht="4.5" customHeight="1">
      <c r="B21" s="215"/>
      <c r="C21" s="215"/>
      <c r="D21" s="214"/>
      <c r="E21" s="215"/>
      <c r="F21" s="290"/>
      <c r="G21" s="290"/>
      <c r="H21" s="290"/>
      <c r="I21" s="290"/>
      <c r="J21" s="215"/>
      <c r="K21" s="215"/>
      <c r="L21" s="290"/>
      <c r="M21" s="290"/>
      <c r="N21" s="290"/>
      <c r="O21" s="290"/>
      <c r="P21" s="215"/>
      <c r="Q21" s="215"/>
      <c r="R21" s="290"/>
      <c r="S21" s="290"/>
      <c r="T21" s="290"/>
      <c r="U21" s="290"/>
    </row>
    <row r="22" spans="2:23" ht="27.95" customHeight="1">
      <c r="B22" s="291" t="s">
        <v>132</v>
      </c>
      <c r="C22" s="292"/>
      <c r="D22" s="180"/>
      <c r="E22" s="293" t="s">
        <v>7</v>
      </c>
      <c r="F22" s="294"/>
      <c r="G22" s="293" t="s">
        <v>133</v>
      </c>
      <c r="H22" s="294"/>
      <c r="I22" s="293" t="s">
        <v>134</v>
      </c>
      <c r="J22" s="295"/>
      <c r="K22" s="293" t="s">
        <v>7</v>
      </c>
      <c r="L22" s="294"/>
      <c r="M22" s="293" t="s">
        <v>133</v>
      </c>
      <c r="N22" s="294"/>
      <c r="O22" s="293" t="s">
        <v>134</v>
      </c>
      <c r="P22" s="295"/>
      <c r="Q22" s="293" t="s">
        <v>7</v>
      </c>
      <c r="R22" s="294"/>
      <c r="S22" s="293" t="s">
        <v>133</v>
      </c>
      <c r="T22" s="294"/>
      <c r="U22" s="293" t="s">
        <v>134</v>
      </c>
    </row>
    <row r="23" spans="2:23" ht="9.9499999999999993" customHeight="1">
      <c r="B23" s="502"/>
      <c r="C23" s="502"/>
      <c r="L23" s="296"/>
      <c r="N23" s="296"/>
      <c r="R23" s="297"/>
      <c r="T23" s="297"/>
    </row>
    <row r="24" spans="2:23" ht="19.5" customHeight="1">
      <c r="B24" s="26" t="s">
        <v>135</v>
      </c>
      <c r="C24" s="28"/>
      <c r="D24" s="29"/>
      <c r="E24" s="30">
        <v>260194</v>
      </c>
      <c r="F24" s="30"/>
      <c r="G24" s="30">
        <v>140152.3887699999</v>
      </c>
      <c r="H24" s="30"/>
      <c r="I24" s="31">
        <v>538.64573652735999</v>
      </c>
      <c r="J24" s="29"/>
      <c r="K24" s="30">
        <v>33920</v>
      </c>
      <c r="L24" s="32"/>
      <c r="M24" s="30">
        <v>27484.281220000012</v>
      </c>
      <c r="N24" s="32"/>
      <c r="O24" s="31">
        <v>810.26772464622672</v>
      </c>
      <c r="P24" s="29"/>
      <c r="Q24" s="30">
        <v>7713178</v>
      </c>
      <c r="R24" s="32"/>
      <c r="S24" s="30">
        <v>10990545.88955998</v>
      </c>
      <c r="T24" s="32"/>
      <c r="U24" s="31">
        <v>1424.9049988940978</v>
      </c>
      <c r="W24" s="34"/>
    </row>
    <row r="25" spans="2:23" ht="27.95" customHeight="1">
      <c r="B25" s="26" t="s">
        <v>136</v>
      </c>
      <c r="C25" s="28"/>
      <c r="D25" s="29"/>
      <c r="E25" s="30">
        <v>61899</v>
      </c>
      <c r="F25" s="30"/>
      <c r="G25" s="30">
        <v>26858.018530000005</v>
      </c>
      <c r="H25" s="30"/>
      <c r="I25" s="31">
        <v>433.90068547149394</v>
      </c>
      <c r="J25" s="29"/>
      <c r="K25" s="30">
        <v>9850</v>
      </c>
      <c r="L25" s="32"/>
      <c r="M25" s="30">
        <v>5917.9106199999969</v>
      </c>
      <c r="N25" s="32"/>
      <c r="O25" s="31">
        <v>600.80310862944134</v>
      </c>
      <c r="P25" s="29"/>
      <c r="Q25" s="30">
        <v>2004082</v>
      </c>
      <c r="R25" s="32"/>
      <c r="S25" s="30">
        <v>1818365.137670001</v>
      </c>
      <c r="T25" s="32"/>
      <c r="U25" s="31">
        <v>907.33070686229462</v>
      </c>
      <c r="W25" s="34"/>
    </row>
    <row r="26" spans="2:23" ht="27.95" customHeight="1">
      <c r="B26" s="26" t="s">
        <v>137</v>
      </c>
      <c r="C26" s="28"/>
      <c r="D26" s="29"/>
      <c r="E26" s="30">
        <v>4702</v>
      </c>
      <c r="F26" s="30"/>
      <c r="G26" s="30">
        <v>3050.7573699999998</v>
      </c>
      <c r="H26" s="30"/>
      <c r="I26" s="31">
        <v>648.82121863037003</v>
      </c>
      <c r="J26" s="29"/>
      <c r="K26" s="30">
        <v>1297</v>
      </c>
      <c r="L26" s="32"/>
      <c r="M26" s="30">
        <v>1078.6019700000002</v>
      </c>
      <c r="N26" s="32"/>
      <c r="O26" s="31">
        <v>831.61292983808801</v>
      </c>
      <c r="P26" s="29"/>
      <c r="Q26" s="30">
        <v>115919</v>
      </c>
      <c r="R26" s="32"/>
      <c r="S26" s="30">
        <v>155155.00284999999</v>
      </c>
      <c r="T26" s="32"/>
      <c r="U26" s="31">
        <v>1338.4777547252822</v>
      </c>
      <c r="W26" s="34"/>
    </row>
    <row r="27" spans="2:23" ht="27.95" customHeight="1">
      <c r="B27" s="26" t="s">
        <v>138</v>
      </c>
      <c r="C27" s="28"/>
      <c r="D27" s="29"/>
      <c r="E27" s="30">
        <v>1814</v>
      </c>
      <c r="F27" s="30"/>
      <c r="G27" s="30">
        <v>1770.4336500000006</v>
      </c>
      <c r="H27" s="30"/>
      <c r="I27" s="31">
        <v>975.9832690187435</v>
      </c>
      <c r="J27" s="29"/>
      <c r="K27" s="30">
        <v>675</v>
      </c>
      <c r="L27" s="32"/>
      <c r="M27" s="30">
        <v>865.9893800000001</v>
      </c>
      <c r="N27" s="32"/>
      <c r="O27" s="31">
        <v>1282.9472296296299</v>
      </c>
      <c r="P27" s="29"/>
      <c r="Q27" s="30">
        <v>57392</v>
      </c>
      <c r="R27" s="32"/>
      <c r="S27" s="30">
        <v>131446.41613999996</v>
      </c>
      <c r="T27" s="32"/>
      <c r="U27" s="31">
        <v>2290.3264590883741</v>
      </c>
      <c r="W27" s="34"/>
    </row>
    <row r="28" spans="2:23" ht="27.95" customHeight="1">
      <c r="B28" s="26" t="s">
        <v>139</v>
      </c>
      <c r="C28" s="28"/>
      <c r="D28" s="29"/>
      <c r="E28" s="30">
        <v>9960</v>
      </c>
      <c r="F28" s="30"/>
      <c r="G28" s="30">
        <v>5212.9098100000028</v>
      </c>
      <c r="H28" s="30"/>
      <c r="I28" s="31">
        <v>523.38451907630542</v>
      </c>
      <c r="J28" s="29"/>
      <c r="K28" s="30">
        <v>425</v>
      </c>
      <c r="L28" s="32"/>
      <c r="M28" s="30">
        <v>482.80922000000004</v>
      </c>
      <c r="N28" s="32"/>
      <c r="O28" s="31">
        <v>1136.021694117647</v>
      </c>
      <c r="P28" s="29"/>
      <c r="Q28" s="30">
        <v>203395</v>
      </c>
      <c r="R28" s="32"/>
      <c r="S28" s="30">
        <v>269614.28917000018</v>
      </c>
      <c r="T28" s="32"/>
      <c r="U28" s="31">
        <v>1325.569896850956</v>
      </c>
      <c r="W28" s="34"/>
    </row>
    <row r="29" spans="2:23" ht="27.95" customHeight="1">
      <c r="B29" s="26" t="s">
        <v>140</v>
      </c>
      <c r="C29" s="28"/>
      <c r="D29" s="29"/>
      <c r="E29" s="30">
        <v>980</v>
      </c>
      <c r="F29" s="30"/>
      <c r="G29" s="30">
        <v>987.86319000000003</v>
      </c>
      <c r="H29" s="30"/>
      <c r="I29" s="31">
        <v>1008.0236632653061</v>
      </c>
      <c r="J29" s="29"/>
      <c r="K29" s="30">
        <v>195</v>
      </c>
      <c r="L29" s="32"/>
      <c r="M29" s="30">
        <v>299.51722999999998</v>
      </c>
      <c r="N29" s="32"/>
      <c r="O29" s="31">
        <v>1535.9857948717947</v>
      </c>
      <c r="P29" s="29"/>
      <c r="Q29" s="30">
        <v>31682</v>
      </c>
      <c r="R29" s="32"/>
      <c r="S29" s="30">
        <v>49587.236069999992</v>
      </c>
      <c r="T29" s="32"/>
      <c r="U29" s="31">
        <v>1565.1548535445993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198596</v>
      </c>
      <c r="R30" s="32"/>
      <c r="S30" s="30">
        <v>100487.0478</v>
      </c>
      <c r="T30" s="32"/>
      <c r="U30" s="31">
        <v>505.9872696328224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339549</v>
      </c>
      <c r="F32" s="236"/>
      <c r="G32" s="236">
        <v>178032.37131999995</v>
      </c>
      <c r="H32" s="236"/>
      <c r="I32" s="238">
        <v>524.32011674309138</v>
      </c>
      <c r="J32" s="237"/>
      <c r="K32" s="236">
        <v>46362</v>
      </c>
      <c r="L32" s="239"/>
      <c r="M32" s="236">
        <v>36129.10964000001</v>
      </c>
      <c r="N32" s="239"/>
      <c r="O32" s="238">
        <v>779.28281005996303</v>
      </c>
      <c r="P32" s="237"/>
      <c r="Q32" s="236">
        <v>10324244</v>
      </c>
      <c r="R32" s="239"/>
      <c r="S32" s="236">
        <v>13515201.019260002</v>
      </c>
      <c r="T32" s="239"/>
      <c r="U32" s="238">
        <v>1309.0741578037096</v>
      </c>
      <c r="W32" s="34"/>
    </row>
    <row r="33" spans="2:40" ht="9.9499999999999993" customHeight="1">
      <c r="B33" s="503"/>
      <c r="C33" s="503"/>
      <c r="D33" s="29"/>
      <c r="J33" s="29"/>
      <c r="P33" s="29"/>
    </row>
    <row r="34" spans="2:40" ht="50.1" customHeight="1">
      <c r="B34" s="503"/>
      <c r="C34" s="503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221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504"/>
      <c r="C37" s="504"/>
      <c r="D37" s="27"/>
      <c r="E37" s="27"/>
      <c r="F37" s="27"/>
      <c r="G37" s="27"/>
      <c r="H37" s="27"/>
      <c r="I37" s="27"/>
      <c r="J37" s="27"/>
      <c r="K37" s="27"/>
      <c r="L37" s="298"/>
      <c r="M37" s="27"/>
      <c r="N37" s="298"/>
      <c r="O37" s="27"/>
      <c r="P37" s="27"/>
      <c r="Q37" s="27"/>
      <c r="R37" s="298"/>
      <c r="S37" s="27"/>
      <c r="T37" s="298"/>
      <c r="U37" s="27"/>
    </row>
    <row r="38" spans="2:40" ht="27.95" customHeight="1">
      <c r="B38" s="498" t="s">
        <v>146</v>
      </c>
      <c r="C38" s="505"/>
      <c r="D38" s="299"/>
      <c r="E38" s="498" t="s">
        <v>145</v>
      </c>
      <c r="F38" s="499"/>
      <c r="G38" s="499"/>
      <c r="H38" s="499"/>
      <c r="I38" s="499"/>
      <c r="J38" s="299"/>
      <c r="K38" s="498" t="s">
        <v>142</v>
      </c>
      <c r="L38" s="499"/>
      <c r="M38" s="499"/>
      <c r="N38" s="499"/>
      <c r="O38" s="499"/>
      <c r="P38" s="299"/>
      <c r="Q38" s="500" t="s">
        <v>169</v>
      </c>
      <c r="R38" s="501"/>
      <c r="S38" s="501"/>
      <c r="T38" s="501"/>
      <c r="U38" s="501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8"/>
      <c r="C39" s="505"/>
      <c r="D39" s="301"/>
      <c r="E39" s="290"/>
      <c r="F39" s="302"/>
      <c r="G39" s="302"/>
      <c r="H39" s="302"/>
      <c r="I39" s="302"/>
      <c r="J39" s="301"/>
      <c r="K39" s="290"/>
      <c r="L39" s="302"/>
      <c r="M39" s="302"/>
      <c r="N39" s="302"/>
      <c r="O39" s="302"/>
      <c r="P39" s="301"/>
      <c r="Q39" s="290"/>
      <c r="R39" s="302"/>
      <c r="S39" s="302"/>
      <c r="T39" s="302"/>
      <c r="U39" s="302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7.95" customHeight="1">
      <c r="B40" s="505" t="s">
        <v>146</v>
      </c>
      <c r="C40" s="505"/>
      <c r="D40" s="180"/>
      <c r="E40" s="293" t="s">
        <v>7</v>
      </c>
      <c r="F40" s="300"/>
      <c r="G40" s="293"/>
      <c r="H40" s="300"/>
      <c r="I40" s="293" t="s">
        <v>134</v>
      </c>
      <c r="J40" s="295"/>
      <c r="K40" s="293" t="s">
        <v>7</v>
      </c>
      <c r="L40" s="294"/>
      <c r="M40" s="293"/>
      <c r="N40" s="294"/>
      <c r="O40" s="293" t="s">
        <v>134</v>
      </c>
      <c r="P40" s="295"/>
      <c r="Q40" s="293" t="s">
        <v>7</v>
      </c>
      <c r="R40" s="294"/>
      <c r="S40" s="293"/>
      <c r="T40" s="294"/>
      <c r="U40" s="293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9.9499999999999993" customHeight="1">
      <c r="B41" s="502"/>
      <c r="C41" s="502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7207</v>
      </c>
      <c r="F42" s="422"/>
      <c r="G42" s="30"/>
      <c r="I42" s="31">
        <v>1164.6854336062156</v>
      </c>
      <c r="K42" s="30">
        <v>9058</v>
      </c>
      <c r="L42" s="30"/>
      <c r="M42" s="30"/>
      <c r="O42" s="31">
        <v>1143.4595219695295</v>
      </c>
      <c r="Q42" s="31">
        <v>79.565025391918738</v>
      </c>
      <c r="R42" s="31"/>
      <c r="S42" s="31"/>
      <c r="T42" s="31"/>
      <c r="U42" s="31">
        <v>101.85628885228274</v>
      </c>
    </row>
    <row r="43" spans="2:40" ht="9.9499999999999993" customHeight="1">
      <c r="E43" s="30"/>
      <c r="F43" s="422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22026</v>
      </c>
      <c r="F44" s="422"/>
      <c r="G44" s="30"/>
      <c r="I44" s="31">
        <v>1703.0222132933804</v>
      </c>
      <c r="K44" s="30">
        <v>26632</v>
      </c>
      <c r="L44" s="30"/>
      <c r="M44" s="30"/>
      <c r="O44" s="31">
        <v>1600.2135126914989</v>
      </c>
      <c r="Q44" s="31">
        <v>82.70501652147793</v>
      </c>
      <c r="R44" s="31"/>
      <c r="S44" s="31"/>
      <c r="T44" s="31"/>
      <c r="U44" s="31">
        <v>106.4246864425586</v>
      </c>
    </row>
    <row r="45" spans="2:40" ht="9.9499999999999993" customHeight="1">
      <c r="B45" s="503"/>
      <c r="C45" s="503"/>
      <c r="D45" s="303"/>
      <c r="E45" s="423"/>
      <c r="F45" s="423"/>
      <c r="G45" s="423"/>
      <c r="H45" s="423"/>
      <c r="I45" s="423"/>
      <c r="J45" s="303"/>
      <c r="K45" s="28"/>
      <c r="L45" s="307"/>
      <c r="M45" s="28"/>
      <c r="N45" s="307"/>
      <c r="O45" s="28"/>
      <c r="P45" s="303"/>
      <c r="R45" s="424"/>
      <c r="T45" s="424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X22" sqref="X22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6" width="10.7109375" style="38" customWidth="1"/>
    <col min="7" max="8" width="10.7109375" style="38" hidden="1" customWidth="1"/>
    <col min="9" max="14" width="10.7109375" style="38" customWidth="1"/>
    <col min="15" max="16" width="10.7109375" style="38" hidden="1" customWidth="1"/>
    <col min="17" max="18" width="10.7109375" style="38" customWidth="1"/>
    <col min="19" max="19" width="6.28515625" style="38" customWidth="1"/>
    <col min="20" max="22" width="7.7109375" style="38" customWidth="1"/>
    <col min="23" max="16384" width="10.140625" style="38"/>
  </cols>
  <sheetData>
    <row r="1" spans="1:37" ht="18.95" customHeight="1">
      <c r="B1" s="511" t="s">
        <v>170</v>
      </c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</row>
    <row r="2" spans="1:37" ht="18.95" customHeight="1">
      <c r="B2" s="513" t="s">
        <v>229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T2" s="7" t="s">
        <v>168</v>
      </c>
      <c r="V2" s="196"/>
    </row>
    <row r="3" spans="1:37" ht="18.95" customHeight="1">
      <c r="B3" s="513" t="s">
        <v>173</v>
      </c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</row>
    <row r="4" spans="1:37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37" ht="14.25" customHeight="1">
      <c r="A5" s="241"/>
      <c r="B5" s="506" t="s">
        <v>0</v>
      </c>
      <c r="C5" s="507" t="s">
        <v>28</v>
      </c>
      <c r="D5" s="507"/>
      <c r="E5" s="507"/>
      <c r="F5" s="507"/>
      <c r="G5" s="507"/>
      <c r="H5" s="507"/>
      <c r="I5" s="507"/>
      <c r="J5" s="507"/>
      <c r="K5" s="507" t="s">
        <v>29</v>
      </c>
      <c r="L5" s="507"/>
      <c r="M5" s="507"/>
      <c r="N5" s="507"/>
      <c r="O5" s="507"/>
      <c r="P5" s="507"/>
      <c r="Q5" s="507"/>
      <c r="R5" s="507"/>
    </row>
    <row r="6" spans="1:37" ht="14.25" customHeight="1">
      <c r="A6" s="241"/>
      <c r="B6" s="506"/>
      <c r="C6" s="508" t="s">
        <v>3</v>
      </c>
      <c r="D6" s="508"/>
      <c r="E6" s="509" t="s">
        <v>4</v>
      </c>
      <c r="F6" s="509"/>
      <c r="G6" s="507" t="s">
        <v>5</v>
      </c>
      <c r="H6" s="507"/>
      <c r="I6" s="510" t="s">
        <v>6</v>
      </c>
      <c r="J6" s="510"/>
      <c r="K6" s="508" t="s">
        <v>3</v>
      </c>
      <c r="L6" s="508"/>
      <c r="M6" s="509" t="s">
        <v>4</v>
      </c>
      <c r="N6" s="509"/>
      <c r="O6" s="507" t="s">
        <v>5</v>
      </c>
      <c r="P6" s="507"/>
      <c r="Q6" s="510" t="s">
        <v>6</v>
      </c>
      <c r="R6" s="510"/>
    </row>
    <row r="7" spans="1:37" ht="14.25" customHeight="1">
      <c r="A7" s="241"/>
      <c r="B7" s="506"/>
      <c r="C7" s="479" t="s">
        <v>7</v>
      </c>
      <c r="D7" s="480" t="s">
        <v>8</v>
      </c>
      <c r="E7" s="481" t="s">
        <v>7</v>
      </c>
      <c r="F7" s="481" t="s">
        <v>8</v>
      </c>
      <c r="G7" s="243" t="s">
        <v>7</v>
      </c>
      <c r="H7" s="244" t="s">
        <v>8</v>
      </c>
      <c r="I7" s="482" t="s">
        <v>7</v>
      </c>
      <c r="J7" s="483" t="s">
        <v>8</v>
      </c>
      <c r="K7" s="479" t="s">
        <v>7</v>
      </c>
      <c r="L7" s="480" t="s">
        <v>8</v>
      </c>
      <c r="M7" s="481" t="s">
        <v>7</v>
      </c>
      <c r="N7" s="481" t="s">
        <v>8</v>
      </c>
      <c r="O7" s="243" t="s">
        <v>7</v>
      </c>
      <c r="P7" s="244" t="s">
        <v>8</v>
      </c>
      <c r="Q7" s="482" t="s">
        <v>7</v>
      </c>
      <c r="R7" s="483" t="s">
        <v>8</v>
      </c>
    </row>
    <row r="8" spans="1:37" ht="14.25" customHeight="1">
      <c r="A8" s="241"/>
      <c r="B8" s="249" t="s">
        <v>6</v>
      </c>
      <c r="C8" s="473">
        <v>626824</v>
      </c>
      <c r="D8" s="474">
        <v>1268.6519361734699</v>
      </c>
      <c r="E8" s="475">
        <v>388568</v>
      </c>
      <c r="F8" s="476">
        <v>1108.0901088355174</v>
      </c>
      <c r="G8" s="250"/>
      <c r="H8" s="251"/>
      <c r="I8" s="477">
        <v>1015392</v>
      </c>
      <c r="J8" s="478">
        <v>1207.2084856390422</v>
      </c>
      <c r="K8" s="473">
        <v>3849262</v>
      </c>
      <c r="L8" s="474">
        <v>1719.6811644829584</v>
      </c>
      <c r="M8" s="475">
        <v>2724425</v>
      </c>
      <c r="N8" s="476">
        <v>1197.5996872587784</v>
      </c>
      <c r="O8" s="250"/>
      <c r="P8" s="251"/>
      <c r="Q8" s="477">
        <v>6573707</v>
      </c>
      <c r="R8" s="478">
        <v>1503.3063630459949</v>
      </c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  <c r="AH8" s="195"/>
      <c r="AI8" s="194"/>
      <c r="AJ8" s="195"/>
      <c r="AK8" s="194"/>
    </row>
    <row r="9" spans="1:37" ht="14.25" customHeight="1">
      <c r="A9" s="241"/>
      <c r="B9" s="245" t="s">
        <v>9</v>
      </c>
      <c r="C9" s="442">
        <v>0</v>
      </c>
      <c r="D9" s="443">
        <v>0</v>
      </c>
      <c r="E9" s="444">
        <v>0</v>
      </c>
      <c r="F9" s="445">
        <v>0</v>
      </c>
      <c r="G9" s="246"/>
      <c r="H9" s="247"/>
      <c r="I9" s="246">
        <v>0</v>
      </c>
      <c r="J9" s="247">
        <v>0</v>
      </c>
      <c r="K9" s="442">
        <v>0</v>
      </c>
      <c r="L9" s="443">
        <v>0</v>
      </c>
      <c r="M9" s="444">
        <v>0</v>
      </c>
      <c r="N9" s="445">
        <v>0</v>
      </c>
      <c r="O9" s="246"/>
      <c r="P9" s="247"/>
      <c r="Q9" s="246">
        <v>0</v>
      </c>
      <c r="R9" s="247">
        <v>0</v>
      </c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  <c r="AH9" s="204"/>
      <c r="AI9" s="197"/>
      <c r="AJ9" s="204"/>
      <c r="AK9" s="197"/>
    </row>
    <row r="10" spans="1:37" ht="14.25" customHeight="1">
      <c r="A10" s="241"/>
      <c r="B10" s="248" t="s">
        <v>10</v>
      </c>
      <c r="C10" s="442">
        <v>0</v>
      </c>
      <c r="D10" s="443">
        <v>0</v>
      </c>
      <c r="E10" s="444">
        <v>0</v>
      </c>
      <c r="F10" s="445">
        <v>0</v>
      </c>
      <c r="G10" s="246"/>
      <c r="H10" s="247"/>
      <c r="I10" s="246">
        <v>0</v>
      </c>
      <c r="J10" s="247">
        <v>0</v>
      </c>
      <c r="K10" s="442">
        <v>0</v>
      </c>
      <c r="L10" s="443">
        <v>0</v>
      </c>
      <c r="M10" s="444">
        <v>0</v>
      </c>
      <c r="N10" s="445">
        <v>0</v>
      </c>
      <c r="O10" s="246"/>
      <c r="P10" s="247"/>
      <c r="Q10" s="246">
        <v>0</v>
      </c>
      <c r="R10" s="247">
        <v>0</v>
      </c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  <c r="AH10" s="204"/>
      <c r="AI10" s="197"/>
      <c r="AJ10" s="204"/>
      <c r="AK10" s="197"/>
    </row>
    <row r="11" spans="1:37" ht="14.25" customHeight="1">
      <c r="A11" s="241"/>
      <c r="B11" s="245" t="s">
        <v>11</v>
      </c>
      <c r="C11" s="442">
        <v>0</v>
      </c>
      <c r="D11" s="443">
        <v>0</v>
      </c>
      <c r="E11" s="444">
        <v>0</v>
      </c>
      <c r="F11" s="445">
        <v>0</v>
      </c>
      <c r="G11" s="246"/>
      <c r="H11" s="247"/>
      <c r="I11" s="246">
        <v>0</v>
      </c>
      <c r="J11" s="247">
        <v>0</v>
      </c>
      <c r="K11" s="442">
        <v>0</v>
      </c>
      <c r="L11" s="443">
        <v>0</v>
      </c>
      <c r="M11" s="444">
        <v>0</v>
      </c>
      <c r="N11" s="445">
        <v>0</v>
      </c>
      <c r="O11" s="246"/>
      <c r="P11" s="247"/>
      <c r="Q11" s="246">
        <v>0</v>
      </c>
      <c r="R11" s="247">
        <v>0</v>
      </c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  <c r="AH11" s="204"/>
      <c r="AI11" s="197"/>
      <c r="AJ11" s="204"/>
      <c r="AK11" s="197"/>
    </row>
    <row r="12" spans="1:37" ht="14.25" customHeight="1">
      <c r="A12" s="241"/>
      <c r="B12" s="245" t="s">
        <v>12</v>
      </c>
      <c r="C12" s="442">
        <v>4</v>
      </c>
      <c r="D12" s="443">
        <v>759.98250000000007</v>
      </c>
      <c r="E12" s="444">
        <v>0</v>
      </c>
      <c r="F12" s="445">
        <v>0</v>
      </c>
      <c r="G12" s="246"/>
      <c r="H12" s="247"/>
      <c r="I12" s="246">
        <v>4</v>
      </c>
      <c r="J12" s="247">
        <v>759.98250000000007</v>
      </c>
      <c r="K12" s="442">
        <v>0</v>
      </c>
      <c r="L12" s="443">
        <v>0</v>
      </c>
      <c r="M12" s="444">
        <v>0</v>
      </c>
      <c r="N12" s="445">
        <v>0</v>
      </c>
      <c r="O12" s="246"/>
      <c r="P12" s="247"/>
      <c r="Q12" s="246">
        <v>0</v>
      </c>
      <c r="R12" s="247">
        <v>0</v>
      </c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  <c r="AH12" s="204"/>
      <c r="AI12" s="197"/>
      <c r="AJ12" s="204"/>
      <c r="AK12" s="197"/>
    </row>
    <row r="13" spans="1:37" ht="14.25" customHeight="1">
      <c r="A13" s="241"/>
      <c r="B13" s="245" t="s">
        <v>13</v>
      </c>
      <c r="C13" s="442">
        <v>379</v>
      </c>
      <c r="D13" s="443">
        <v>912.20598944591018</v>
      </c>
      <c r="E13" s="444">
        <v>149</v>
      </c>
      <c r="F13" s="445">
        <v>918.98711409396003</v>
      </c>
      <c r="G13" s="246"/>
      <c r="H13" s="247"/>
      <c r="I13" s="246">
        <v>528</v>
      </c>
      <c r="J13" s="247">
        <v>914.11960227272732</v>
      </c>
      <c r="K13" s="442">
        <v>0</v>
      </c>
      <c r="L13" s="443">
        <v>0</v>
      </c>
      <c r="M13" s="444">
        <v>0</v>
      </c>
      <c r="N13" s="445">
        <v>0</v>
      </c>
      <c r="O13" s="246"/>
      <c r="P13" s="247"/>
      <c r="Q13" s="246">
        <v>0</v>
      </c>
      <c r="R13" s="247">
        <v>0</v>
      </c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  <c r="AH13" s="204"/>
      <c r="AI13" s="197"/>
      <c r="AJ13" s="204"/>
      <c r="AK13" s="197"/>
    </row>
    <row r="14" spans="1:37" ht="14.25" customHeight="1">
      <c r="A14" s="241"/>
      <c r="B14" s="245" t="s">
        <v>14</v>
      </c>
      <c r="C14" s="442">
        <v>1748</v>
      </c>
      <c r="D14" s="443">
        <v>983.51470823798763</v>
      </c>
      <c r="E14" s="444">
        <v>958</v>
      </c>
      <c r="F14" s="445">
        <v>910.32986430062533</v>
      </c>
      <c r="G14" s="246"/>
      <c r="H14" s="247"/>
      <c r="I14" s="246">
        <v>2706</v>
      </c>
      <c r="J14" s="247">
        <v>957.60521803399911</v>
      </c>
      <c r="K14" s="442">
        <v>0</v>
      </c>
      <c r="L14" s="443">
        <v>0</v>
      </c>
      <c r="M14" s="444">
        <v>0</v>
      </c>
      <c r="N14" s="445">
        <v>0</v>
      </c>
      <c r="O14" s="246"/>
      <c r="P14" s="247"/>
      <c r="Q14" s="246">
        <v>0</v>
      </c>
      <c r="R14" s="247">
        <v>0</v>
      </c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  <c r="AH14" s="204"/>
      <c r="AI14" s="197"/>
      <c r="AJ14" s="204"/>
      <c r="AK14" s="197"/>
    </row>
    <row r="15" spans="1:37" ht="14.25" customHeight="1">
      <c r="A15" s="241"/>
      <c r="B15" s="245" t="s">
        <v>15</v>
      </c>
      <c r="C15" s="442">
        <v>5642</v>
      </c>
      <c r="D15" s="443">
        <v>1001.1604395604385</v>
      </c>
      <c r="E15" s="444">
        <v>3164</v>
      </c>
      <c r="F15" s="445">
        <v>927.18761061946998</v>
      </c>
      <c r="G15" s="246"/>
      <c r="H15" s="247"/>
      <c r="I15" s="246">
        <v>8806</v>
      </c>
      <c r="J15" s="247">
        <v>974.58196684079007</v>
      </c>
      <c r="K15" s="442">
        <v>0</v>
      </c>
      <c r="L15" s="443">
        <v>0</v>
      </c>
      <c r="M15" s="444">
        <v>0</v>
      </c>
      <c r="N15" s="445">
        <v>0</v>
      </c>
      <c r="O15" s="246"/>
      <c r="P15" s="247"/>
      <c r="Q15" s="246">
        <v>0</v>
      </c>
      <c r="R15" s="247">
        <v>0</v>
      </c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  <c r="AH15" s="204"/>
      <c r="AI15" s="197"/>
      <c r="AJ15" s="204"/>
      <c r="AK15" s="197"/>
    </row>
    <row r="16" spans="1:37" ht="14.25" customHeight="1">
      <c r="A16" s="241"/>
      <c r="B16" s="245" t="s">
        <v>16</v>
      </c>
      <c r="C16" s="442">
        <v>16317</v>
      </c>
      <c r="D16" s="443">
        <v>1034.6523858552403</v>
      </c>
      <c r="E16" s="444">
        <v>9359</v>
      </c>
      <c r="F16" s="445">
        <v>973.24411796131915</v>
      </c>
      <c r="G16" s="246"/>
      <c r="H16" s="247"/>
      <c r="I16" s="246">
        <v>25676</v>
      </c>
      <c r="J16" s="247">
        <v>1012.2688378252041</v>
      </c>
      <c r="K16" s="442">
        <v>0</v>
      </c>
      <c r="L16" s="443">
        <v>0</v>
      </c>
      <c r="M16" s="444">
        <v>0</v>
      </c>
      <c r="N16" s="445">
        <v>0</v>
      </c>
      <c r="O16" s="246"/>
      <c r="P16" s="247"/>
      <c r="Q16" s="246">
        <v>0</v>
      </c>
      <c r="R16" s="247">
        <v>0</v>
      </c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  <c r="AH16" s="204"/>
      <c r="AI16" s="197"/>
      <c r="AJ16" s="204"/>
      <c r="AK16" s="197"/>
    </row>
    <row r="17" spans="1:37" ht="14.25" customHeight="1">
      <c r="A17" s="241"/>
      <c r="B17" s="245" t="s">
        <v>17</v>
      </c>
      <c r="C17" s="442">
        <v>36869</v>
      </c>
      <c r="D17" s="443">
        <v>1089.1827977433613</v>
      </c>
      <c r="E17" s="444">
        <v>22976</v>
      </c>
      <c r="F17" s="445">
        <v>1024.3244772806411</v>
      </c>
      <c r="G17" s="246"/>
      <c r="H17" s="247"/>
      <c r="I17" s="246">
        <v>59845</v>
      </c>
      <c r="J17" s="247">
        <v>1064.282057983123</v>
      </c>
      <c r="K17" s="442">
        <v>0</v>
      </c>
      <c r="L17" s="443">
        <v>0</v>
      </c>
      <c r="M17" s="444">
        <v>0</v>
      </c>
      <c r="N17" s="445">
        <v>0</v>
      </c>
      <c r="O17" s="246"/>
      <c r="P17" s="247"/>
      <c r="Q17" s="246">
        <v>0</v>
      </c>
      <c r="R17" s="247">
        <v>0</v>
      </c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  <c r="AH17" s="204"/>
      <c r="AI17" s="197"/>
      <c r="AJ17" s="204"/>
      <c r="AK17" s="197"/>
    </row>
    <row r="18" spans="1:37" ht="14.25" customHeight="1">
      <c r="A18" s="241"/>
      <c r="B18" s="245" t="s">
        <v>18</v>
      </c>
      <c r="C18" s="442">
        <v>69132</v>
      </c>
      <c r="D18" s="443">
        <v>1139.0756539663239</v>
      </c>
      <c r="E18" s="444">
        <v>43730</v>
      </c>
      <c r="F18" s="445">
        <v>1052.749940315573</v>
      </c>
      <c r="G18" s="246"/>
      <c r="H18" s="247"/>
      <c r="I18" s="246">
        <v>112862</v>
      </c>
      <c r="J18" s="247">
        <v>1105.6275185624916</v>
      </c>
      <c r="K18" s="442">
        <v>38</v>
      </c>
      <c r="L18" s="443">
        <v>2497.2202631578948</v>
      </c>
      <c r="M18" s="444">
        <v>6</v>
      </c>
      <c r="N18" s="445">
        <v>2170.6716666666666</v>
      </c>
      <c r="O18" s="246"/>
      <c r="P18" s="247"/>
      <c r="Q18" s="246">
        <v>44</v>
      </c>
      <c r="R18" s="247">
        <v>2452.6909090909089</v>
      </c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  <c r="AH18" s="204"/>
      <c r="AI18" s="197"/>
      <c r="AJ18" s="204"/>
      <c r="AK18" s="197"/>
    </row>
    <row r="19" spans="1:37" ht="14.25" customHeight="1">
      <c r="A19" s="241"/>
      <c r="B19" s="245" t="s">
        <v>19</v>
      </c>
      <c r="C19" s="442">
        <v>102200</v>
      </c>
      <c r="D19" s="443">
        <v>1145.6778678082171</v>
      </c>
      <c r="E19" s="444">
        <v>64121</v>
      </c>
      <c r="F19" s="445">
        <v>1050.9007495204394</v>
      </c>
      <c r="G19" s="246"/>
      <c r="H19" s="247"/>
      <c r="I19" s="246">
        <v>166321</v>
      </c>
      <c r="J19" s="247">
        <v>1109.1388643045671</v>
      </c>
      <c r="K19" s="442">
        <v>313</v>
      </c>
      <c r="L19" s="443">
        <v>2689.5769329073478</v>
      </c>
      <c r="M19" s="444">
        <v>96</v>
      </c>
      <c r="N19" s="445">
        <v>2421.9843749999986</v>
      </c>
      <c r="O19" s="246"/>
      <c r="P19" s="247"/>
      <c r="Q19" s="246">
        <v>409</v>
      </c>
      <c r="R19" s="247">
        <v>2626.7679217603904</v>
      </c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  <c r="AH19" s="204"/>
      <c r="AI19" s="197"/>
      <c r="AJ19" s="204"/>
      <c r="AK19" s="197"/>
    </row>
    <row r="20" spans="1:37" ht="14.25" customHeight="1">
      <c r="A20" s="241"/>
      <c r="B20" s="245" t="s">
        <v>20</v>
      </c>
      <c r="C20" s="442">
        <v>149119</v>
      </c>
      <c r="D20" s="443">
        <v>1293.3283360269306</v>
      </c>
      <c r="E20" s="444">
        <v>89470</v>
      </c>
      <c r="F20" s="445">
        <v>1121.2444449536124</v>
      </c>
      <c r="G20" s="246"/>
      <c r="H20" s="247"/>
      <c r="I20" s="246">
        <v>238589</v>
      </c>
      <c r="J20" s="247">
        <v>1228.7975079739617</v>
      </c>
      <c r="K20" s="442">
        <v>8506</v>
      </c>
      <c r="L20" s="443">
        <v>2794.9667164354587</v>
      </c>
      <c r="M20" s="444">
        <v>876</v>
      </c>
      <c r="N20" s="445">
        <v>2292.5363584474885</v>
      </c>
      <c r="O20" s="246"/>
      <c r="P20" s="247"/>
      <c r="Q20" s="246">
        <v>9382</v>
      </c>
      <c r="R20" s="247">
        <v>2748.0546514602443</v>
      </c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  <c r="AH20" s="204"/>
      <c r="AI20" s="197"/>
      <c r="AJ20" s="204"/>
      <c r="AK20" s="197"/>
    </row>
    <row r="21" spans="1:37" ht="14.25" customHeight="1">
      <c r="A21" s="241"/>
      <c r="B21" s="245" t="s">
        <v>21</v>
      </c>
      <c r="C21" s="442">
        <v>204376</v>
      </c>
      <c r="D21" s="443">
        <v>1379.3059627842779</v>
      </c>
      <c r="E21" s="444">
        <v>123558</v>
      </c>
      <c r="F21" s="445">
        <v>1171.3243568202759</v>
      </c>
      <c r="G21" s="246"/>
      <c r="H21" s="247"/>
      <c r="I21" s="246">
        <v>327934</v>
      </c>
      <c r="J21" s="247">
        <v>1300.9432700787329</v>
      </c>
      <c r="K21" s="442">
        <v>155960</v>
      </c>
      <c r="L21" s="443">
        <v>2159.3671037445501</v>
      </c>
      <c r="M21" s="444">
        <v>59366</v>
      </c>
      <c r="N21" s="445">
        <v>1814.5633687632637</v>
      </c>
      <c r="O21" s="246"/>
      <c r="P21" s="247"/>
      <c r="Q21" s="246">
        <v>215326</v>
      </c>
      <c r="R21" s="247">
        <v>2064.3037183154843</v>
      </c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  <c r="AH21" s="204"/>
      <c r="AI21" s="197"/>
      <c r="AJ21" s="204"/>
      <c r="AK21" s="197"/>
    </row>
    <row r="22" spans="1:37" ht="14.25" customHeight="1">
      <c r="A22" s="241"/>
      <c r="B22" s="245" t="s">
        <v>22</v>
      </c>
      <c r="C22" s="442">
        <v>40918</v>
      </c>
      <c r="D22" s="443">
        <v>1461.4909259983369</v>
      </c>
      <c r="E22" s="444">
        <v>28902</v>
      </c>
      <c r="F22" s="445">
        <v>1189.1860888519823</v>
      </c>
      <c r="G22" s="246"/>
      <c r="H22" s="247"/>
      <c r="I22" s="246">
        <v>69820</v>
      </c>
      <c r="J22" s="247">
        <v>1348.7702957605261</v>
      </c>
      <c r="K22" s="442">
        <v>956926</v>
      </c>
      <c r="L22" s="443">
        <v>1780.3099780860809</v>
      </c>
      <c r="M22" s="444">
        <v>694309</v>
      </c>
      <c r="N22" s="445">
        <v>1466.5940854864327</v>
      </c>
      <c r="O22" s="246"/>
      <c r="P22" s="247"/>
      <c r="Q22" s="246">
        <v>1651235</v>
      </c>
      <c r="R22" s="247">
        <v>1648.3991551717356</v>
      </c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  <c r="AH22" s="204"/>
      <c r="AI22" s="197"/>
      <c r="AJ22" s="204"/>
      <c r="AK22" s="197"/>
    </row>
    <row r="23" spans="1:37" ht="14.25" customHeight="1">
      <c r="A23" s="241"/>
      <c r="B23" s="245" t="s">
        <v>23</v>
      </c>
      <c r="C23" s="442">
        <v>13</v>
      </c>
      <c r="D23" s="443">
        <v>954.54846153846142</v>
      </c>
      <c r="E23" s="444">
        <v>6</v>
      </c>
      <c r="F23" s="445">
        <v>727.8850000000001</v>
      </c>
      <c r="G23" s="246"/>
      <c r="H23" s="247"/>
      <c r="I23" s="246">
        <v>19</v>
      </c>
      <c r="J23" s="247">
        <v>882.97052631578936</v>
      </c>
      <c r="K23" s="442">
        <v>906637</v>
      </c>
      <c r="L23" s="443">
        <v>1788.5504814495757</v>
      </c>
      <c r="M23" s="444">
        <v>664062</v>
      </c>
      <c r="N23" s="445">
        <v>1334.4453642430972</v>
      </c>
      <c r="O23" s="246"/>
      <c r="P23" s="247"/>
      <c r="Q23" s="246">
        <v>1570699</v>
      </c>
      <c r="R23" s="247">
        <v>1596.5633774007615</v>
      </c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  <c r="AH23" s="204"/>
      <c r="AI23" s="197"/>
      <c r="AJ23" s="204"/>
      <c r="AK23" s="197"/>
    </row>
    <row r="24" spans="1:37" ht="14.25" customHeight="1">
      <c r="A24" s="241"/>
      <c r="B24" s="245" t="s">
        <v>24</v>
      </c>
      <c r="C24" s="442">
        <v>10</v>
      </c>
      <c r="D24" s="443">
        <v>615.68700000000001</v>
      </c>
      <c r="E24" s="444">
        <v>36</v>
      </c>
      <c r="F24" s="445">
        <v>628.42194444444442</v>
      </c>
      <c r="G24" s="246"/>
      <c r="H24" s="247"/>
      <c r="I24" s="246">
        <v>46</v>
      </c>
      <c r="J24" s="247">
        <v>625.65347826086952</v>
      </c>
      <c r="K24" s="442">
        <v>777414</v>
      </c>
      <c r="L24" s="443">
        <v>1754.050933402284</v>
      </c>
      <c r="M24" s="444">
        <v>520843</v>
      </c>
      <c r="N24" s="445">
        <v>1124.6294842399734</v>
      </c>
      <c r="O24" s="246"/>
      <c r="P24" s="247"/>
      <c r="Q24" s="246">
        <v>1298259</v>
      </c>
      <c r="R24" s="247">
        <v>1501.5354036675299</v>
      </c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  <c r="AH24" s="204"/>
      <c r="AI24" s="197"/>
      <c r="AJ24" s="204"/>
      <c r="AK24" s="197"/>
    </row>
    <row r="25" spans="1:37" ht="14.25" customHeight="1">
      <c r="A25" s="241"/>
      <c r="B25" s="245" t="s">
        <v>25</v>
      </c>
      <c r="C25" s="442">
        <v>24</v>
      </c>
      <c r="D25" s="443">
        <v>511.85416666666674</v>
      </c>
      <c r="E25" s="444">
        <v>119</v>
      </c>
      <c r="F25" s="445">
        <v>513.54781512605018</v>
      </c>
      <c r="G25" s="246"/>
      <c r="H25" s="247"/>
      <c r="I25" s="246">
        <v>143</v>
      </c>
      <c r="J25" s="247">
        <v>513.26356643356621</v>
      </c>
      <c r="K25" s="442">
        <v>544496</v>
      </c>
      <c r="L25" s="443">
        <v>1609.574050828661</v>
      </c>
      <c r="M25" s="444">
        <v>374518</v>
      </c>
      <c r="N25" s="445">
        <v>914.72437330114838</v>
      </c>
      <c r="O25" s="246"/>
      <c r="P25" s="247"/>
      <c r="Q25" s="246">
        <v>919017</v>
      </c>
      <c r="R25" s="247">
        <v>1326.4075934939206</v>
      </c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  <c r="AH25" s="204"/>
      <c r="AI25" s="197"/>
      <c r="AJ25" s="204"/>
      <c r="AK25" s="197"/>
    </row>
    <row r="26" spans="1:37" ht="14.25" customHeight="1">
      <c r="A26" s="241"/>
      <c r="B26" s="245" t="s">
        <v>26</v>
      </c>
      <c r="C26" s="442">
        <v>70</v>
      </c>
      <c r="D26" s="443">
        <v>543.23871428571408</v>
      </c>
      <c r="E26" s="444">
        <v>2020</v>
      </c>
      <c r="F26" s="445">
        <v>524.00177227722622</v>
      </c>
      <c r="G26" s="246"/>
      <c r="H26" s="247"/>
      <c r="I26" s="246">
        <v>2090</v>
      </c>
      <c r="J26" s="247">
        <v>524.64607177033349</v>
      </c>
      <c r="K26" s="442">
        <v>498914</v>
      </c>
      <c r="L26" s="443">
        <v>1388.3174929146007</v>
      </c>
      <c r="M26" s="444">
        <v>410330</v>
      </c>
      <c r="N26" s="445">
        <v>779.86571844612388</v>
      </c>
      <c r="O26" s="246"/>
      <c r="P26" s="247"/>
      <c r="Q26" s="246">
        <v>909259</v>
      </c>
      <c r="R26" s="247">
        <v>1113.7294789823286</v>
      </c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  <c r="AH26" s="204"/>
      <c r="AI26" s="197"/>
      <c r="AJ26" s="204"/>
      <c r="AK26" s="197"/>
    </row>
    <row r="27" spans="1:37" ht="14.25" customHeight="1">
      <c r="A27" s="241"/>
      <c r="B27" s="245" t="s">
        <v>5</v>
      </c>
      <c r="C27" s="442">
        <v>3</v>
      </c>
      <c r="D27" s="443">
        <v>1199.3566666666666</v>
      </c>
      <c r="E27" s="444">
        <v>0</v>
      </c>
      <c r="F27" s="445">
        <v>0</v>
      </c>
      <c r="G27" s="246"/>
      <c r="H27" s="247"/>
      <c r="I27" s="246">
        <v>3</v>
      </c>
      <c r="J27" s="247">
        <v>1199.3566666666666</v>
      </c>
      <c r="K27" s="442">
        <v>58</v>
      </c>
      <c r="L27" s="443">
        <v>2506.5327586206904</v>
      </c>
      <c r="M27" s="444">
        <v>19</v>
      </c>
      <c r="N27" s="445">
        <v>1631.3005263157895</v>
      </c>
      <c r="O27" s="246"/>
      <c r="P27" s="247"/>
      <c r="Q27" s="246">
        <v>77</v>
      </c>
      <c r="R27" s="247">
        <v>2290.5663636363643</v>
      </c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  <c r="AH27" s="204"/>
      <c r="AI27" s="197"/>
      <c r="AJ27" s="204"/>
      <c r="AK27" s="197"/>
    </row>
    <row r="28" spans="1:37" ht="14.25" customHeight="1">
      <c r="A28" s="241"/>
      <c r="B28" s="447" t="s">
        <v>27</v>
      </c>
      <c r="C28" s="450">
        <v>55.647763875173297</v>
      </c>
      <c r="D28" s="449" t="s">
        <v>218</v>
      </c>
      <c r="E28" s="450">
        <v>55.928949373082702</v>
      </c>
      <c r="F28" s="449" t="s">
        <v>218</v>
      </c>
      <c r="G28" s="448"/>
      <c r="H28" s="448"/>
      <c r="I28" s="450">
        <v>55.755367647276067</v>
      </c>
      <c r="J28" s="449" t="s">
        <v>218</v>
      </c>
      <c r="K28" s="450">
        <v>74.972260758328218</v>
      </c>
      <c r="L28" s="449" t="s">
        <v>218</v>
      </c>
      <c r="M28" s="450">
        <v>75.520626514550329</v>
      </c>
      <c r="N28" s="449" t="s">
        <v>218</v>
      </c>
      <c r="O28" s="448"/>
      <c r="P28" s="448"/>
      <c r="Q28" s="450">
        <v>75.199569339923301</v>
      </c>
      <c r="R28" s="449" t="s">
        <v>218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ht="14.25" customHeight="1">
      <c r="A29" s="241"/>
      <c r="B29" s="242"/>
      <c r="C29" s="252"/>
      <c r="D29" s="253"/>
      <c r="E29" s="254"/>
      <c r="F29" s="254"/>
      <c r="G29" s="252"/>
      <c r="H29" s="254"/>
      <c r="I29" s="252"/>
      <c r="J29" s="254"/>
      <c r="K29" s="252"/>
      <c r="L29" s="253"/>
      <c r="M29" s="252"/>
      <c r="N29" s="253"/>
      <c r="O29" s="252"/>
      <c r="P29" s="253"/>
      <c r="Q29" s="252"/>
      <c r="R29" s="253"/>
    </row>
    <row r="30" spans="1:37" ht="14.25" customHeight="1">
      <c r="B30" s="506" t="s">
        <v>0</v>
      </c>
      <c r="C30" s="507" t="s">
        <v>30</v>
      </c>
      <c r="D30" s="507"/>
      <c r="E30" s="507"/>
      <c r="F30" s="507"/>
      <c r="G30" s="507"/>
      <c r="H30" s="507"/>
      <c r="I30" s="507"/>
      <c r="J30" s="507"/>
      <c r="K30" s="507" t="s">
        <v>31</v>
      </c>
      <c r="L30" s="507"/>
      <c r="M30" s="507"/>
      <c r="N30" s="507"/>
      <c r="O30" s="507"/>
      <c r="P30" s="507"/>
      <c r="Q30" s="507"/>
      <c r="R30" s="507"/>
    </row>
    <row r="31" spans="1:37" ht="14.25" customHeight="1">
      <c r="B31" s="506"/>
      <c r="C31" s="508" t="s">
        <v>3</v>
      </c>
      <c r="D31" s="508"/>
      <c r="E31" s="509" t="s">
        <v>4</v>
      </c>
      <c r="F31" s="509"/>
      <c r="G31" s="507" t="s">
        <v>5</v>
      </c>
      <c r="H31" s="507"/>
      <c r="I31" s="510" t="s">
        <v>6</v>
      </c>
      <c r="J31" s="510"/>
      <c r="K31" s="508" t="s">
        <v>3</v>
      </c>
      <c r="L31" s="508"/>
      <c r="M31" s="509" t="s">
        <v>4</v>
      </c>
      <c r="N31" s="509"/>
      <c r="O31" s="507" t="s">
        <v>5</v>
      </c>
      <c r="P31" s="507"/>
      <c r="Q31" s="510" t="s">
        <v>6</v>
      </c>
      <c r="R31" s="510"/>
    </row>
    <row r="32" spans="1:37" ht="14.25" customHeight="1">
      <c r="B32" s="506"/>
      <c r="C32" s="479" t="s">
        <v>7</v>
      </c>
      <c r="D32" s="480" t="s">
        <v>8</v>
      </c>
      <c r="E32" s="481" t="s">
        <v>7</v>
      </c>
      <c r="F32" s="481" t="s">
        <v>8</v>
      </c>
      <c r="G32" s="243" t="s">
        <v>7</v>
      </c>
      <c r="H32" s="244" t="s">
        <v>8</v>
      </c>
      <c r="I32" s="482" t="s">
        <v>7</v>
      </c>
      <c r="J32" s="483" t="s">
        <v>8</v>
      </c>
      <c r="K32" s="479" t="s">
        <v>7</v>
      </c>
      <c r="L32" s="480" t="s">
        <v>8</v>
      </c>
      <c r="M32" s="481" t="s">
        <v>7</v>
      </c>
      <c r="N32" s="481" t="s">
        <v>8</v>
      </c>
      <c r="O32" s="243" t="s">
        <v>7</v>
      </c>
      <c r="P32" s="244" t="s">
        <v>8</v>
      </c>
      <c r="Q32" s="482" t="s">
        <v>7</v>
      </c>
      <c r="R32" s="483" t="s">
        <v>8</v>
      </c>
    </row>
    <row r="33" spans="2:37" ht="14.25" customHeight="1">
      <c r="B33" s="249" t="s">
        <v>6</v>
      </c>
      <c r="C33" s="473">
        <v>211196</v>
      </c>
      <c r="D33" s="474">
        <v>640.61336057501126</v>
      </c>
      <c r="E33" s="475">
        <v>2138030</v>
      </c>
      <c r="F33" s="476">
        <v>962.40543023717794</v>
      </c>
      <c r="G33" s="250"/>
      <c r="H33" s="251"/>
      <c r="I33" s="477">
        <v>2349234</v>
      </c>
      <c r="J33" s="478">
        <v>933.4762470447788</v>
      </c>
      <c r="K33" s="473">
        <v>178249</v>
      </c>
      <c r="L33" s="474">
        <v>527.42177285707078</v>
      </c>
      <c r="M33" s="475">
        <v>161291</v>
      </c>
      <c r="N33" s="476">
        <v>520.90258569913954</v>
      </c>
      <c r="O33" s="250"/>
      <c r="P33" s="251"/>
      <c r="Q33" s="477">
        <v>339549</v>
      </c>
      <c r="R33" s="478">
        <v>524.32011674309126</v>
      </c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  <c r="AH33" s="204"/>
      <c r="AI33" s="197"/>
      <c r="AJ33" s="204"/>
      <c r="AK33" s="197"/>
    </row>
    <row r="34" spans="2:37" ht="14.25" customHeight="1">
      <c r="B34" s="245" t="s">
        <v>9</v>
      </c>
      <c r="C34" s="442">
        <v>0</v>
      </c>
      <c r="D34" s="443">
        <v>0</v>
      </c>
      <c r="E34" s="444">
        <v>0</v>
      </c>
      <c r="F34" s="445">
        <v>0</v>
      </c>
      <c r="G34" s="246"/>
      <c r="H34" s="247"/>
      <c r="I34" s="246">
        <v>0</v>
      </c>
      <c r="J34" s="247">
        <v>0</v>
      </c>
      <c r="K34" s="442">
        <v>1126</v>
      </c>
      <c r="L34" s="443">
        <v>365.57150976909423</v>
      </c>
      <c r="M34" s="444">
        <v>1085</v>
      </c>
      <c r="N34" s="445">
        <v>367.41267281106019</v>
      </c>
      <c r="O34" s="246"/>
      <c r="P34" s="247"/>
      <c r="Q34" s="246">
        <v>2211</v>
      </c>
      <c r="R34" s="247">
        <v>366.47502035278177</v>
      </c>
    </row>
    <row r="35" spans="2:37" ht="14.25" customHeight="1">
      <c r="B35" s="248" t="s">
        <v>10</v>
      </c>
      <c r="C35" s="442">
        <v>0</v>
      </c>
      <c r="D35" s="443">
        <v>0</v>
      </c>
      <c r="E35" s="444">
        <v>0</v>
      </c>
      <c r="F35" s="445">
        <v>0</v>
      </c>
      <c r="G35" s="246"/>
      <c r="H35" s="247"/>
      <c r="I35" s="246">
        <v>0</v>
      </c>
      <c r="J35" s="247">
        <v>0</v>
      </c>
      <c r="K35" s="442">
        <v>5477</v>
      </c>
      <c r="L35" s="443">
        <v>368.92585356947239</v>
      </c>
      <c r="M35" s="444">
        <v>5184</v>
      </c>
      <c r="N35" s="445">
        <v>369.13062692901207</v>
      </c>
      <c r="O35" s="246"/>
      <c r="P35" s="247"/>
      <c r="Q35" s="246">
        <v>10661</v>
      </c>
      <c r="R35" s="247">
        <v>369.0254263202325</v>
      </c>
    </row>
    <row r="36" spans="2:37" ht="14.25" customHeight="1">
      <c r="B36" s="245" t="s">
        <v>11</v>
      </c>
      <c r="C36" s="442">
        <v>0</v>
      </c>
      <c r="D36" s="443">
        <v>0</v>
      </c>
      <c r="E36" s="444">
        <v>0</v>
      </c>
      <c r="F36" s="445">
        <v>0</v>
      </c>
      <c r="G36" s="246"/>
      <c r="H36" s="247"/>
      <c r="I36" s="246">
        <v>0</v>
      </c>
      <c r="J36" s="247">
        <v>0</v>
      </c>
      <c r="K36" s="442">
        <v>13919</v>
      </c>
      <c r="L36" s="443">
        <v>374.4137236870464</v>
      </c>
      <c r="M36" s="444">
        <v>13510</v>
      </c>
      <c r="N36" s="445">
        <v>373.29862694300471</v>
      </c>
      <c r="O36" s="246"/>
      <c r="P36" s="247"/>
      <c r="Q36" s="246">
        <v>27429</v>
      </c>
      <c r="R36" s="247">
        <v>373.86448904444177</v>
      </c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  <c r="AH36" s="204"/>
      <c r="AI36" s="197"/>
      <c r="AJ36" s="204"/>
      <c r="AK36" s="197"/>
    </row>
    <row r="37" spans="2:37" ht="14.25" customHeight="1">
      <c r="B37" s="245" t="s">
        <v>12</v>
      </c>
      <c r="C37" s="442">
        <v>0</v>
      </c>
      <c r="D37" s="443">
        <v>0</v>
      </c>
      <c r="E37" s="444">
        <v>0</v>
      </c>
      <c r="F37" s="445">
        <v>0</v>
      </c>
      <c r="G37" s="246"/>
      <c r="H37" s="247"/>
      <c r="I37" s="246">
        <v>0</v>
      </c>
      <c r="J37" s="247">
        <v>0</v>
      </c>
      <c r="K37" s="442">
        <v>30410</v>
      </c>
      <c r="L37" s="443">
        <v>378.4948885235122</v>
      </c>
      <c r="M37" s="444">
        <v>28808</v>
      </c>
      <c r="N37" s="445">
        <v>375.86976117745024</v>
      </c>
      <c r="O37" s="246"/>
      <c r="P37" s="247"/>
      <c r="Q37" s="246">
        <v>59224</v>
      </c>
      <c r="R37" s="247">
        <v>377.20997332162625</v>
      </c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  <c r="AH37" s="204"/>
      <c r="AI37" s="197"/>
      <c r="AJ37" s="204"/>
      <c r="AK37" s="197"/>
    </row>
    <row r="38" spans="2:37" ht="14.25" customHeight="1">
      <c r="B38" s="245" t="s">
        <v>13</v>
      </c>
      <c r="C38" s="442">
        <v>1</v>
      </c>
      <c r="D38" s="443">
        <v>1469.86</v>
      </c>
      <c r="E38" s="444">
        <v>22</v>
      </c>
      <c r="F38" s="445">
        <v>872.53590909090929</v>
      </c>
      <c r="G38" s="246"/>
      <c r="H38" s="247"/>
      <c r="I38" s="246">
        <v>23</v>
      </c>
      <c r="J38" s="247">
        <v>898.50652173913068</v>
      </c>
      <c r="K38" s="442">
        <v>44713</v>
      </c>
      <c r="L38" s="443">
        <v>387.34910026166898</v>
      </c>
      <c r="M38" s="444">
        <v>45512</v>
      </c>
      <c r="N38" s="445">
        <v>386.00953440850651</v>
      </c>
      <c r="O38" s="246"/>
      <c r="P38" s="247"/>
      <c r="Q38" s="246">
        <v>90227</v>
      </c>
      <c r="R38" s="247">
        <v>386.67373557804154</v>
      </c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  <c r="AH38" s="204"/>
      <c r="AI38" s="197"/>
      <c r="AJ38" s="204"/>
      <c r="AK38" s="197"/>
    </row>
    <row r="39" spans="2:37" ht="14.25" customHeight="1">
      <c r="B39" s="245" t="s">
        <v>14</v>
      </c>
      <c r="C39" s="442">
        <v>16</v>
      </c>
      <c r="D39" s="443">
        <v>838.75</v>
      </c>
      <c r="E39" s="444">
        <v>158</v>
      </c>
      <c r="F39" s="445">
        <v>938.95360759493713</v>
      </c>
      <c r="G39" s="246"/>
      <c r="H39" s="247"/>
      <c r="I39" s="246">
        <v>174</v>
      </c>
      <c r="J39" s="247">
        <v>929.73948275862108</v>
      </c>
      <c r="K39" s="442">
        <v>2392</v>
      </c>
      <c r="L39" s="443">
        <v>437.74193143812698</v>
      </c>
      <c r="M39" s="444">
        <v>2177</v>
      </c>
      <c r="N39" s="445">
        <v>440.94307303628841</v>
      </c>
      <c r="O39" s="246"/>
      <c r="P39" s="247"/>
      <c r="Q39" s="246">
        <v>4569</v>
      </c>
      <c r="R39" s="247">
        <v>439.26718537973289</v>
      </c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  <c r="AH39" s="204"/>
      <c r="AI39" s="197"/>
      <c r="AJ39" s="204"/>
      <c r="AK39" s="197"/>
    </row>
    <row r="40" spans="2:37" ht="14.25" customHeight="1">
      <c r="B40" s="245" t="s">
        <v>15</v>
      </c>
      <c r="C40" s="442">
        <v>111</v>
      </c>
      <c r="D40" s="443">
        <v>923.62873873873866</v>
      </c>
      <c r="E40" s="444">
        <v>759</v>
      </c>
      <c r="F40" s="445">
        <v>963.36978919631099</v>
      </c>
      <c r="G40" s="246"/>
      <c r="H40" s="247"/>
      <c r="I40" s="246">
        <v>870</v>
      </c>
      <c r="J40" s="247">
        <v>958.29937931034488</v>
      </c>
      <c r="K40" s="442">
        <v>2019</v>
      </c>
      <c r="L40" s="443">
        <v>433.94198613174825</v>
      </c>
      <c r="M40" s="444">
        <v>1311</v>
      </c>
      <c r="N40" s="445">
        <v>425.66678108314267</v>
      </c>
      <c r="O40" s="246"/>
      <c r="P40" s="247"/>
      <c r="Q40" s="246">
        <v>3330</v>
      </c>
      <c r="R40" s="247">
        <v>430.68409009009002</v>
      </c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  <c r="AH40" s="204"/>
      <c r="AI40" s="197"/>
      <c r="AJ40" s="204"/>
      <c r="AK40" s="197"/>
    </row>
    <row r="41" spans="2:37" ht="14.25" customHeight="1">
      <c r="B41" s="245" t="s">
        <v>16</v>
      </c>
      <c r="C41" s="442">
        <v>474</v>
      </c>
      <c r="D41" s="443">
        <v>851.60354430379766</v>
      </c>
      <c r="E41" s="444">
        <v>2787</v>
      </c>
      <c r="F41" s="445">
        <v>996.83190886257705</v>
      </c>
      <c r="G41" s="246"/>
      <c r="H41" s="247"/>
      <c r="I41" s="246">
        <v>3261</v>
      </c>
      <c r="J41" s="247">
        <v>975.72235817234048</v>
      </c>
      <c r="K41" s="442">
        <v>3150</v>
      </c>
      <c r="L41" s="443">
        <v>476.86420952381019</v>
      </c>
      <c r="M41" s="444">
        <v>1965</v>
      </c>
      <c r="N41" s="445">
        <v>480.42148091603099</v>
      </c>
      <c r="O41" s="246"/>
      <c r="P41" s="247"/>
      <c r="Q41" s="246">
        <v>5115</v>
      </c>
      <c r="R41" s="247">
        <v>478.23078592375424</v>
      </c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  <c r="AH41" s="204"/>
      <c r="AI41" s="197"/>
      <c r="AJ41" s="204"/>
      <c r="AK41" s="197"/>
    </row>
    <row r="42" spans="2:37" ht="14.25" customHeight="1">
      <c r="B42" s="245" t="s">
        <v>17</v>
      </c>
      <c r="C42" s="442">
        <v>1612</v>
      </c>
      <c r="D42" s="443">
        <v>877.91419975186113</v>
      </c>
      <c r="E42" s="444">
        <v>7755</v>
      </c>
      <c r="F42" s="445">
        <v>1016.6347350096719</v>
      </c>
      <c r="G42" s="246"/>
      <c r="H42" s="247"/>
      <c r="I42" s="246">
        <v>9367</v>
      </c>
      <c r="J42" s="247">
        <v>992.76182982812065</v>
      </c>
      <c r="K42" s="442">
        <v>5043</v>
      </c>
      <c r="L42" s="443">
        <v>518.37688479080009</v>
      </c>
      <c r="M42" s="444">
        <v>3409</v>
      </c>
      <c r="N42" s="445">
        <v>533.1357817541799</v>
      </c>
      <c r="O42" s="246"/>
      <c r="P42" s="247"/>
      <c r="Q42" s="246">
        <v>8452</v>
      </c>
      <c r="R42" s="247">
        <v>524.32968646474262</v>
      </c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  <c r="AH42" s="204"/>
      <c r="AI42" s="197"/>
      <c r="AJ42" s="204"/>
      <c r="AK42" s="197"/>
    </row>
    <row r="43" spans="2:37" ht="14.25" customHeight="1">
      <c r="B43" s="245" t="s">
        <v>18</v>
      </c>
      <c r="C43" s="442">
        <v>4167</v>
      </c>
      <c r="D43" s="443">
        <v>872.84622750179972</v>
      </c>
      <c r="E43" s="444">
        <v>18076</v>
      </c>
      <c r="F43" s="445">
        <v>1005.2254066165078</v>
      </c>
      <c r="G43" s="246"/>
      <c r="H43" s="247"/>
      <c r="I43" s="246">
        <v>22243</v>
      </c>
      <c r="J43" s="247">
        <v>980.42551274558275</v>
      </c>
      <c r="K43" s="442">
        <v>8904</v>
      </c>
      <c r="L43" s="443">
        <v>594.06067497753827</v>
      </c>
      <c r="M43" s="444">
        <v>6206</v>
      </c>
      <c r="N43" s="445">
        <v>590.42401708024454</v>
      </c>
      <c r="O43" s="246"/>
      <c r="P43" s="247"/>
      <c r="Q43" s="246">
        <v>15110</v>
      </c>
      <c r="R43" s="247">
        <v>592.56702183984112</v>
      </c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  <c r="AH43" s="204"/>
      <c r="AI43" s="197"/>
      <c r="AJ43" s="204"/>
      <c r="AK43" s="197"/>
    </row>
    <row r="44" spans="2:37" ht="14.25" customHeight="1">
      <c r="B44" s="245" t="s">
        <v>19</v>
      </c>
      <c r="C44" s="442">
        <v>7965</v>
      </c>
      <c r="D44" s="443">
        <v>859.83164595103585</v>
      </c>
      <c r="E44" s="444">
        <v>36604</v>
      </c>
      <c r="F44" s="445">
        <v>978.05287017812134</v>
      </c>
      <c r="G44" s="246"/>
      <c r="H44" s="247"/>
      <c r="I44" s="246">
        <v>44569</v>
      </c>
      <c r="J44" s="247">
        <v>956.9253588817329</v>
      </c>
      <c r="K44" s="442">
        <v>12464</v>
      </c>
      <c r="L44" s="443">
        <v>668.06445924261845</v>
      </c>
      <c r="M44" s="444">
        <v>8755</v>
      </c>
      <c r="N44" s="445">
        <v>670.07907481439224</v>
      </c>
      <c r="O44" s="246"/>
      <c r="P44" s="247"/>
      <c r="Q44" s="246">
        <v>21219</v>
      </c>
      <c r="R44" s="247">
        <v>668.89569348225655</v>
      </c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  <c r="AH44" s="204"/>
      <c r="AI44" s="197"/>
      <c r="AJ44" s="204"/>
      <c r="AK44" s="197"/>
    </row>
    <row r="45" spans="2:37" ht="14.25" customHeight="1">
      <c r="B45" s="245" t="s">
        <v>20</v>
      </c>
      <c r="C45" s="442">
        <v>13553</v>
      </c>
      <c r="D45" s="443">
        <v>820.00621338449014</v>
      </c>
      <c r="E45" s="444">
        <v>71467</v>
      </c>
      <c r="F45" s="445">
        <v>944.33781829375778</v>
      </c>
      <c r="G45" s="246"/>
      <c r="H45" s="247"/>
      <c r="I45" s="246">
        <v>85020</v>
      </c>
      <c r="J45" s="247">
        <v>924.51817301811309</v>
      </c>
      <c r="K45" s="442">
        <v>14688</v>
      </c>
      <c r="L45" s="443">
        <v>739.81284586056631</v>
      </c>
      <c r="M45" s="444">
        <v>10542</v>
      </c>
      <c r="N45" s="445">
        <v>754.97856573705099</v>
      </c>
      <c r="O45" s="246"/>
      <c r="P45" s="247"/>
      <c r="Q45" s="246">
        <v>25231</v>
      </c>
      <c r="R45" s="247">
        <v>746.13852760493</v>
      </c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  <c r="AH45" s="204"/>
      <c r="AI45" s="197"/>
      <c r="AJ45" s="204"/>
      <c r="AK45" s="197"/>
    </row>
    <row r="46" spans="2:37" ht="14.25" customHeight="1">
      <c r="B46" s="245" t="s">
        <v>21</v>
      </c>
      <c r="C46" s="442">
        <v>20393</v>
      </c>
      <c r="D46" s="443">
        <v>794.80888098857395</v>
      </c>
      <c r="E46" s="444">
        <v>120127</v>
      </c>
      <c r="F46" s="445">
        <v>971.96992691068567</v>
      </c>
      <c r="G46" s="246"/>
      <c r="H46" s="247"/>
      <c r="I46" s="246">
        <v>140520</v>
      </c>
      <c r="J46" s="247">
        <v>946.25938599487563</v>
      </c>
      <c r="K46" s="442">
        <v>13530</v>
      </c>
      <c r="L46" s="443">
        <v>789.76669844789365</v>
      </c>
      <c r="M46" s="444">
        <v>10295</v>
      </c>
      <c r="N46" s="445">
        <v>804.6977367654199</v>
      </c>
      <c r="O46" s="246"/>
      <c r="P46" s="247"/>
      <c r="Q46" s="246">
        <v>23825</v>
      </c>
      <c r="R46" s="247">
        <v>796.21853641133259</v>
      </c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  <c r="AH46" s="204"/>
      <c r="AI46" s="197"/>
      <c r="AJ46" s="204"/>
      <c r="AK46" s="197"/>
    </row>
    <row r="47" spans="2:37" ht="14.25" customHeight="1">
      <c r="B47" s="245" t="s">
        <v>22</v>
      </c>
      <c r="C47" s="442">
        <v>26884</v>
      </c>
      <c r="D47" s="443">
        <v>722.72988840946289</v>
      </c>
      <c r="E47" s="444">
        <v>179641</v>
      </c>
      <c r="F47" s="445">
        <v>989.3090784954444</v>
      </c>
      <c r="G47" s="246"/>
      <c r="H47" s="247"/>
      <c r="I47" s="246">
        <v>206526</v>
      </c>
      <c r="J47" s="247">
        <v>954.60826467369782</v>
      </c>
      <c r="K47" s="442">
        <v>9611</v>
      </c>
      <c r="L47" s="443">
        <v>814.35593694724776</v>
      </c>
      <c r="M47" s="444">
        <v>8428</v>
      </c>
      <c r="N47" s="445">
        <v>823.61747389653362</v>
      </c>
      <c r="O47" s="246"/>
      <c r="P47" s="247"/>
      <c r="Q47" s="246">
        <v>18039</v>
      </c>
      <c r="R47" s="247">
        <v>818.68301901435689</v>
      </c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  <c r="AH47" s="204"/>
      <c r="AI47" s="197"/>
      <c r="AJ47" s="204"/>
      <c r="AK47" s="197"/>
    </row>
    <row r="48" spans="2:37" ht="14.25" customHeight="1">
      <c r="B48" s="245" t="s">
        <v>23</v>
      </c>
      <c r="C48" s="442">
        <v>29231</v>
      </c>
      <c r="D48" s="443">
        <v>649.70053983784396</v>
      </c>
      <c r="E48" s="444">
        <v>239472</v>
      </c>
      <c r="F48" s="445">
        <v>995.71785436293203</v>
      </c>
      <c r="G48" s="246"/>
      <c r="H48" s="247"/>
      <c r="I48" s="246">
        <v>268703</v>
      </c>
      <c r="J48" s="247">
        <v>958.07617518226482</v>
      </c>
      <c r="K48" s="442">
        <v>5772</v>
      </c>
      <c r="L48" s="443">
        <v>797.24482501732473</v>
      </c>
      <c r="M48" s="444">
        <v>5976</v>
      </c>
      <c r="N48" s="445">
        <v>821.1989257028107</v>
      </c>
      <c r="O48" s="246"/>
      <c r="P48" s="247"/>
      <c r="Q48" s="246">
        <v>11748</v>
      </c>
      <c r="R48" s="247">
        <v>809.42985274089165</v>
      </c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  <c r="AH48" s="204"/>
      <c r="AI48" s="197"/>
      <c r="AJ48" s="204"/>
      <c r="AK48" s="197"/>
    </row>
    <row r="49" spans="2:37" ht="14.25" customHeight="1">
      <c r="B49" s="245" t="s">
        <v>24</v>
      </c>
      <c r="C49" s="442">
        <v>30877</v>
      </c>
      <c r="D49" s="443">
        <v>584.72611037341744</v>
      </c>
      <c r="E49" s="444">
        <v>340870</v>
      </c>
      <c r="F49" s="445">
        <v>998.22268295831043</v>
      </c>
      <c r="G49" s="246"/>
      <c r="H49" s="247"/>
      <c r="I49" s="246">
        <v>371748</v>
      </c>
      <c r="J49" s="247">
        <v>963.87753486232407</v>
      </c>
      <c r="K49" s="442">
        <v>3010</v>
      </c>
      <c r="L49" s="443">
        <v>775.66122259136273</v>
      </c>
      <c r="M49" s="444">
        <v>4139</v>
      </c>
      <c r="N49" s="445">
        <v>784.67408069582063</v>
      </c>
      <c r="O49" s="246"/>
      <c r="P49" s="247"/>
      <c r="Q49" s="246">
        <v>7149</v>
      </c>
      <c r="R49" s="247">
        <v>780.87932577982974</v>
      </c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  <c r="AH49" s="204"/>
      <c r="AI49" s="197"/>
      <c r="AJ49" s="204"/>
      <c r="AK49" s="197"/>
    </row>
    <row r="50" spans="2:37" ht="14.25" customHeight="1">
      <c r="B50" s="245" t="s">
        <v>25</v>
      </c>
      <c r="C50" s="442">
        <v>28513</v>
      </c>
      <c r="D50" s="443">
        <v>540.2408652193742</v>
      </c>
      <c r="E50" s="444">
        <v>392231</v>
      </c>
      <c r="F50" s="445">
        <v>970.94240840219015</v>
      </c>
      <c r="G50" s="246"/>
      <c r="H50" s="247"/>
      <c r="I50" s="246">
        <v>420744</v>
      </c>
      <c r="J50" s="247">
        <v>941.75460512805751</v>
      </c>
      <c r="K50" s="442">
        <v>1386</v>
      </c>
      <c r="L50" s="443">
        <v>766.97036075036067</v>
      </c>
      <c r="M50" s="444">
        <v>2304</v>
      </c>
      <c r="N50" s="445">
        <v>773.08370659722243</v>
      </c>
      <c r="O50" s="246"/>
      <c r="P50" s="247"/>
      <c r="Q50" s="246">
        <v>3690</v>
      </c>
      <c r="R50" s="247">
        <v>770.78747425474262</v>
      </c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  <c r="AH50" s="204"/>
      <c r="AI50" s="197"/>
      <c r="AJ50" s="204"/>
      <c r="AK50" s="197"/>
    </row>
    <row r="51" spans="2:37" ht="14.25" customHeight="1">
      <c r="B51" s="245" t="s">
        <v>26</v>
      </c>
      <c r="C51" s="442">
        <v>47399</v>
      </c>
      <c r="D51" s="443">
        <v>499.40241713960285</v>
      </c>
      <c r="E51" s="444">
        <v>728060</v>
      </c>
      <c r="F51" s="445">
        <v>921.08462031974648</v>
      </c>
      <c r="G51" s="246"/>
      <c r="H51" s="247"/>
      <c r="I51" s="246">
        <v>775465</v>
      </c>
      <c r="J51" s="247">
        <v>895.31009719328995</v>
      </c>
      <c r="K51" s="442">
        <v>635</v>
      </c>
      <c r="L51" s="443">
        <v>795.59809448818919</v>
      </c>
      <c r="M51" s="444">
        <v>1685</v>
      </c>
      <c r="N51" s="445">
        <v>791.62109198813062</v>
      </c>
      <c r="O51" s="246"/>
      <c r="P51" s="247"/>
      <c r="Q51" s="246">
        <v>2320</v>
      </c>
      <c r="R51" s="247">
        <v>792.70962500000007</v>
      </c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  <c r="AH51" s="204"/>
      <c r="AI51" s="197"/>
      <c r="AJ51" s="204"/>
      <c r="AK51" s="197"/>
    </row>
    <row r="52" spans="2:37" ht="14.25" customHeight="1">
      <c r="B52" s="245" t="s">
        <v>5</v>
      </c>
      <c r="C52" s="442">
        <v>0</v>
      </c>
      <c r="D52" s="443">
        <v>0</v>
      </c>
      <c r="E52" s="444">
        <v>1</v>
      </c>
      <c r="F52" s="445">
        <v>1072.4100000000001</v>
      </c>
      <c r="G52" s="246"/>
      <c r="H52" s="247"/>
      <c r="I52" s="246">
        <v>1</v>
      </c>
      <c r="J52" s="247">
        <v>1072.4100000000001</v>
      </c>
      <c r="K52" s="442">
        <v>0</v>
      </c>
      <c r="L52" s="443">
        <v>0</v>
      </c>
      <c r="M52" s="444">
        <v>0</v>
      </c>
      <c r="N52" s="445">
        <v>0</v>
      </c>
      <c r="O52" s="246"/>
      <c r="P52" s="247"/>
      <c r="Q52" s="246">
        <v>0</v>
      </c>
      <c r="R52" s="247">
        <v>0</v>
      </c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  <c r="AH52" s="204"/>
      <c r="AI52" s="197"/>
      <c r="AJ52" s="204"/>
      <c r="AK52" s="197"/>
    </row>
    <row r="53" spans="2:37" ht="14.25" customHeight="1">
      <c r="B53" s="447" t="s">
        <v>27</v>
      </c>
      <c r="C53" s="450">
        <v>74.021098884448563</v>
      </c>
      <c r="D53" s="449" t="s">
        <v>218</v>
      </c>
      <c r="E53" s="450">
        <v>78.63695020039485</v>
      </c>
      <c r="F53" s="449" t="s">
        <v>218</v>
      </c>
      <c r="G53" s="448"/>
      <c r="H53" s="448"/>
      <c r="I53" s="450">
        <v>78.222003522000591</v>
      </c>
      <c r="J53" s="449" t="s">
        <v>218</v>
      </c>
      <c r="K53" s="450">
        <v>35.824879802972248</v>
      </c>
      <c r="L53" s="449" t="s">
        <v>218</v>
      </c>
      <c r="M53" s="450">
        <v>35.116125512272852</v>
      </c>
      <c r="N53" s="449" t="s">
        <v>218</v>
      </c>
      <c r="O53" s="448"/>
      <c r="P53" s="448"/>
      <c r="Q53" s="450">
        <v>35.48787362059673</v>
      </c>
      <c r="R53" s="449" t="s">
        <v>218</v>
      </c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  <c r="AH53" s="204"/>
      <c r="AI53" s="197"/>
      <c r="AJ53" s="204"/>
      <c r="AK53" s="197"/>
    </row>
    <row r="54" spans="2:37" ht="14.25" customHeight="1">
      <c r="B54" s="242"/>
      <c r="C54" s="252"/>
      <c r="D54" s="253"/>
      <c r="E54" s="254"/>
      <c r="F54" s="254"/>
      <c r="G54" s="252"/>
      <c r="H54" s="254"/>
      <c r="I54" s="252"/>
      <c r="J54" s="254"/>
      <c r="K54" s="252"/>
      <c r="L54" s="253"/>
      <c r="M54" s="252"/>
      <c r="N54" s="253"/>
      <c r="O54" s="252"/>
      <c r="P54" s="253"/>
      <c r="Q54" s="252"/>
      <c r="R54" s="253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  <c r="AH54" s="195"/>
      <c r="AI54" s="194"/>
      <c r="AJ54" s="195"/>
      <c r="AK54" s="194"/>
    </row>
    <row r="55" spans="2:37" ht="14.25" customHeight="1">
      <c r="B55" s="506" t="s">
        <v>0</v>
      </c>
      <c r="C55" s="507" t="s">
        <v>1</v>
      </c>
      <c r="D55" s="507"/>
      <c r="E55" s="507"/>
      <c r="F55" s="507"/>
      <c r="G55" s="507"/>
      <c r="H55" s="507"/>
      <c r="I55" s="507"/>
      <c r="J55" s="507"/>
      <c r="K55" s="507" t="s">
        <v>2</v>
      </c>
      <c r="L55" s="507"/>
      <c r="M55" s="507"/>
      <c r="N55" s="507"/>
      <c r="O55" s="507"/>
      <c r="P55" s="507"/>
      <c r="Q55" s="507"/>
      <c r="R55" s="507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2:37" ht="14.25" customHeight="1">
      <c r="B56" s="506"/>
      <c r="C56" s="508" t="s">
        <v>3</v>
      </c>
      <c r="D56" s="508"/>
      <c r="E56" s="509" t="s">
        <v>4</v>
      </c>
      <c r="F56" s="509"/>
      <c r="G56" s="507" t="s">
        <v>5</v>
      </c>
      <c r="H56" s="507"/>
      <c r="I56" s="510" t="s">
        <v>6</v>
      </c>
      <c r="J56" s="510"/>
      <c r="K56" s="508" t="s">
        <v>3</v>
      </c>
      <c r="L56" s="508"/>
      <c r="M56" s="509" t="s">
        <v>4</v>
      </c>
      <c r="N56" s="509"/>
      <c r="O56" s="507" t="s">
        <v>5</v>
      </c>
      <c r="P56" s="507"/>
      <c r="Q56" s="510" t="s">
        <v>6</v>
      </c>
      <c r="R56" s="510"/>
    </row>
    <row r="57" spans="2:37" ht="14.25" customHeight="1">
      <c r="B57" s="506"/>
      <c r="C57" s="479" t="s">
        <v>7</v>
      </c>
      <c r="D57" s="480" t="s">
        <v>8</v>
      </c>
      <c r="E57" s="481" t="s">
        <v>7</v>
      </c>
      <c r="F57" s="481" t="s">
        <v>8</v>
      </c>
      <c r="G57" s="243" t="s">
        <v>7</v>
      </c>
      <c r="H57" s="244" t="s">
        <v>8</v>
      </c>
      <c r="I57" s="482" t="s">
        <v>7</v>
      </c>
      <c r="J57" s="483" t="s">
        <v>8</v>
      </c>
      <c r="K57" s="479" t="s">
        <v>7</v>
      </c>
      <c r="L57" s="480" t="s">
        <v>8</v>
      </c>
      <c r="M57" s="481" t="s">
        <v>7</v>
      </c>
      <c r="N57" s="481" t="s">
        <v>8</v>
      </c>
      <c r="O57" s="243" t="s">
        <v>7</v>
      </c>
      <c r="P57" s="244" t="s">
        <v>8</v>
      </c>
      <c r="Q57" s="482" t="s">
        <v>7</v>
      </c>
      <c r="R57" s="483" t="s">
        <v>8</v>
      </c>
    </row>
    <row r="58" spans="2:37" ht="14.25" customHeight="1">
      <c r="B58" s="249" t="s">
        <v>6</v>
      </c>
      <c r="C58" s="473">
        <v>16216</v>
      </c>
      <c r="D58" s="474">
        <v>750.09865996546523</v>
      </c>
      <c r="E58" s="475">
        <v>30146</v>
      </c>
      <c r="F58" s="476">
        <v>794.98141610827292</v>
      </c>
      <c r="G58" s="250"/>
      <c r="H58" s="251"/>
      <c r="I58" s="477">
        <v>46362</v>
      </c>
      <c r="J58" s="478">
        <v>779.28281005996246</v>
      </c>
      <c r="K58" s="473">
        <v>4881747</v>
      </c>
      <c r="L58" s="474">
        <v>1568.3311368983279</v>
      </c>
      <c r="M58" s="475">
        <v>5442460</v>
      </c>
      <c r="N58" s="476">
        <v>1076.5302778706669</v>
      </c>
      <c r="O58" s="250">
        <v>39</v>
      </c>
      <c r="P58" s="251">
        <v>855.76923076923072</v>
      </c>
      <c r="Q58" s="477">
        <v>10324244</v>
      </c>
      <c r="R58" s="478">
        <v>1309.0741578037087</v>
      </c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  <c r="AH58" s="204"/>
      <c r="AI58" s="197"/>
      <c r="AJ58" s="204"/>
      <c r="AK58" s="197"/>
    </row>
    <row r="59" spans="2:37" ht="14.25" customHeight="1">
      <c r="B59" s="245" t="s">
        <v>9</v>
      </c>
      <c r="C59" s="442">
        <v>1</v>
      </c>
      <c r="D59" s="443">
        <v>367.05</v>
      </c>
      <c r="E59" s="444">
        <v>0</v>
      </c>
      <c r="F59" s="445">
        <v>0</v>
      </c>
      <c r="G59" s="246"/>
      <c r="H59" s="247"/>
      <c r="I59" s="246">
        <v>1</v>
      </c>
      <c r="J59" s="247">
        <v>367.05</v>
      </c>
      <c r="K59" s="442">
        <v>1127</v>
      </c>
      <c r="L59" s="443">
        <v>365.57282165039942</v>
      </c>
      <c r="M59" s="444">
        <v>1085</v>
      </c>
      <c r="N59" s="445">
        <v>367.41267281106019</v>
      </c>
      <c r="O59" s="246">
        <v>0</v>
      </c>
      <c r="P59" s="247">
        <v>0</v>
      </c>
      <c r="Q59" s="246">
        <v>2212</v>
      </c>
      <c r="R59" s="247">
        <v>366.47528028933112</v>
      </c>
    </row>
    <row r="60" spans="2:37" ht="14.25" customHeight="1">
      <c r="B60" s="248" t="s">
        <v>10</v>
      </c>
      <c r="C60" s="442">
        <v>0</v>
      </c>
      <c r="D60" s="443">
        <v>0</v>
      </c>
      <c r="E60" s="444">
        <v>0</v>
      </c>
      <c r="F60" s="445">
        <v>0</v>
      </c>
      <c r="G60" s="246"/>
      <c r="H60" s="247"/>
      <c r="I60" s="246">
        <v>0</v>
      </c>
      <c r="J60" s="247">
        <v>0</v>
      </c>
      <c r="K60" s="442">
        <v>5477</v>
      </c>
      <c r="L60" s="443">
        <v>368.92585356947239</v>
      </c>
      <c r="M60" s="444">
        <v>5184</v>
      </c>
      <c r="N60" s="445">
        <v>369.13062692901207</v>
      </c>
      <c r="O60" s="246">
        <v>0</v>
      </c>
      <c r="P60" s="247">
        <v>0</v>
      </c>
      <c r="Q60" s="246">
        <v>10661</v>
      </c>
      <c r="R60" s="247">
        <v>369.0254263202325</v>
      </c>
    </row>
    <row r="61" spans="2:37" ht="14.25" customHeight="1">
      <c r="B61" s="245" t="s">
        <v>11</v>
      </c>
      <c r="C61" s="442">
        <v>7</v>
      </c>
      <c r="D61" s="443">
        <v>422.81285714285713</v>
      </c>
      <c r="E61" s="444">
        <v>3</v>
      </c>
      <c r="F61" s="445">
        <v>300.57666666666665</v>
      </c>
      <c r="G61" s="246"/>
      <c r="H61" s="247"/>
      <c r="I61" s="246">
        <v>10</v>
      </c>
      <c r="J61" s="247">
        <v>386.142</v>
      </c>
      <c r="K61" s="442">
        <v>13926</v>
      </c>
      <c r="L61" s="443">
        <v>374.43805184546886</v>
      </c>
      <c r="M61" s="444">
        <v>13513</v>
      </c>
      <c r="N61" s="445">
        <v>373.28248205431765</v>
      </c>
      <c r="O61" s="246">
        <v>0</v>
      </c>
      <c r="P61" s="247">
        <v>0</v>
      </c>
      <c r="Q61" s="246">
        <v>27439</v>
      </c>
      <c r="R61" s="247">
        <v>373.86896351907848</v>
      </c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  <c r="AH61" s="204"/>
      <c r="AI61" s="197"/>
      <c r="AJ61" s="204"/>
      <c r="AK61" s="197"/>
    </row>
    <row r="62" spans="2:37" ht="14.25" customHeight="1">
      <c r="B62" s="245" t="s">
        <v>12</v>
      </c>
      <c r="C62" s="442">
        <v>17</v>
      </c>
      <c r="D62" s="443">
        <v>320.77529411764704</v>
      </c>
      <c r="E62" s="444">
        <v>18</v>
      </c>
      <c r="F62" s="445">
        <v>406.89111111111117</v>
      </c>
      <c r="G62" s="246"/>
      <c r="H62" s="247"/>
      <c r="I62" s="246">
        <v>35</v>
      </c>
      <c r="J62" s="247">
        <v>365.06342857142863</v>
      </c>
      <c r="K62" s="442">
        <v>30431</v>
      </c>
      <c r="L62" s="443">
        <v>378.51278860372662</v>
      </c>
      <c r="M62" s="444">
        <v>28826</v>
      </c>
      <c r="N62" s="445">
        <v>375.88913203358032</v>
      </c>
      <c r="O62" s="246">
        <v>5</v>
      </c>
      <c r="P62" s="247">
        <v>306.06399999999996</v>
      </c>
      <c r="Q62" s="246">
        <v>59263</v>
      </c>
      <c r="R62" s="247">
        <v>377.22863523615058</v>
      </c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  <c r="AH62" s="204"/>
      <c r="AI62" s="197"/>
      <c r="AJ62" s="204"/>
      <c r="AK62" s="197"/>
    </row>
    <row r="63" spans="2:37" ht="14.25" customHeight="1">
      <c r="B63" s="245" t="s">
        <v>13</v>
      </c>
      <c r="C63" s="442">
        <v>11</v>
      </c>
      <c r="D63" s="443">
        <v>633.12909090909091</v>
      </c>
      <c r="E63" s="444">
        <v>12</v>
      </c>
      <c r="F63" s="445">
        <v>367.22916666666669</v>
      </c>
      <c r="G63" s="246"/>
      <c r="H63" s="247"/>
      <c r="I63" s="246">
        <v>23</v>
      </c>
      <c r="J63" s="247">
        <v>494.3986956521739</v>
      </c>
      <c r="K63" s="442">
        <v>45104</v>
      </c>
      <c r="L63" s="443">
        <v>391.84331034941482</v>
      </c>
      <c r="M63" s="444">
        <v>45695</v>
      </c>
      <c r="N63" s="445">
        <v>387.97674909727431</v>
      </c>
      <c r="O63" s="246">
        <v>3</v>
      </c>
      <c r="P63" s="247">
        <v>357.46333333333337</v>
      </c>
      <c r="Q63" s="246">
        <v>90801</v>
      </c>
      <c r="R63" s="247">
        <v>389.89772260217347</v>
      </c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  <c r="AH63" s="204"/>
      <c r="AI63" s="197"/>
      <c r="AJ63" s="204"/>
      <c r="AK63" s="197"/>
    </row>
    <row r="64" spans="2:37" ht="14.25" customHeight="1">
      <c r="B64" s="245" t="s">
        <v>14</v>
      </c>
      <c r="C64" s="442">
        <v>69</v>
      </c>
      <c r="D64" s="443">
        <v>336.10144927536248</v>
      </c>
      <c r="E64" s="444">
        <v>75</v>
      </c>
      <c r="F64" s="445">
        <v>358.06106666666676</v>
      </c>
      <c r="G64" s="246"/>
      <c r="H64" s="247"/>
      <c r="I64" s="246">
        <v>144</v>
      </c>
      <c r="J64" s="247">
        <v>347.53875000000011</v>
      </c>
      <c r="K64" s="442">
        <v>4225</v>
      </c>
      <c r="L64" s="443">
        <v>663.4019905325448</v>
      </c>
      <c r="M64" s="444">
        <v>3368</v>
      </c>
      <c r="N64" s="445">
        <v>595.97337589073607</v>
      </c>
      <c r="O64" s="246">
        <v>0</v>
      </c>
      <c r="P64" s="247">
        <v>0</v>
      </c>
      <c r="Q64" s="246">
        <v>7593</v>
      </c>
      <c r="R64" s="247">
        <v>633.49291979454779</v>
      </c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  <c r="AH64" s="204"/>
      <c r="AI64" s="197"/>
      <c r="AJ64" s="204"/>
      <c r="AK64" s="197"/>
    </row>
    <row r="65" spans="2:37" ht="14.25" customHeight="1">
      <c r="B65" s="245" t="s">
        <v>15</v>
      </c>
      <c r="C65" s="442">
        <v>69</v>
      </c>
      <c r="D65" s="443">
        <v>326.65608695652162</v>
      </c>
      <c r="E65" s="444">
        <v>55</v>
      </c>
      <c r="F65" s="445">
        <v>317.24618181818181</v>
      </c>
      <c r="G65" s="246"/>
      <c r="H65" s="247"/>
      <c r="I65" s="246">
        <v>124</v>
      </c>
      <c r="J65" s="247">
        <v>322.48233870967738</v>
      </c>
      <c r="K65" s="442">
        <v>7841</v>
      </c>
      <c r="L65" s="443">
        <v>848.07271138885267</v>
      </c>
      <c r="M65" s="444">
        <v>5289</v>
      </c>
      <c r="N65" s="445">
        <v>801.72375874456475</v>
      </c>
      <c r="O65" s="246">
        <v>0</v>
      </c>
      <c r="P65" s="247">
        <v>0</v>
      </c>
      <c r="Q65" s="246">
        <v>13130</v>
      </c>
      <c r="R65" s="247">
        <v>829.40252018278727</v>
      </c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  <c r="AH65" s="204"/>
      <c r="AI65" s="197"/>
      <c r="AJ65" s="204"/>
      <c r="AK65" s="197"/>
    </row>
    <row r="66" spans="2:37" ht="14.25" customHeight="1">
      <c r="B66" s="245" t="s">
        <v>16</v>
      </c>
      <c r="C66" s="442">
        <v>69</v>
      </c>
      <c r="D66" s="443">
        <v>375.40521739130435</v>
      </c>
      <c r="E66" s="444">
        <v>56</v>
      </c>
      <c r="F66" s="445">
        <v>346.19874999999996</v>
      </c>
      <c r="G66" s="246"/>
      <c r="H66" s="247"/>
      <c r="I66" s="246">
        <v>125</v>
      </c>
      <c r="J66" s="247">
        <v>362.32071999999999</v>
      </c>
      <c r="K66" s="442">
        <v>20010</v>
      </c>
      <c r="L66" s="443">
        <v>940.23529635182206</v>
      </c>
      <c r="M66" s="444">
        <v>14167</v>
      </c>
      <c r="N66" s="445">
        <v>907.05001552904571</v>
      </c>
      <c r="O66" s="246">
        <v>0</v>
      </c>
      <c r="P66" s="247">
        <v>0</v>
      </c>
      <c r="Q66" s="246">
        <v>34177</v>
      </c>
      <c r="R66" s="247">
        <v>926.47938233314653</v>
      </c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  <c r="AH66" s="204"/>
      <c r="AI66" s="197"/>
      <c r="AJ66" s="204"/>
      <c r="AK66" s="197"/>
    </row>
    <row r="67" spans="2:37" ht="14.25" customHeight="1">
      <c r="B67" s="245" t="s">
        <v>17</v>
      </c>
      <c r="C67" s="442">
        <v>100</v>
      </c>
      <c r="D67" s="443">
        <v>360.30070000000023</v>
      </c>
      <c r="E67" s="444">
        <v>96</v>
      </c>
      <c r="F67" s="445">
        <v>376.05145833333358</v>
      </c>
      <c r="G67" s="246"/>
      <c r="H67" s="247"/>
      <c r="I67" s="246">
        <v>196</v>
      </c>
      <c r="J67" s="247">
        <v>368.01535714285734</v>
      </c>
      <c r="K67" s="442">
        <v>43624</v>
      </c>
      <c r="L67" s="443">
        <v>1013.7191215844487</v>
      </c>
      <c r="M67" s="444">
        <v>34236</v>
      </c>
      <c r="N67" s="445">
        <v>971.85542645168869</v>
      </c>
      <c r="O67" s="246">
        <v>0</v>
      </c>
      <c r="P67" s="247">
        <v>0</v>
      </c>
      <c r="Q67" s="246">
        <v>77860</v>
      </c>
      <c r="R67" s="247">
        <v>995.31113973799131</v>
      </c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  <c r="AH67" s="204"/>
      <c r="AI67" s="197"/>
      <c r="AJ67" s="204"/>
      <c r="AK67" s="197"/>
    </row>
    <row r="68" spans="2:37" ht="14.25" customHeight="1">
      <c r="B68" s="245" t="s">
        <v>18</v>
      </c>
      <c r="C68" s="442">
        <v>486</v>
      </c>
      <c r="D68" s="443">
        <v>667.63174897119325</v>
      </c>
      <c r="E68" s="444">
        <v>522</v>
      </c>
      <c r="F68" s="445">
        <v>666.15078544061248</v>
      </c>
      <c r="G68" s="246"/>
      <c r="H68" s="247"/>
      <c r="I68" s="246">
        <v>1008</v>
      </c>
      <c r="J68" s="247">
        <v>666.86482142857108</v>
      </c>
      <c r="K68" s="442">
        <v>82727</v>
      </c>
      <c r="L68" s="443">
        <v>1064.8592115028941</v>
      </c>
      <c r="M68" s="444">
        <v>68540</v>
      </c>
      <c r="N68" s="445">
        <v>995.50825109425159</v>
      </c>
      <c r="O68" s="246">
        <v>0</v>
      </c>
      <c r="P68" s="247">
        <v>0</v>
      </c>
      <c r="Q68" s="246">
        <v>151267</v>
      </c>
      <c r="R68" s="247">
        <v>1033.4358684974245</v>
      </c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  <c r="AH68" s="204"/>
      <c r="AI68" s="197"/>
      <c r="AJ68" s="204"/>
      <c r="AK68" s="197"/>
    </row>
    <row r="69" spans="2:37" ht="14.25" customHeight="1">
      <c r="B69" s="245" t="s">
        <v>19</v>
      </c>
      <c r="C69" s="442">
        <v>2124</v>
      </c>
      <c r="D69" s="443">
        <v>712.47536723163989</v>
      </c>
      <c r="E69" s="444">
        <v>2189</v>
      </c>
      <c r="F69" s="445">
        <v>748.82354499771679</v>
      </c>
      <c r="G69" s="246"/>
      <c r="H69" s="247"/>
      <c r="I69" s="246">
        <v>4313</v>
      </c>
      <c r="J69" s="247">
        <v>730.92335265476595</v>
      </c>
      <c r="K69" s="442">
        <v>125066</v>
      </c>
      <c r="L69" s="443">
        <v>1076.3814932115827</v>
      </c>
      <c r="M69" s="444">
        <v>111765</v>
      </c>
      <c r="N69" s="445">
        <v>992.47243555674925</v>
      </c>
      <c r="O69" s="246">
        <v>0</v>
      </c>
      <c r="P69" s="247">
        <v>0</v>
      </c>
      <c r="Q69" s="246">
        <v>236831</v>
      </c>
      <c r="R69" s="247">
        <v>1036.7832318826499</v>
      </c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  <c r="AH69" s="204"/>
      <c r="AI69" s="197"/>
      <c r="AJ69" s="204"/>
      <c r="AK69" s="197"/>
    </row>
    <row r="70" spans="2:37" ht="14.25" customHeight="1">
      <c r="B70" s="245" t="s">
        <v>20</v>
      </c>
      <c r="C70" s="442">
        <v>4170</v>
      </c>
      <c r="D70" s="443">
        <v>756.06764988009581</v>
      </c>
      <c r="E70" s="444">
        <v>4686</v>
      </c>
      <c r="F70" s="445">
        <v>783.58585574050244</v>
      </c>
      <c r="G70" s="246"/>
      <c r="H70" s="247"/>
      <c r="I70" s="246">
        <v>8856</v>
      </c>
      <c r="J70" s="247">
        <v>770.62843495934897</v>
      </c>
      <c r="K70" s="442">
        <v>190036</v>
      </c>
      <c r="L70" s="443">
        <v>1272.214382643288</v>
      </c>
      <c r="M70" s="444">
        <v>177041</v>
      </c>
      <c r="N70" s="445">
        <v>1024.8804545839646</v>
      </c>
      <c r="O70" s="246">
        <v>1</v>
      </c>
      <c r="P70" s="247">
        <v>466.07</v>
      </c>
      <c r="Q70" s="246">
        <v>367078</v>
      </c>
      <c r="R70" s="247">
        <v>1152.9235177537187</v>
      </c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  <c r="AH70" s="204"/>
      <c r="AI70" s="197"/>
      <c r="AJ70" s="204"/>
      <c r="AK70" s="197"/>
    </row>
    <row r="71" spans="2:37" ht="14.25" customHeight="1">
      <c r="B71" s="245" t="s">
        <v>21</v>
      </c>
      <c r="C71" s="442">
        <v>4309</v>
      </c>
      <c r="D71" s="443">
        <v>759.33449524251171</v>
      </c>
      <c r="E71" s="444">
        <v>5760</v>
      </c>
      <c r="F71" s="445">
        <v>814.39396701388762</v>
      </c>
      <c r="G71" s="246"/>
      <c r="H71" s="247"/>
      <c r="I71" s="246">
        <v>10069</v>
      </c>
      <c r="J71" s="247">
        <v>790.83142218690784</v>
      </c>
      <c r="K71" s="442">
        <v>398568</v>
      </c>
      <c r="L71" s="443">
        <v>1627.9229196272645</v>
      </c>
      <c r="M71" s="444">
        <v>319106</v>
      </c>
      <c r="N71" s="445">
        <v>1197.6740258409416</v>
      </c>
      <c r="O71" s="246">
        <v>0</v>
      </c>
      <c r="P71" s="247">
        <v>0</v>
      </c>
      <c r="Q71" s="246">
        <v>717674</v>
      </c>
      <c r="R71" s="247">
        <v>1436.6173916290672</v>
      </c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  <c r="AH71" s="204"/>
      <c r="AI71" s="197"/>
      <c r="AJ71" s="204"/>
      <c r="AK71" s="197"/>
    </row>
    <row r="72" spans="2:37" ht="14.25" customHeight="1">
      <c r="B72" s="245" t="s">
        <v>22</v>
      </c>
      <c r="C72" s="442">
        <v>2193</v>
      </c>
      <c r="D72" s="443">
        <v>830.71448244414034</v>
      </c>
      <c r="E72" s="444">
        <v>4317</v>
      </c>
      <c r="F72" s="445">
        <v>878.98683576557846</v>
      </c>
      <c r="G72" s="246"/>
      <c r="H72" s="247"/>
      <c r="I72" s="246">
        <v>6510</v>
      </c>
      <c r="J72" s="247">
        <v>862.72550384024612</v>
      </c>
      <c r="K72" s="442">
        <v>1036532</v>
      </c>
      <c r="L72" s="443">
        <v>1729.3287557837104</v>
      </c>
      <c r="M72" s="444">
        <v>915597</v>
      </c>
      <c r="N72" s="445">
        <v>1355.5044803008309</v>
      </c>
      <c r="O72" s="246">
        <v>1</v>
      </c>
      <c r="P72" s="247">
        <v>1083.98</v>
      </c>
      <c r="Q72" s="246">
        <v>1952130</v>
      </c>
      <c r="R72" s="247">
        <v>1553.9956424623365</v>
      </c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  <c r="AH72" s="204"/>
      <c r="AI72" s="197"/>
      <c r="AJ72" s="204"/>
      <c r="AK72" s="197"/>
    </row>
    <row r="73" spans="2:37" ht="14.25" customHeight="1">
      <c r="B73" s="245" t="s">
        <v>23</v>
      </c>
      <c r="C73" s="442">
        <v>1241</v>
      </c>
      <c r="D73" s="443">
        <v>801.68338436744557</v>
      </c>
      <c r="E73" s="444">
        <v>3489</v>
      </c>
      <c r="F73" s="445">
        <v>852.79916021782708</v>
      </c>
      <c r="G73" s="246"/>
      <c r="H73" s="247"/>
      <c r="I73" s="246">
        <v>4730</v>
      </c>
      <c r="J73" s="247">
        <v>839.38802325581366</v>
      </c>
      <c r="K73" s="442">
        <v>942894</v>
      </c>
      <c r="L73" s="443">
        <v>1745.8658498940488</v>
      </c>
      <c r="M73" s="444">
        <v>913005</v>
      </c>
      <c r="N73" s="445">
        <v>1240.3965715959928</v>
      </c>
      <c r="O73" s="246">
        <v>0</v>
      </c>
      <c r="P73" s="247">
        <v>0</v>
      </c>
      <c r="Q73" s="246">
        <v>1855899</v>
      </c>
      <c r="R73" s="247">
        <v>1497.2014676014151</v>
      </c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  <c r="AH73" s="204"/>
      <c r="AI73" s="197"/>
      <c r="AJ73" s="204"/>
      <c r="AK73" s="197"/>
    </row>
    <row r="74" spans="2:37" ht="14.25" customHeight="1">
      <c r="B74" s="245" t="s">
        <v>24</v>
      </c>
      <c r="C74" s="442">
        <v>715</v>
      </c>
      <c r="D74" s="443">
        <v>752.83696503496492</v>
      </c>
      <c r="E74" s="444">
        <v>3102</v>
      </c>
      <c r="F74" s="445">
        <v>792.14416505480278</v>
      </c>
      <c r="G74" s="246"/>
      <c r="H74" s="247"/>
      <c r="I74" s="246">
        <v>3817</v>
      </c>
      <c r="J74" s="247">
        <v>784.78114487817606</v>
      </c>
      <c r="K74" s="442">
        <v>812026</v>
      </c>
      <c r="L74" s="443">
        <v>1705.065497939725</v>
      </c>
      <c r="M74" s="444">
        <v>868990</v>
      </c>
      <c r="N74" s="445">
        <v>1072.2185304894188</v>
      </c>
      <c r="O74" s="246">
        <v>3</v>
      </c>
      <c r="P74" s="247">
        <v>1165.5366666666666</v>
      </c>
      <c r="Q74" s="246">
        <v>1681019</v>
      </c>
      <c r="R74" s="247">
        <v>1377.9191035021038</v>
      </c>
      <c r="S74" s="39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  <c r="AH74" s="204"/>
      <c r="AI74" s="197"/>
      <c r="AJ74" s="204"/>
      <c r="AK74" s="197"/>
    </row>
    <row r="75" spans="2:37" ht="14.25" customHeight="1">
      <c r="B75" s="245" t="s">
        <v>25</v>
      </c>
      <c r="C75" s="442">
        <v>334</v>
      </c>
      <c r="D75" s="443">
        <v>702.26458083832335</v>
      </c>
      <c r="E75" s="444">
        <v>2333</v>
      </c>
      <c r="F75" s="445">
        <v>767.1403514787828</v>
      </c>
      <c r="G75" s="246"/>
      <c r="H75" s="247"/>
      <c r="I75" s="246">
        <v>2667</v>
      </c>
      <c r="J75" s="247">
        <v>759.01567679040124</v>
      </c>
      <c r="K75" s="442">
        <v>574753</v>
      </c>
      <c r="L75" s="443">
        <v>1553.9203483235451</v>
      </c>
      <c r="M75" s="444">
        <v>771505</v>
      </c>
      <c r="N75" s="445">
        <v>942.37430751582826</v>
      </c>
      <c r="O75" s="246">
        <v>4</v>
      </c>
      <c r="P75" s="247">
        <v>1161.615</v>
      </c>
      <c r="Q75" s="246">
        <v>1346261</v>
      </c>
      <c r="R75" s="247">
        <v>1203.4595254634887</v>
      </c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  <c r="AH75" s="204"/>
      <c r="AI75" s="197"/>
      <c r="AJ75" s="204"/>
      <c r="AK75" s="197"/>
    </row>
    <row r="76" spans="2:37" ht="14.25" customHeight="1">
      <c r="B76" s="245" t="s">
        <v>26</v>
      </c>
      <c r="C76" s="442">
        <v>301</v>
      </c>
      <c r="D76" s="443">
        <v>625.15063122923607</v>
      </c>
      <c r="E76" s="444">
        <v>3433</v>
      </c>
      <c r="F76" s="445">
        <v>724.26914069327211</v>
      </c>
      <c r="G76" s="246"/>
      <c r="H76" s="247"/>
      <c r="I76" s="246">
        <v>3734</v>
      </c>
      <c r="J76" s="247">
        <v>716.27913765399114</v>
      </c>
      <c r="K76" s="442">
        <v>547319</v>
      </c>
      <c r="L76" s="443">
        <v>1310.1200774502533</v>
      </c>
      <c r="M76" s="444">
        <v>1145528</v>
      </c>
      <c r="N76" s="445">
        <v>869.01930812690091</v>
      </c>
      <c r="O76" s="246">
        <v>22</v>
      </c>
      <c r="P76" s="247">
        <v>958.14409090909078</v>
      </c>
      <c r="Q76" s="246">
        <v>1692868</v>
      </c>
      <c r="R76" s="247">
        <v>1011.6325547945779</v>
      </c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  <c r="AH76" s="204"/>
      <c r="AI76" s="197"/>
      <c r="AJ76" s="204"/>
      <c r="AK76" s="197"/>
    </row>
    <row r="77" spans="2:37" ht="14.25" customHeight="1">
      <c r="B77" s="245" t="s">
        <v>5</v>
      </c>
      <c r="C77" s="442">
        <v>0</v>
      </c>
      <c r="D77" s="443">
        <v>0</v>
      </c>
      <c r="E77" s="444">
        <v>0</v>
      </c>
      <c r="F77" s="445">
        <v>0</v>
      </c>
      <c r="G77" s="246"/>
      <c r="H77" s="247"/>
      <c r="I77" s="246">
        <v>0</v>
      </c>
      <c r="J77" s="247">
        <v>0</v>
      </c>
      <c r="K77" s="442">
        <v>61</v>
      </c>
      <c r="L77" s="443">
        <v>2442.2454098360668</v>
      </c>
      <c r="M77" s="444">
        <v>20</v>
      </c>
      <c r="N77" s="445">
        <v>1603.356</v>
      </c>
      <c r="O77" s="246">
        <v>0</v>
      </c>
      <c r="P77" s="247">
        <v>0</v>
      </c>
      <c r="Q77" s="246">
        <v>81</v>
      </c>
      <c r="R77" s="247">
        <v>2235.112222222223</v>
      </c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  <c r="AH77" s="204"/>
      <c r="AI77" s="197"/>
      <c r="AJ77" s="204"/>
      <c r="AK77" s="197"/>
    </row>
    <row r="78" spans="2:37" ht="14.25" customHeight="1">
      <c r="B78" s="447" t="s">
        <v>27</v>
      </c>
      <c r="C78" s="450">
        <v>61.407622101628021</v>
      </c>
      <c r="D78" s="449" t="s">
        <v>218</v>
      </c>
      <c r="E78" s="450">
        <v>68.168247860412663</v>
      </c>
      <c r="F78" s="449" t="s">
        <v>218</v>
      </c>
      <c r="G78" s="448"/>
      <c r="H78" s="448"/>
      <c r="I78" s="450">
        <v>65.803589146283599</v>
      </c>
      <c r="J78" s="449" t="s">
        <v>218</v>
      </c>
      <c r="K78" s="450">
        <v>70.975354383259855</v>
      </c>
      <c r="L78" s="449" t="s">
        <v>218</v>
      </c>
      <c r="M78" s="450">
        <v>74.107950546049764</v>
      </c>
      <c r="N78" s="449" t="s">
        <v>218</v>
      </c>
      <c r="O78" s="448">
        <v>73.102564102564102</v>
      </c>
      <c r="P78" s="448" t="s">
        <v>218</v>
      </c>
      <c r="Q78" s="450">
        <v>72.626701263821587</v>
      </c>
      <c r="R78" s="449" t="s">
        <v>218</v>
      </c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  <c r="AH78" s="204"/>
      <c r="AI78" s="197"/>
      <c r="AJ78" s="204"/>
      <c r="AK78" s="197"/>
    </row>
    <row r="79" spans="2:37" ht="16.350000000000001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  <c r="AH79" s="195"/>
      <c r="AI79" s="194"/>
      <c r="AJ79" s="195"/>
      <c r="AK79" s="194"/>
    </row>
    <row r="80" spans="2:37" ht="15">
      <c r="B80" s="38" t="s">
        <v>219</v>
      </c>
      <c r="Q80" s="40" t="s">
        <v>124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</row>
    <row r="83" spans="19:19">
      <c r="S83" s="39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20" activePane="bottomLeft" state="frozen"/>
      <selection activeCell="Q29" sqref="Q29"/>
      <selection pane="bottomLeft" activeCell="H85" sqref="H85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5"/>
      <c r="B3" s="255"/>
      <c r="C3" s="255"/>
      <c r="D3" s="255"/>
      <c r="E3" s="255"/>
      <c r="F3" s="255"/>
      <c r="G3" s="255"/>
      <c r="H3" s="255"/>
      <c r="I3" s="255"/>
    </row>
    <row r="4" spans="1:11" ht="32.1" customHeight="1">
      <c r="A4" s="255"/>
      <c r="B4" s="256" t="s">
        <v>214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4" t="s">
        <v>114</v>
      </c>
      <c r="D35" s="45">
        <v>1009049</v>
      </c>
      <c r="E35" s="45">
        <v>6570803</v>
      </c>
      <c r="F35" s="45">
        <v>2348471</v>
      </c>
      <c r="G35" s="45">
        <v>339080</v>
      </c>
      <c r="H35" s="45">
        <v>46231</v>
      </c>
      <c r="I35" s="45">
        <v>10313634</v>
      </c>
      <c r="J35" s="30"/>
    </row>
    <row r="36" spans="2:42">
      <c r="B36" s="44"/>
      <c r="C36" s="47" t="s">
        <v>115</v>
      </c>
      <c r="D36" s="48">
        <v>1015392</v>
      </c>
      <c r="E36" s="48">
        <v>6573707</v>
      </c>
      <c r="F36" s="48">
        <v>2349234</v>
      </c>
      <c r="G36" s="48">
        <v>339549</v>
      </c>
      <c r="H36" s="48">
        <v>46362</v>
      </c>
      <c r="I36" s="49">
        <v>10324244</v>
      </c>
      <c r="J36" s="30"/>
    </row>
    <row r="37" spans="2:42">
      <c r="B37" s="44"/>
      <c r="C37" s="44" t="s">
        <v>116</v>
      </c>
      <c r="D37" s="45"/>
      <c r="E37" s="45"/>
      <c r="F37" s="45"/>
      <c r="G37" s="45"/>
      <c r="H37" s="45"/>
      <c r="I37" s="45"/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3" t="s">
        <v>114</v>
      </c>
      <c r="D76" s="51">
        <v>6.7689722636356642</v>
      </c>
      <c r="E76" s="51">
        <v>1.7458192146647233</v>
      </c>
      <c r="F76" s="51">
        <v>-0.14698579208206608</v>
      </c>
      <c r="G76" s="51">
        <v>-0.64550534307304952</v>
      </c>
      <c r="H76" s="51">
        <v>1.0800883311104847</v>
      </c>
      <c r="I76" s="51">
        <v>1.6914870142047844</v>
      </c>
      <c r="L76" s="287"/>
    </row>
    <row r="77" spans="2:12">
      <c r="B77" s="44"/>
      <c r="C77" s="54" t="s">
        <v>115</v>
      </c>
      <c r="D77" s="55">
        <v>7.2720319304258263</v>
      </c>
      <c r="E77" s="55">
        <v>1.6951389134904682</v>
      </c>
      <c r="F77" s="55">
        <v>-0.10847079983926644</v>
      </c>
      <c r="G77" s="55">
        <v>-0.55266579973992647</v>
      </c>
      <c r="H77" s="55">
        <v>0.95374967337340522</v>
      </c>
      <c r="I77" s="55">
        <v>1.71835322626952</v>
      </c>
    </row>
    <row r="78" spans="2:12">
      <c r="B78" s="44"/>
      <c r="C78" s="53" t="s">
        <v>116</v>
      </c>
      <c r="D78" s="51"/>
      <c r="E78" s="51"/>
      <c r="F78" s="51"/>
      <c r="G78" s="51"/>
      <c r="H78" s="51"/>
      <c r="I78" s="51"/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F43" sqref="F43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517" t="s">
        <v>215</v>
      </c>
      <c r="C4" s="518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4" t="s">
        <v>114</v>
      </c>
      <c r="D35" s="45">
        <v>1217229.5296400012</v>
      </c>
      <c r="E35" s="45">
        <v>9870392.1268399991</v>
      </c>
      <c r="F35" s="45">
        <v>2191202.5938400002</v>
      </c>
      <c r="G35" s="45">
        <v>177693.27212000018</v>
      </c>
      <c r="H35" s="45">
        <v>35982.224840000003</v>
      </c>
      <c r="I35" s="45">
        <v>13492499.74728</v>
      </c>
    </row>
    <row r="36" spans="2:43">
      <c r="B36" s="44"/>
      <c r="C36" s="47" t="s">
        <v>115</v>
      </c>
      <c r="D36" s="48">
        <v>1225789.8386500019</v>
      </c>
      <c r="E36" s="48">
        <v>9882295.5618999954</v>
      </c>
      <c r="F36" s="48">
        <v>2192954.1377500007</v>
      </c>
      <c r="G36" s="48">
        <v>178032.37131999995</v>
      </c>
      <c r="H36" s="48">
        <v>36129.10964000001</v>
      </c>
      <c r="I36" s="49">
        <v>13515201.019260002</v>
      </c>
    </row>
    <row r="37" spans="2:43">
      <c r="B37" s="44"/>
      <c r="C37" s="44" t="s">
        <v>116</v>
      </c>
      <c r="D37" s="45"/>
      <c r="E37" s="45"/>
      <c r="F37" s="45"/>
      <c r="G37" s="45"/>
      <c r="H37" s="45"/>
      <c r="I37" s="45"/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44" t="s">
        <v>114</v>
      </c>
      <c r="D76" s="51">
        <v>10.894815021269121</v>
      </c>
      <c r="E76" s="51">
        <v>6.2704823227514916</v>
      </c>
      <c r="F76" s="51">
        <v>4.2043799059384268</v>
      </c>
      <c r="G76" s="51">
        <v>3.9617600286772303</v>
      </c>
      <c r="H76" s="51">
        <v>6.4966633324310852</v>
      </c>
      <c r="I76" s="51">
        <v>6.2976082409810008</v>
      </c>
    </row>
    <row r="77" spans="2:20">
      <c r="B77" s="44"/>
      <c r="C77" s="54" t="s">
        <v>115</v>
      </c>
      <c r="D77" s="55">
        <v>11.553308611149294</v>
      </c>
      <c r="E77" s="55">
        <v>6.2317704092830439</v>
      </c>
      <c r="F77" s="55">
        <v>4.2100831545974549</v>
      </c>
      <c r="G77" s="55">
        <v>4.0563392136850895</v>
      </c>
      <c r="H77" s="55">
        <v>6.3934517032558702</v>
      </c>
      <c r="I77" s="55">
        <v>6.3282584096025607</v>
      </c>
      <c r="O77" s="206"/>
      <c r="P77" s="206"/>
      <c r="Q77" s="206"/>
      <c r="R77" s="206"/>
      <c r="S77" s="206"/>
      <c r="T77" s="206"/>
    </row>
    <row r="78" spans="2:20">
      <c r="B78" s="44"/>
      <c r="C78" s="44" t="s">
        <v>116</v>
      </c>
      <c r="D78" s="51"/>
      <c r="E78" s="51"/>
      <c r="F78" s="51"/>
      <c r="G78" s="51"/>
      <c r="H78" s="51"/>
      <c r="I78" s="51"/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515"/>
      <c r="D88" s="516"/>
      <c r="E88" s="516"/>
      <c r="F88" s="516"/>
      <c r="G88" s="516"/>
      <c r="H88" s="516"/>
      <c r="I88" s="516"/>
    </row>
    <row r="89" spans="2:9">
      <c r="C89" s="515"/>
      <c r="D89" s="515"/>
      <c r="E89" s="515"/>
      <c r="F89" s="515"/>
      <c r="G89" s="515"/>
      <c r="H89" s="515"/>
      <c r="I89" s="515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23" activePane="bottomLeft" state="frozen"/>
      <selection activeCell="H25" sqref="H25"/>
      <selection pane="bottomLeft" activeCell="K85" sqref="K85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56" t="s">
        <v>215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>
        <v>1206.3135978926705</v>
      </c>
      <c r="E35" s="51">
        <v>1502.1591922387565</v>
      </c>
      <c r="F35" s="51">
        <v>933.03370313706239</v>
      </c>
      <c r="G35" s="51">
        <v>524.04527580512024</v>
      </c>
      <c r="H35" s="51">
        <v>778.3137903138587</v>
      </c>
      <c r="I35" s="51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7" t="s">
        <v>115</v>
      </c>
      <c r="D36" s="55">
        <v>1207.2084856390459</v>
      </c>
      <c r="E36" s="55">
        <v>1503.3063630459947</v>
      </c>
      <c r="F36" s="55">
        <v>933.47624704478164</v>
      </c>
      <c r="G36" s="55">
        <v>524.32011674309138</v>
      </c>
      <c r="H36" s="55">
        <v>779.28281005996303</v>
      </c>
      <c r="I36" s="55">
        <v>1309.0741578037096</v>
      </c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/>
      <c r="E37" s="51"/>
      <c r="F37" s="51"/>
      <c r="G37" s="51"/>
      <c r="H37" s="51"/>
      <c r="I37" s="51"/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>
        <v>3.8642713048186561</v>
      </c>
      <c r="E76" s="51">
        <v>4.4470260724330579</v>
      </c>
      <c r="F76" s="51">
        <v>4.3577710022452809</v>
      </c>
      <c r="G76" s="51">
        <v>4.6371987373689194</v>
      </c>
      <c r="H76" s="51">
        <v>5.3586963473729821</v>
      </c>
      <c r="I76" s="51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7" t="s">
        <v>115</v>
      </c>
      <c r="D77" s="55">
        <v>3.9910465045541743</v>
      </c>
      <c r="E77" s="55">
        <v>4.4610111596895319</v>
      </c>
      <c r="F77" s="55">
        <v>4.3232434111437845</v>
      </c>
      <c r="G77" s="55">
        <v>4.6346189674061344</v>
      </c>
      <c r="H77" s="55">
        <v>5.3883110310237292</v>
      </c>
      <c r="I77" s="55">
        <v>4.5320289182016804</v>
      </c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/>
      <c r="E78" s="51"/>
      <c r="F78" s="51"/>
      <c r="G78" s="51"/>
      <c r="H78" s="51"/>
      <c r="I78" s="51"/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15"/>
      <c r="D88" s="502"/>
      <c r="E88" s="502"/>
      <c r="F88" s="502"/>
      <c r="G88" s="502"/>
      <c r="H88" s="502"/>
      <c r="I88" s="502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20" sqref="J20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22" t="s">
        <v>33</v>
      </c>
      <c r="C1" s="523"/>
      <c r="D1" s="523"/>
      <c r="E1" s="523"/>
      <c r="F1" s="523"/>
      <c r="G1" s="523"/>
    </row>
    <row r="3" spans="1:138" ht="18.75">
      <c r="B3" s="258" t="s">
        <v>222</v>
      </c>
      <c r="C3" s="259"/>
      <c r="D3" s="259"/>
      <c r="E3" s="259"/>
      <c r="F3" s="259"/>
      <c r="G3" s="259"/>
      <c r="K3" s="7" t="s">
        <v>168</v>
      </c>
    </row>
    <row r="4" spans="1:138" ht="23.65" customHeight="1">
      <c r="A4" s="260"/>
      <c r="B4" s="524" t="s">
        <v>41</v>
      </c>
      <c r="C4" s="526" t="s">
        <v>40</v>
      </c>
      <c r="D4" s="527"/>
      <c r="E4" s="261" t="s">
        <v>34</v>
      </c>
      <c r="F4" s="261"/>
      <c r="G4" s="261"/>
    </row>
    <row r="5" spans="1:138" ht="18.600000000000001" customHeight="1">
      <c r="A5" s="260"/>
      <c r="B5" s="525"/>
      <c r="C5" s="262" t="s">
        <v>7</v>
      </c>
      <c r="D5" s="262" t="s">
        <v>32</v>
      </c>
      <c r="E5" s="263" t="s">
        <v>4</v>
      </c>
      <c r="F5" s="263" t="s">
        <v>3</v>
      </c>
      <c r="G5" s="263" t="s">
        <v>6</v>
      </c>
      <c r="J5" s="59"/>
      <c r="K5" s="60"/>
      <c r="L5" s="59"/>
      <c r="M5" s="61"/>
      <c r="N5" s="59"/>
    </row>
    <row r="6" spans="1:138" s="64" customFormat="1" ht="27.6" customHeight="1">
      <c r="A6" s="264"/>
      <c r="B6" s="265" t="s">
        <v>29</v>
      </c>
      <c r="C6" s="266">
        <v>981999</v>
      </c>
      <c r="D6" s="267">
        <f>C6/$C$14</f>
        <v>0.46198434238437797</v>
      </c>
      <c r="E6" s="268">
        <v>0.26979163231732561</v>
      </c>
      <c r="F6" s="268">
        <v>0.11748582165621474</v>
      </c>
      <c r="G6" s="268">
        <v>0.17764651058119413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64"/>
      <c r="B7" s="269" t="s">
        <v>28</v>
      </c>
      <c r="C7" s="266">
        <v>153987</v>
      </c>
      <c r="D7" s="267">
        <f t="shared" ref="D7:D11" si="0">C7/$C$14</f>
        <v>7.2443640910778123E-2</v>
      </c>
      <c r="E7" s="268">
        <v>0.19737577639751552</v>
      </c>
      <c r="F7" s="268">
        <v>0.12401212022574638</v>
      </c>
      <c r="G7" s="268">
        <v>0.15199270373430221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64"/>
      <c r="B8" s="265" t="s">
        <v>35</v>
      </c>
      <c r="C8" s="266">
        <v>250537</v>
      </c>
      <c r="D8" s="267">
        <f t="shared" si="0"/>
        <v>0.1178658748002339</v>
      </c>
      <c r="E8" s="268">
        <v>0.34368208299291392</v>
      </c>
      <c r="F8" s="268">
        <v>0.24787610061229348</v>
      </c>
      <c r="G8" s="268">
        <v>0.289313049382659</v>
      </c>
      <c r="H8" s="3"/>
      <c r="I8" s="3"/>
      <c r="J8" s="520"/>
      <c r="K8" s="520"/>
      <c r="L8" s="520"/>
      <c r="M8" s="520"/>
      <c r="N8" s="520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64"/>
      <c r="B9" s="265" t="s">
        <v>30</v>
      </c>
      <c r="C9" s="266">
        <v>571998</v>
      </c>
      <c r="D9" s="267">
        <f t="shared" si="0"/>
        <v>0.2690981557773271</v>
      </c>
      <c r="E9" s="268">
        <v>0.26325632547705241</v>
      </c>
      <c r="F9" s="268">
        <v>6.3165193603693021E-2</v>
      </c>
      <c r="G9" s="268">
        <v>0.24519615332186223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64"/>
      <c r="B10" s="265" t="s">
        <v>31</v>
      </c>
      <c r="C10" s="266">
        <v>143908</v>
      </c>
      <c r="D10" s="267">
        <f t="shared" si="0"/>
        <v>6.7701945464151245E-2</v>
      </c>
      <c r="E10" s="268">
        <v>0.42779200327358624</v>
      </c>
      <c r="F10" s="268">
        <v>0.4202267614404569</v>
      </c>
      <c r="G10" s="268">
        <v>0.42382100963336661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64"/>
      <c r="B11" s="265" t="s">
        <v>37</v>
      </c>
      <c r="C11" s="266">
        <v>22671</v>
      </c>
      <c r="D11" s="267">
        <f t="shared" si="0"/>
        <v>1.0665639197388421E-2</v>
      </c>
      <c r="E11" s="268">
        <v>0.48580242818284347</v>
      </c>
      <c r="F11" s="268">
        <v>0.49494326591021215</v>
      </c>
      <c r="G11" s="268">
        <v>0.48899961175100298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64"/>
      <c r="B12" s="270" t="s">
        <v>36</v>
      </c>
      <c r="C12" s="271">
        <f>SUM(C6:C11)</f>
        <v>2125100</v>
      </c>
      <c r="D12" s="272">
        <f>SUM(D6:D11)</f>
        <v>0.99975959853425667</v>
      </c>
      <c r="E12" s="273">
        <v>0.2732</v>
      </c>
      <c r="F12" s="273">
        <v>0.14149999999999999</v>
      </c>
      <c r="G12" s="273">
        <v>0.20979999999999999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64"/>
      <c r="B13" s="265" t="s">
        <v>38</v>
      </c>
      <c r="C13" s="266">
        <v>511</v>
      </c>
      <c r="D13" s="267">
        <f>C13/C14</f>
        <v>2.4040146574326159E-4</v>
      </c>
      <c r="E13" s="268">
        <v>2.5000000000000001E-3</v>
      </c>
      <c r="F13" s="268">
        <v>3.8999999999999998E-3</v>
      </c>
      <c r="G13" s="268">
        <v>2.5999999999999999E-3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64"/>
      <c r="B14" s="274" t="s">
        <v>39</v>
      </c>
      <c r="C14" s="275">
        <f>SUM(C12:C13)</f>
        <v>2125611</v>
      </c>
      <c r="D14" s="276">
        <v>1</v>
      </c>
      <c r="E14" s="276">
        <v>0.26400000000000001</v>
      </c>
      <c r="F14" s="276">
        <v>0.1411</v>
      </c>
      <c r="G14" s="276">
        <v>0.2059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0.46198434238437797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0.1178658748002339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0.2690981557773271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0.15105162703806105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6.7701945464151245E-2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1.0665639197388421E-2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7.2443640910778123E-2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2.4040146574326159E-4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0.3021032540761221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21"/>
      <c r="M54" s="521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21"/>
      <c r="M56" s="521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21"/>
      <c r="M62" s="521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9"/>
      <c r="M63" s="519"/>
      <c r="N63" s="519"/>
      <c r="O63" s="519"/>
      <c r="P63" s="519"/>
      <c r="Q63" s="519"/>
      <c r="R63" s="519"/>
      <c r="S63" s="519"/>
      <c r="T63" s="519"/>
      <c r="U63" s="519"/>
      <c r="V63" s="519"/>
      <c r="W63" s="519"/>
      <c r="X63" s="519"/>
      <c r="Y63" s="519"/>
      <c r="Z63" s="519"/>
      <c r="AA63" s="519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3"/>
  <sheetViews>
    <sheetView showGridLines="0" showRowColHeaders="0" tabSelected="1" zoomScale="85" zoomScaleNormal="85" workbookViewId="0">
      <pane ySplit="6" topLeftCell="A19" activePane="bottomLeft" state="frozen"/>
      <selection activeCell="H26" sqref="H26"/>
      <selection pane="bottomLeft" activeCell="H26" sqref="H26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60"/>
      <c r="B3" s="260"/>
      <c r="C3" s="260"/>
      <c r="D3" s="260"/>
      <c r="E3" s="260"/>
      <c r="F3" s="260"/>
    </row>
    <row r="4" spans="1:8" ht="26.1" customHeight="1">
      <c r="A4" s="260"/>
      <c r="B4" s="528" t="s">
        <v>148</v>
      </c>
      <c r="C4" s="277" t="s">
        <v>145</v>
      </c>
      <c r="D4" s="277"/>
      <c r="E4" s="277" t="s">
        <v>142</v>
      </c>
      <c r="F4" s="277"/>
      <c r="H4" s="7" t="s">
        <v>168</v>
      </c>
    </row>
    <row r="5" spans="1:8" ht="38.65" customHeight="1">
      <c r="A5" s="260"/>
      <c r="B5" s="529"/>
      <c r="C5" s="278" t="s">
        <v>28</v>
      </c>
      <c r="D5" s="278" t="s">
        <v>29</v>
      </c>
      <c r="E5" s="278" t="s">
        <v>28</v>
      </c>
      <c r="F5" s="278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223</v>
      </c>
      <c r="C24" s="77">
        <f>'Distrib - regím. Altas nuevas'!$I$42</f>
        <v>1164.6854336062156</v>
      </c>
      <c r="D24" s="77">
        <f>'Distrib - regím. Altas nuevas'!$I$44</f>
        <v>1703.0222132933804</v>
      </c>
      <c r="E24" s="77">
        <f>'Distrib - regím. Altas nuevas'!$O$42</f>
        <v>1143.4595219695295</v>
      </c>
      <c r="F24" s="77">
        <f>'Distrib - regím. Altas nuevas'!$O$44</f>
        <v>1600.2135126914989</v>
      </c>
    </row>
    <row r="26" spans="2:9">
      <c r="B26" s="438" t="s">
        <v>125</v>
      </c>
      <c r="C26" s="439"/>
      <c r="D26" s="439"/>
      <c r="E26" s="439"/>
      <c r="F26" s="439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2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2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2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2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2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2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2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2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2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2:9" ht="17.850000000000001" customHeight="1">
      <c r="B42" s="76">
        <v>2023</v>
      </c>
      <c r="C42" s="79">
        <f>C22/C21-1</f>
        <v>9.1896647350200311E-3</v>
      </c>
      <c r="D42" s="79">
        <f t="shared" ref="D42:F43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2:9" ht="17.850000000000001" customHeight="1">
      <c r="B43" s="76">
        <v>2024</v>
      </c>
      <c r="C43" s="79">
        <f>C23/C22-1</f>
        <v>4.4146491685222999E-2</v>
      </c>
      <c r="D43" s="79">
        <f t="shared" si="3"/>
        <v>7.3432306099748601E-2</v>
      </c>
      <c r="E43" s="79">
        <f t="shared" si="3"/>
        <v>4.5080417648256432E-2</v>
      </c>
      <c r="F43" s="79">
        <f t="shared" si="3"/>
        <v>7.7920916085167047E-2</v>
      </c>
      <c r="G43" s="79"/>
      <c r="H43" s="74"/>
    </row>
    <row r="44" spans="2:9" ht="22.7" customHeight="1">
      <c r="B44" s="78" t="s">
        <v>224</v>
      </c>
      <c r="C44" s="80">
        <f>C24/C51-1</f>
        <v>7.3492265640089816E-2</v>
      </c>
      <c r="D44" s="80">
        <f>D24/D51-1</f>
        <v>6.9455428400409636E-2</v>
      </c>
      <c r="E44" s="80">
        <f>E24/E51-1</f>
        <v>7.7089280504822444E-2</v>
      </c>
      <c r="F44" s="80">
        <f>F24/F51-1</f>
        <v>7.364454540004628E-2</v>
      </c>
      <c r="G44" s="79"/>
      <c r="H44" s="74"/>
    </row>
    <row r="45" spans="2:9" ht="7.5" customHeight="1"/>
    <row r="46" spans="2:9" ht="3.4" customHeight="1">
      <c r="B46" s="81"/>
      <c r="C46" s="81"/>
      <c r="D46" s="81"/>
      <c r="E46" s="81"/>
      <c r="F46" s="81"/>
    </row>
    <row r="47" spans="2:9" ht="23.85" customHeight="1">
      <c r="B47" t="s">
        <v>217</v>
      </c>
    </row>
    <row r="48" spans="2:9" ht="23.85" customHeight="1">
      <c r="B48" t="s">
        <v>225</v>
      </c>
    </row>
    <row r="49" spans="1:9" ht="35.65" customHeight="1">
      <c r="A49" s="364"/>
      <c r="B49" s="491"/>
      <c r="C49" s="312" t="s">
        <v>149</v>
      </c>
      <c r="D49" s="312"/>
      <c r="E49" s="312" t="s">
        <v>150</v>
      </c>
      <c r="F49" s="313"/>
      <c r="G49" s="313"/>
      <c r="H49" s="440"/>
      <c r="I49" s="440"/>
    </row>
    <row r="50" spans="1:9">
      <c r="A50" s="364"/>
      <c r="B50" s="491"/>
      <c r="C50" s="312" t="s">
        <v>28</v>
      </c>
      <c r="D50" s="312" t="s">
        <v>29</v>
      </c>
      <c r="E50" s="312" t="s">
        <v>28</v>
      </c>
      <c r="F50" s="313" t="s">
        <v>29</v>
      </c>
      <c r="G50" s="313"/>
      <c r="H50" s="440"/>
      <c r="I50" s="440"/>
    </row>
    <row r="51" spans="1:9" ht="21.4" customHeight="1">
      <c r="A51" s="364"/>
      <c r="B51" s="491"/>
      <c r="C51" s="489">
        <v>1084.95</v>
      </c>
      <c r="D51" s="489">
        <v>1592.42</v>
      </c>
      <c r="E51" s="312">
        <v>1061.6199999999999</v>
      </c>
      <c r="F51" s="490">
        <v>1490.45</v>
      </c>
      <c r="G51" s="313"/>
      <c r="H51" s="440"/>
      <c r="I51" s="440"/>
    </row>
    <row r="52" spans="1:9" ht="19.7" customHeight="1">
      <c r="A52" s="364"/>
      <c r="B52" s="491"/>
      <c r="C52" s="312"/>
      <c r="D52" s="312"/>
      <c r="E52" s="312"/>
      <c r="F52" s="313"/>
      <c r="G52" s="313"/>
      <c r="H52" s="440"/>
      <c r="I52" s="440"/>
    </row>
    <row r="53" spans="1:9">
      <c r="A53" s="364"/>
      <c r="B53" s="428"/>
      <c r="C53" s="428"/>
      <c r="D53" s="428"/>
      <c r="E53" s="428"/>
      <c r="F53" s="429"/>
      <c r="G53" s="429"/>
      <c r="H53" s="440"/>
      <c r="I53" s="440"/>
    </row>
    <row r="54" spans="1:9">
      <c r="A54" s="364"/>
      <c r="B54" s="429"/>
      <c r="C54" s="429"/>
      <c r="D54" s="429"/>
      <c r="E54" s="429"/>
      <c r="F54" s="429"/>
      <c r="G54" s="429"/>
      <c r="H54" s="441"/>
      <c r="I54" s="440"/>
    </row>
    <row r="55" spans="1:9">
      <c r="A55" s="364"/>
      <c r="B55" s="429"/>
      <c r="C55" s="429"/>
      <c r="D55" s="429"/>
      <c r="E55" s="429"/>
      <c r="F55" s="429"/>
      <c r="G55" s="429"/>
      <c r="H55" s="430"/>
      <c r="I55" s="430"/>
    </row>
    <row r="56" spans="1:9">
      <c r="A56" s="364"/>
      <c r="B56" s="429"/>
      <c r="C56" s="429"/>
      <c r="D56" s="429"/>
      <c r="E56" s="429"/>
      <c r="F56" s="429"/>
      <c r="G56" s="429"/>
      <c r="H56" s="430"/>
      <c r="I56" s="430"/>
    </row>
    <row r="57" spans="1:9">
      <c r="A57" s="364"/>
      <c r="B57" s="429"/>
      <c r="C57" s="429"/>
      <c r="D57" s="429"/>
      <c r="E57" s="429"/>
      <c r="F57" s="429"/>
      <c r="G57" s="429"/>
      <c r="H57" s="430"/>
      <c r="I57" s="430"/>
    </row>
    <row r="58" spans="1:9">
      <c r="A58" s="364"/>
      <c r="B58" s="429"/>
      <c r="C58" s="429"/>
      <c r="D58" s="429"/>
      <c r="E58" s="429"/>
      <c r="F58" s="429"/>
      <c r="G58" s="430"/>
      <c r="H58" s="430"/>
      <c r="I58" s="430"/>
    </row>
    <row r="59" spans="1:9">
      <c r="A59" s="364"/>
      <c r="B59" s="429"/>
      <c r="C59" s="429"/>
      <c r="D59" s="429"/>
      <c r="E59" s="429"/>
      <c r="F59" s="429"/>
      <c r="G59" s="430"/>
      <c r="H59" s="430"/>
      <c r="I59" s="430"/>
    </row>
    <row r="60" spans="1:9">
      <c r="A60" s="351"/>
      <c r="B60" s="426"/>
      <c r="C60" s="427"/>
      <c r="D60" s="427"/>
      <c r="E60" s="427"/>
      <c r="F60" s="427"/>
      <c r="G60" s="425"/>
      <c r="H60" s="216"/>
      <c r="I60" s="216"/>
    </row>
    <row r="61" spans="1:9">
      <c r="B61" s="426"/>
      <c r="C61" s="426"/>
      <c r="D61" s="426"/>
      <c r="E61" s="426"/>
      <c r="F61" s="426"/>
      <c r="G61" s="216"/>
      <c r="H61" s="216"/>
      <c r="I61" s="216"/>
    </row>
    <row r="62" spans="1:9">
      <c r="B62" s="426"/>
      <c r="C62" s="426"/>
      <c r="D62" s="426"/>
      <c r="E62" s="426"/>
      <c r="F62" s="426"/>
      <c r="G62" s="216"/>
    </row>
    <row r="63" spans="1:9">
      <c r="B63" s="351"/>
      <c r="C63" s="351"/>
      <c r="D63" s="351"/>
      <c r="E63" s="351"/>
      <c r="F63" s="351"/>
      <c r="G63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2025-03-17T10:46:37Z</cp:lastPrinted>
  <dcterms:created xsi:type="dcterms:W3CDTF">2016-11-17T11:36:14Z</dcterms:created>
  <dcterms:modified xsi:type="dcterms:W3CDTF">2025-04-23T14:51:40Z</dcterms:modified>
</cp:coreProperties>
</file>