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5\Junio\"/>
    </mc:Choice>
  </mc:AlternateContent>
  <xr:revisionPtr revIDLastSave="0" documentId="13_ncr:1_{9CBC1E86-0545-4FCE-8806-3A722A6628B6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2" r:id="rId10"/>
    <sheet name="Número pensiones (O-FM)" sheetId="43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(O-FM)'!$P$12:$P$38</definedName>
    <definedName name="_xlnm._FilterDatabase" localSheetId="14" hidden="1">Pensionistas!$M$30:$N$30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edad'!$B$1:$N$80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€'!$B$1:$I$87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clases'!$B$1:$I$87</definedName>
    <definedName name="_xlnm.Print_Area" localSheetId="9">'Número pensiones (IP-J-V)'!$B$3:$K$91</definedName>
    <definedName name="_xlnm.Print_Area" localSheetId="10">'Número pensiones (O-FM)'!$B$3:$K$91</definedName>
    <definedName name="_xlnm.Print_Area" localSheetId="6">'P. Media €'!$B$1:$I$87</definedName>
    <definedName name="_xlnm.Print_Area" localSheetId="8">'Pensión media (nuevas altas)'!$A$1:$F$48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(O-FM)'!$F:$G,'Número pensiones (O-FM)'!$J:$K,'Número pensiones (O-FM)'!$N:$O</definedName>
    <definedName name="Z_095303A4_F530_4C5F_9C72_91CCE7168F23_.wvu.FilterData" localSheetId="10" hidden="1">'Número pensiones (O-FM)'!$G$11:$O$11</definedName>
    <definedName name="Z_095303A4_F530_4C5F_9C72_91CCE7168F23_.wvu.Rows" localSheetId="9" hidden="1">'Número pensiones (IP-J-V)'!$10:$10,'Número pensiones (IP-J-V)'!$20:$20,'Número pensiones (IP-J-V)'!$25:$25,'Número pensiones (IP-J-V)'!$27:$27,'Número pensiones (IP-J-V)'!$29:$29,'Número pensiones (IP-J-V)'!$33:$33,'Número pensiones (IP-J-V)'!$35:$35,'Número pensiones (IP-J-V)'!$46:$46,'Número pensiones (IP-J-V)'!$53:$53,'Número pensiones (IP-J-V)'!$59:$59,'Número pensiones (IP-J-V)'!$64:$64,'Número pensiones (IP-J-V)'!$68:$68,'Número pensiones (IP-J-V)'!$74:$74,'Número pensiones (IP-J-V)'!$76:$76,'Número pensiones (IP-J-V)'!$78:$78,'Número pensiones (IP-J-V)'!$80:$80,'Número pensiones (IP-J-V)'!$85:$85,'Número pensiones (IP-J-V)'!$87:$87,'Número pensiones (IP-J-V)'!$90:$90</definedName>
    <definedName name="Z_095303A4_F530_4C5F_9C72_91CCE7168F23_.wvu.Rows" localSheetId="10" hidden="1">'Número pensiones (O-FM)'!$10:$10,'Número pensiones (O-FM)'!$20:$20,'Número pensiones (O-FM)'!$25:$25,'Número pensiones (O-FM)'!$27:$27,'Número pensiones (O-FM)'!$29:$29,'Número pensiones (O-FM)'!$33:$33,'Número pensiones (O-FM)'!$35:$35,'Número pensiones (O-FM)'!$46:$46,'Número pensiones (O-FM)'!$53:$53,'Número pensiones (O-FM)'!$59:$59,'Número pensiones (O-FM)'!$64:$64,'Número pensiones (O-FM)'!$68:$68,'Número pensiones (O-FM)'!$74:$74,'Número pensiones (O-FM)'!$76:$76,'Número pensiones (O-FM)'!$78:$78,'Número pensiones (O-FM)'!$80:$80,'Número pensiones (O-FM)'!$85:$85,'Número pensiones (O-FM)'!$87:$87,'Número pensiones (O-FM)'!$90:$90</definedName>
    <definedName name="Z_C90E6D43_8625_4133_AC85_82C4D77BFFB6_.wvu.FilterData" localSheetId="10" hidden="1">'Número pensiones (O-FM)'!$G$11:$O$11</definedName>
    <definedName name="Z_C90E6D43_8625_4133_AC85_82C4D77BFFB6_.wvu.Rows" localSheetId="9" hidden="1">'Número pensiones (IP-J-V)'!$10:$10,'Número pensiones (IP-J-V)'!$20:$20,'Número pensiones (IP-J-V)'!$25:$25,'Número pensiones (IP-J-V)'!$27:$27,'Número pensiones (IP-J-V)'!$29:$29,'Número pensiones (IP-J-V)'!$33:$33,'Número pensiones (IP-J-V)'!$35:$35,'Número pensiones (IP-J-V)'!$46:$46,'Número pensiones (IP-J-V)'!$53:$53,'Número pensiones (IP-J-V)'!$59:$59,'Número pensiones (IP-J-V)'!$64:$64,'Número pensiones (IP-J-V)'!$68:$68,'Número pensiones (IP-J-V)'!$74:$74,'Número pensiones (IP-J-V)'!$76:$76,'Número pensiones (IP-J-V)'!$78:$78,'Número pensiones (IP-J-V)'!$80:$80,'Número pensiones (IP-J-V)'!$85:$85,'Número pensiones (IP-J-V)'!$87:$87,'Número pensiones (IP-J-V)'!$90:$90</definedName>
    <definedName name="Z_C90E6D43_8625_4133_AC85_82C4D77BFFB6_.wvu.Rows" localSheetId="10" hidden="1">'Número pensiones (O-FM)'!$10:$10,'Número pensiones (O-FM)'!$20:$20,'Número pensiones (O-FM)'!$25:$25,'Número pensiones (O-FM)'!$27:$27,'Número pensiones (O-FM)'!$29:$29,'Número pensiones (O-FM)'!$33:$33,'Número pensiones (O-FM)'!$35:$35,'Número pensiones (O-FM)'!$46:$46,'Número pensiones (O-FM)'!$53:$53,'Número pensiones (O-FM)'!$59:$59,'Número pensiones (O-FM)'!$64:$64,'Número pensiones (O-FM)'!$68:$68,'Número pensiones (O-FM)'!$74:$74,'Número pensiones (O-FM)'!$76:$76,'Número pensiones (O-FM)'!$78:$78,'Número pensiones (O-FM)'!$80:$80,'Número pensiones (O-FM)'!$85:$85,'Número pensiones (O-FM)'!$87:$87,'Número pensiones (O-FM)'!$90:$90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5" l="1"/>
  <c r="F43" i="25"/>
  <c r="D43" i="25"/>
  <c r="C43" i="25"/>
  <c r="E68" i="23"/>
  <c r="F68" i="23"/>
  <c r="G68" i="23"/>
  <c r="C12" i="27"/>
  <c r="F42" i="25" l="1"/>
  <c r="E42" i="25"/>
  <c r="D42" i="25"/>
  <c r="C42" i="25"/>
  <c r="C4" i="23"/>
  <c r="B5" i="16"/>
  <c r="F75" i="29" l="1"/>
  <c r="L4" i="30"/>
  <c r="C41" i="25"/>
  <c r="D41" i="25"/>
  <c r="E41" i="25"/>
  <c r="F41" i="25"/>
  <c r="I51" i="30"/>
  <c r="G51" i="30"/>
  <c r="E51" i="30"/>
  <c r="C24" i="25" l="1"/>
  <c r="C44" i="25" s="1"/>
  <c r="S52" i="30"/>
  <c r="E25" i="30"/>
  <c r="G25" i="30"/>
  <c r="H25" i="30"/>
  <c r="I25" i="30"/>
  <c r="D24" i="25"/>
  <c r="E24" i="25"/>
  <c r="F24" i="25"/>
  <c r="D39" i="25"/>
  <c r="E39" i="25"/>
  <c r="F39" i="25"/>
  <c r="D40" i="25"/>
  <c r="E40" i="25"/>
  <c r="F40" i="25"/>
  <c r="C39" i="25"/>
  <c r="C40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4" i="25"/>
  <c r="E44" i="25"/>
  <c r="D44" i="25"/>
  <c r="F38" i="25"/>
  <c r="E38" i="25"/>
  <c r="D38" i="25"/>
  <c r="C38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</calcChain>
</file>

<file path=xl/sharedStrings.xml><?xml version="1.0" encoding="utf-8"?>
<sst xmlns="http://schemas.openxmlformats.org/spreadsheetml/2006/main" count="928" uniqueCount="232">
  <si>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</si>
  <si>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</si>
  <si>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</si>
  <si>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</si>
  <si>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</si>
  <si>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</si>
  <si>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</si>
  <si>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</si>
  <si>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</si>
  <si>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</si>
  <si>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</si>
  <si>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</si>
  <si>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</si>
  <si>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</si>
  <si>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</si>
  <si>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</si>
  <si>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</si>
  <si>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</si>
  <si>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</si>
  <si>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</si>
  <si>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</si>
  <si>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</si>
  <si>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</si>
  <si>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</si>
  <si>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</si>
  <si>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</si>
  <si>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</si>
  <si>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</si>
  <si>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</si>
  <si>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</si>
  <si>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</si>
  <si>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</si>
  <si>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</si>
  <si>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</si>
  <si>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</si>
  <si>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</si>
  <si>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</si>
  <si>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</si>
  <si>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</si>
  <si>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</si>
  <si>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</si>
  <si>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</si>
  <si>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</si>
  <si>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</si>
  <si>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</si>
  <si>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</si>
  <si>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</si>
  <si>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</si>
  <si>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</si>
  <si>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</si>
  <si>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</si>
  <si>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</si>
  <si>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</si>
  <si>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</si>
  <si>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</si>
  <si>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</si>
  <si>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</si>
  <si>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</si>
  <si>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</si>
  <si>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</si>
  <si>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</si>
  <si>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</si>
  <si>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</si>
  <si>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</si>
  <si>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</si>
  <si>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</si>
  <si>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</si>
  <si>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</si>
  <si>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</si>
  <si>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</si>
  <si>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</si>
  <si>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</si>
  <si>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</si>
  <si>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</si>
  <si>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</si>
  <si>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</si>
  <si>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</si>
  <si>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</si>
  <si>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</si>
  <si>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</si>
  <si>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</si>
  <si>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</si>
  <si>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</si>
  <si>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</si>
  <si>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</si>
  <si>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</si>
  <si>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</si>
  <si>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</si>
  <si>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</si>
  <si>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</si>
  <si>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</si>
  <si>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</si>
  <si>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</si>
  <si>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</si>
  <si>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</si>
  <si>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</si>
  <si>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</si>
  <si>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</si>
  <si>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</si>
  <si>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</si>
  <si>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</si>
  <si>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</si>
  <si>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</si>
  <si>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</si>
  <si>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</si>
  <si>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</si>
  <si>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</si>
  <si>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</si>
  <si>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</si>
  <si>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</si>
  <si>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</si>
  <si>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</si>
  <si>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</si>
  <si>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</si>
  <si>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</si>
  <si>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</si>
  <si>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</si>
  <si>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</si>
  <si>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</si>
  <si>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</si>
  <si>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</si>
  <si>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</si>
  <si>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</si>
  <si>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</si>
  <si>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</si>
  <si>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</si>
  <si>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</si>
  <si>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</si>
  <si>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</si>
  <si>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</si>
  <si>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</si>
  <si>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</si>
  <si>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</si>
  <si>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</si>
  <si>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</si>
  <si>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</si>
  <si>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</si>
  <si>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</si>
  <si>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</si>
  <si>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</si>
  <si>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</si>
  <si>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</si>
  <si>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</si>
  <si>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</si>
  <si>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</si>
  <si>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</si>
  <si>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</si>
  <si>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</si>
  <si>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</si>
  <si>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</si>
  <si>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</si>
  <si>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</si>
  <si>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</si>
  <si>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</si>
  <si>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</si>
  <si>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</si>
  <si>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</si>
  <si>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</si>
  <si>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</si>
  <si>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</si>
  <si>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</si>
  <si>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</si>
  <si>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</si>
  <si>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</si>
  <si>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</si>
  <si>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</si>
  <si>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</si>
  <si>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</si>
  <si>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</si>
  <si>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</si>
  <si>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</si>
  <si>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</si>
  <si>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</si>
  <si>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</si>
  <si>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</si>
  <si>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</si>
  <si>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</si>
  <si>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</si>
  <si>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</si>
  <si>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</si>
  <si>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</si>
  <si>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</si>
  <si>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</si>
  <si>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</si>
  <si>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</si>
  <si>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</si>
  <si>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</si>
  <si>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</si>
  <si>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</si>
  <si>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</si>
  <si>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</si>
  <si>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</si>
  <si>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</si>
  <si>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</si>
  <si>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</si>
  <si>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</si>
  <si>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</si>
  <si>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</si>
  <si>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</si>
  <si>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</si>
  <si>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</si>
  <si>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</si>
  <si>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</si>
  <si>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</si>
  <si>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</si>
  <si>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</si>
  <si>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</si>
  <si>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</si>
  <si>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</si>
  <si>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</si>
  <si>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</si>
  <si>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</si>
  <si>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</si>
  <si>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</si>
  <si>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</si>
  <si>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</si>
  <si>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</si>
  <si>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2008-2024 Pensión media de las altas acumuladas de cada año</t>
  </si>
  <si>
    <t>PENSIONES CONTRIBUTIVAS EN VIGOR A 1 DE JUNIO DE 2025</t>
  </si>
  <si>
    <t>MAYO 2025</t>
  </si>
  <si>
    <t>Datos a 1 de junio de 2025</t>
  </si>
  <si>
    <t xml:space="preserve">  1 de junio de 2025</t>
  </si>
  <si>
    <t>Mayo 2025</t>
  </si>
  <si>
    <t>Mayo 2025 (2)</t>
  </si>
  <si>
    <t>(2) Incremento sobre Mayo 2024</t>
  </si>
  <si>
    <t>Datos a 01 de junio de 2025</t>
  </si>
  <si>
    <t>PENSIONISTAS DEL SISTEMA DE SEGURIDAD SOCIAL  A 1 DE JUNIO DE 2025</t>
  </si>
  <si>
    <t>1 de Junio</t>
  </si>
  <si>
    <t>Paga extraordinaria Junio</t>
  </si>
  <si>
    <t>1 de  Junio de 2025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</si>
  <si>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</si>
  <si>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38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</si>
</sst>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rgb="FF943634"/>
      <name val="Calibri"/>
      <family val="2"/>
      <scheme val="minor"/>
    </font>
  </fonts>
  <fills count="1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9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5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43" fontId="8" fillId="0" borderId="0" applyFont="0" applyFill="0" applyBorder="0" applyAlignment="0" applyProtection="0"/>
  </cellStyleXfs>
  <cellXfs count="583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0" fontId="91" fillId="4" borderId="0" xfId="114" applyFont="1" applyFill="1" applyBorder="1" applyAlignment="1">
      <alignment horizontal="right" vertical="center" indent="1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0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2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2" borderId="0" xfId="114" applyFont="1" applyFill="1" applyBorder="1"/>
    <xf numFmtId="3" fontId="77" fillId="112" borderId="0" xfId="7" applyNumberFormat="1" applyFont="1" applyFill="1" applyAlignment="1">
      <alignment vertical="center"/>
    </xf>
    <xf numFmtId="3" fontId="77" fillId="112" borderId="18" xfId="7" applyNumberFormat="1" applyFont="1" applyFill="1" applyBorder="1" applyAlignment="1">
      <alignment vertical="center"/>
    </xf>
    <xf numFmtId="0" fontId="77" fillId="112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2" borderId="0" xfId="7" applyFont="1" applyFill="1" applyAlignment="1">
      <alignment vertical="center"/>
    </xf>
    <xf numFmtId="0" fontId="42" fillId="112" borderId="18" xfId="114" applyFont="1" applyFill="1" applyBorder="1"/>
    <xf numFmtId="4" fontId="92" fillId="0" borderId="0" xfId="114" applyNumberFormat="1" applyFont="1"/>
    <xf numFmtId="0" fontId="138" fillId="0" borderId="0" xfId="7" applyFont="1"/>
    <xf numFmtId="3" fontId="139" fillId="0" borderId="0" xfId="139" applyNumberFormat="1" applyFont="1"/>
    <xf numFmtId="3" fontId="140" fillId="0" borderId="0" xfId="139" applyNumberFormat="1" applyFont="1" applyAlignment="1">
      <alignment vertical="center"/>
    </xf>
    <xf numFmtId="0" fontId="138" fillId="0" borderId="0" xfId="7" applyFont="1" applyAlignment="1">
      <alignment vertical="center"/>
    </xf>
    <xf numFmtId="0" fontId="141" fillId="0" borderId="0" xfId="114" applyFont="1"/>
    <xf numFmtId="3" fontId="141" fillId="0" borderId="0" xfId="114" applyNumberFormat="1" applyFont="1"/>
    <xf numFmtId="0" fontId="52" fillId="0" borderId="0" xfId="7" quotePrefix="1" applyFont="1"/>
    <xf numFmtId="9" fontId="138" fillId="0" borderId="0" xfId="238" applyFont="1"/>
    <xf numFmtId="4" fontId="139" fillId="0" borderId="0" xfId="139" applyNumberFormat="1" applyFont="1"/>
    <xf numFmtId="43" fontId="0" fillId="0" borderId="0" xfId="239" applyFont="1"/>
    <xf numFmtId="0" fontId="81" fillId="0" borderId="0" xfId="7" applyFont="1"/>
    <xf numFmtId="3" fontId="143" fillId="0" borderId="0" xfId="139" applyNumberFormat="1" applyFont="1"/>
    <xf numFmtId="10" fontId="143" fillId="0" borderId="0" xfId="238" applyNumberFormat="1" applyFont="1" applyAlignment="1"/>
    <xf numFmtId="3" fontId="144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5" fillId="0" borderId="0" xfId="7" applyFont="1"/>
    <xf numFmtId="2" fontId="145" fillId="0" borderId="0" xfId="7" applyNumberFormat="1" applyFont="1"/>
    <xf numFmtId="10" fontId="133" fillId="0" borderId="0" xfId="238" applyNumberFormat="1" applyFont="1" applyFill="1" applyBorder="1" applyAlignment="1"/>
    <xf numFmtId="0" fontId="146" fillId="0" borderId="0" xfId="7" applyFont="1"/>
    <xf numFmtId="9" fontId="146" fillId="0" borderId="0" xfId="238" applyFont="1"/>
    <xf numFmtId="4" fontId="146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3" borderId="18" xfId="242" applyFont="1" applyFill="1" applyBorder="1" applyAlignment="1">
      <alignment horizontal="centerContinuous" vertical="center" wrapText="1"/>
    </xf>
    <xf numFmtId="4" fontId="68" fillId="113" borderId="18" xfId="242" applyNumberFormat="1" applyFont="1" applyFill="1" applyBorder="1" applyAlignment="1">
      <alignment horizontal="centerContinuous" vertical="center" wrapText="1"/>
    </xf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7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2" borderId="0" xfId="0" applyNumberFormat="1" applyFont="1" applyFill="1" applyAlignment="1">
      <alignment horizontal="centerContinuous"/>
    </xf>
    <xf numFmtId="0" fontId="0" fillId="112" borderId="0" xfId="0" applyFill="1" applyAlignment="1">
      <alignment horizontal="centerContinuous"/>
    </xf>
    <xf numFmtId="173" fontId="43" fillId="0" borderId="0" xfId="239" applyNumberFormat="1" applyFont="1"/>
    <xf numFmtId="173" fontId="136" fillId="0" borderId="0" xfId="239" applyNumberFormat="1" applyFont="1" applyAlignment="1">
      <alignment horizontal="right" indent="2"/>
    </xf>
    <xf numFmtId="3" fontId="53" fillId="117" borderId="18" xfId="1" applyNumberFormat="1" applyFont="1" applyFill="1" applyBorder="1"/>
    <xf numFmtId="4" fontId="53" fillId="117" borderId="18" xfId="1" applyNumberFormat="1" applyFont="1" applyFill="1" applyBorder="1"/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1" fillId="0" borderId="0" xfId="158" applyNumberFormat="1" applyFont="1" applyFill="1" applyBorder="1" applyAlignment="1"/>
    <xf numFmtId="0" fontId="76" fillId="109" borderId="18" xfId="1" applyFont="1" applyFill="1" applyBorder="1" applyAlignment="1">
      <alignment horizontal="center"/>
    </xf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3" fontId="64" fillId="119" borderId="18" xfId="1" applyNumberFormat="1" applyFont="1" applyFill="1" applyBorder="1" applyAlignment="1">
      <alignment vertical="center"/>
    </xf>
    <xf numFmtId="4" fontId="64" fillId="119" borderId="18" xfId="1" applyNumberFormat="1" applyFont="1" applyFill="1" applyBorder="1" applyAlignment="1">
      <alignment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13" borderId="18" xfId="1" applyNumberFormat="1" applyFont="1" applyFill="1" applyBorder="1" applyAlignment="1">
      <alignment vertical="center"/>
    </xf>
    <xf numFmtId="4" fontId="64" fillId="113" borderId="18" xfId="1" applyNumberFormat="1" applyFont="1" applyFill="1" applyBorder="1" applyAlignment="1">
      <alignment vertical="center"/>
    </xf>
    <xf numFmtId="3" fontId="53" fillId="119" borderId="18" xfId="1" applyNumberFormat="1" applyFont="1" applyFill="1" applyBorder="1" applyAlignment="1">
      <alignment horizontal="center" vertical="center"/>
    </xf>
    <xf numFmtId="4" fontId="53" fillId="119" borderId="18" xfId="1" applyNumberFormat="1" applyFont="1" applyFill="1" applyBorder="1" applyAlignment="1">
      <alignment horizontal="center" vertical="center"/>
    </xf>
    <xf numFmtId="0" fontId="53" fillId="120" borderId="18" xfId="1" applyFont="1" applyFill="1" applyBorder="1" applyAlignment="1">
      <alignment horizontal="center" vertical="center"/>
    </xf>
    <xf numFmtId="3" fontId="53" fillId="113" borderId="18" xfId="1" applyNumberFormat="1" applyFont="1" applyFill="1" applyBorder="1" applyAlignment="1">
      <alignment horizontal="center" vertical="center"/>
    </xf>
    <xf numFmtId="0" fontId="53" fillId="113" borderId="18" xfId="1" applyFont="1" applyFill="1" applyBorder="1" applyAlignment="1">
      <alignment horizontal="center" vertical="center"/>
    </xf>
    <xf numFmtId="0" fontId="149" fillId="122" borderId="18" xfId="157" applyFont="1" applyFill="1" applyBorder="1" applyAlignment="1">
      <alignment horizontal="right" vertical="center" wrapText="1" indent="1"/>
    </xf>
    <xf numFmtId="0" fontId="138" fillId="121" borderId="18" xfId="157" applyFont="1" applyFill="1" applyBorder="1" applyAlignment="1">
      <alignment horizontal="right" vertical="center" wrapText="1" indent="1"/>
    </xf>
    <xf numFmtId="0" fontId="52" fillId="116" borderId="18" xfId="157" applyFont="1" applyFill="1" applyBorder="1" applyAlignment="1">
      <alignment horizontal="right" vertical="center" wrapText="1" indent="1"/>
    </xf>
    <xf numFmtId="3" fontId="68" fillId="118" borderId="18" xfId="18" applyNumberFormat="1" applyFont="1" applyFill="1" applyBorder="1" applyAlignment="1">
      <alignment horizontal="right" vertical="center" indent="1"/>
    </xf>
    <xf numFmtId="3" fontId="68" fillId="117" borderId="18" xfId="18" applyNumberFormat="1" applyFont="1" applyFill="1" applyBorder="1" applyAlignment="1">
      <alignment horizontal="right" vertical="center" indent="1"/>
    </xf>
    <xf numFmtId="173" fontId="134" fillId="0" borderId="0" xfId="239" applyNumberFormat="1" applyFont="1" applyFill="1" applyBorder="1" applyAlignment="1">
      <alignment horizontal="right" vertical="center" wrapText="1"/>
    </xf>
    <xf numFmtId="173" fontId="135" fillId="0" borderId="0" xfId="239" applyNumberFormat="1" applyFont="1" applyFill="1"/>
    <xf numFmtId="0" fontId="64" fillId="0" borderId="0" xfId="114" applyFont="1" applyBorder="1"/>
    <xf numFmtId="3" fontId="92" fillId="0" borderId="0" xfId="114" applyNumberFormat="1" applyFont="1" applyBorder="1"/>
    <xf numFmtId="3" fontId="93" fillId="0" borderId="0" xfId="114" applyNumberFormat="1" applyFont="1" applyBorder="1"/>
    <xf numFmtId="0" fontId="150" fillId="0" borderId="0" xfId="242" applyFont="1" applyAlignment="1">
      <alignment horizontal="right" indent="2"/>
    </xf>
    <xf numFmtId="0" fontId="68" fillId="29" borderId="18" xfId="242" applyFont="1" applyFill="1" applyBorder="1" applyAlignment="1">
      <alignment horizontal="center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4" fontId="68" fillId="29" borderId="18" xfId="242" applyNumberFormat="1" applyFont="1" applyFill="1" applyBorder="1" applyAlignment="1">
      <alignment horizontal="center" vertical="center" wrapText="1"/>
    </xf>
    <xf numFmtId="0" fontId="68" fillId="123" borderId="18" xfId="242" applyFont="1" applyFill="1" applyBorder="1" applyAlignment="1">
      <alignment horizontal="center" vertical="center" wrapText="1"/>
    </xf>
    <xf numFmtId="4" fontId="68" fillId="123" borderId="18" xfId="242" applyNumberFormat="1" applyFont="1" applyFill="1" applyBorder="1" applyAlignment="1">
      <alignment horizontal="center" vertical="center" wrapText="1"/>
    </xf>
    <xf numFmtId="0" fontId="68" fillId="124" borderId="18" xfId="242" applyFont="1" applyFill="1" applyBorder="1" applyAlignment="1">
      <alignment horizontal="center" vertical="center" wrapText="1"/>
    </xf>
    <xf numFmtId="4" fontId="68" fillId="124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3" fontId="68" fillId="125" borderId="0" xfId="242" applyNumberFormat="1" applyFont="1" applyFill="1" applyAlignment="1">
      <alignment horizontal="right" indent="1"/>
    </xf>
    <xf numFmtId="4" fontId="68" fillId="125" borderId="0" xfId="242" applyNumberFormat="1" applyFont="1" applyFill="1" applyAlignment="1">
      <alignment horizontal="right" indent="1"/>
    </xf>
    <xf numFmtId="3" fontId="52" fillId="3" borderId="0" xfId="242" applyNumberFormat="1" applyFont="1" applyFill="1" applyAlignment="1">
      <alignment horizontal="right" indent="1"/>
    </xf>
    <xf numFmtId="4" fontId="52" fillId="3" borderId="0" xfId="242" applyNumberFormat="1" applyFont="1" applyFill="1" applyAlignment="1">
      <alignment horizontal="right" indent="1"/>
    </xf>
    <xf numFmtId="3" fontId="68" fillId="123" borderId="18" xfId="242" applyNumberFormat="1" applyFont="1" applyFill="1" applyBorder="1" applyAlignment="1">
      <alignment horizontal="right" vertical="center" indent="1"/>
    </xf>
    <xf numFmtId="4" fontId="68" fillId="123" borderId="18" xfId="242" applyNumberFormat="1" applyFont="1" applyFill="1" applyBorder="1" applyAlignment="1">
      <alignment horizontal="right" vertical="center" indent="1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3" borderId="18" xfId="1" applyNumberFormat="1" applyFont="1" applyFill="1" applyBorder="1" applyAlignment="1">
      <alignment horizontal="center" vertical="center"/>
    </xf>
    <xf numFmtId="3" fontId="64" fillId="115" borderId="18" xfId="1" applyNumberFormat="1" applyFont="1" applyFill="1" applyBorder="1" applyAlignment="1">
      <alignment horizontal="center" vertical="center"/>
    </xf>
    <xf numFmtId="0" fontId="64" fillId="116" borderId="18" xfId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68" fillId="29" borderId="24" xfId="242" applyFont="1" applyFill="1" applyBorder="1" applyAlignment="1">
      <alignment horizontal="center" vertical="center" wrapText="1"/>
    </xf>
    <xf numFmtId="0" fontId="68" fillId="29" borderId="25" xfId="242" applyFont="1" applyFill="1" applyBorder="1" applyAlignment="1">
      <alignment horizontal="center" vertical="center" wrapText="1"/>
    </xf>
    <xf numFmtId="0" fontId="68" fillId="121" borderId="24" xfId="242" applyFont="1" applyFill="1" applyBorder="1" applyAlignment="1">
      <alignment horizontal="center" vertical="center" wrapText="1"/>
    </xf>
    <xf numFmtId="0" fontId="68" fillId="121" borderId="25" xfId="242" applyFont="1" applyFill="1" applyBorder="1" applyAlignment="1">
      <alignment horizontal="center" vertical="center" wrapText="1"/>
    </xf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68" fillId="123" borderId="24" xfId="242" applyFont="1" applyFill="1" applyBorder="1" applyAlignment="1">
      <alignment horizontal="center" vertical="center" wrapText="1"/>
    </xf>
    <xf numFmtId="0" fontId="68" fillId="123" borderId="25" xfId="242" applyFont="1" applyFill="1" applyBorder="1" applyAlignment="1">
      <alignment horizontal="center" vertical="center" wrapText="1"/>
    </xf>
    <xf numFmtId="0" fontId="68" fillId="124" borderId="24" xfId="242" applyFont="1" applyFill="1" applyBorder="1" applyAlignment="1">
      <alignment horizontal="center" vertical="center" wrapText="1"/>
    </xf>
    <xf numFmtId="0" fontId="68" fillId="124" borderId="25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3" fillId="111" borderId="22" xfId="18" applyNumberFormat="1" applyFont="1" applyFill="1" applyBorder="1" applyAlignment="1">
      <alignment horizontal="center" vertical="center"/>
    </xf>
    <xf numFmtId="4" fontId="133" fillId="111" borderId="0" xfId="18" applyNumberFormat="1" applyFont="1" applyFill="1" applyAlignment="1">
      <alignment horizontal="center" vertical="center"/>
    </xf>
    <xf numFmtId="4" fontId="133" fillId="111" borderId="23" xfId="18" applyNumberFormat="1" applyFont="1" applyFill="1" applyBorder="1" applyAlignment="1">
      <alignment horizontal="center" vertical="center"/>
    </xf>
    <xf numFmtId="4" fontId="133" fillId="111" borderId="19" xfId="18" applyNumberFormat="1" applyFont="1" applyFill="1" applyBorder="1" applyAlignment="1">
      <alignment horizontal="center" vertical="center"/>
    </xf>
    <xf numFmtId="4" fontId="133" fillId="111" borderId="20" xfId="18" applyNumberFormat="1" applyFont="1" applyFill="1" applyBorder="1" applyAlignment="1">
      <alignment horizontal="center" vertical="center"/>
    </xf>
    <xf numFmtId="4" fontId="133" fillId="111" borderId="21" xfId="18" applyNumberFormat="1" applyFont="1" applyFill="1" applyBorder="1" applyAlignment="1">
      <alignment horizontal="center" vertical="center"/>
    </xf>
    <xf numFmtId="0" fontId="62" fillId="0" borderId="0" xfId="242" applyFont="1"/>
    <xf numFmtId="0" fontId="90" fillId="0" borderId="0" xfId="242" applyFont="1"/>
    <xf numFmtId="0" fontId="68" fillId="116" borderId="18" xfId="0" applyFont="1" applyFill="1" applyBorder="1" applyAlignment="1">
      <alignment horizontal="center" vertical="center"/>
    </xf>
    <xf numFmtId="0" fontId="68" fillId="115" borderId="18" xfId="0" applyFont="1" applyFill="1" applyBorder="1" applyAlignment="1">
      <alignment horizontal="center" vertical="center"/>
    </xf>
    <xf numFmtId="171" fontId="81" fillId="118" borderId="18" xfId="5" applyNumberFormat="1" applyFont="1" applyFill="1" applyBorder="1" applyAlignment="1">
      <alignment horizontal="right" vertical="center" indent="1"/>
    </xf>
    <xf numFmtId="171" fontId="81" fillId="117" borderId="18" xfId="5" applyNumberFormat="1" applyFont="1" applyFill="1" applyBorder="1" applyAlignment="1">
      <alignment horizontal="right" vertical="center" indent="1"/>
    </xf>
    <xf numFmtId="0" fontId="84" fillId="2" borderId="18" xfId="0" applyFont="1" applyFill="1" applyBorder="1" applyAlignment="1">
      <alignment horizontal="left" vertical="center" wrapText="1" indent="1"/>
    </xf>
    <xf numFmtId="3" fontId="81" fillId="2" borderId="18" xfId="5" applyNumberFormat="1" applyFont="1" applyFill="1" applyBorder="1" applyAlignment="1">
      <alignment horizontal="right" vertical="center" indent="1"/>
    </xf>
    <xf numFmtId="171" fontId="52" fillId="2" borderId="18" xfId="5" applyNumberFormat="1" applyFont="1" applyFill="1" applyBorder="1" applyAlignment="1">
      <alignment horizontal="right" vertical="center" indent="1"/>
    </xf>
    <xf numFmtId="0" fontId="68" fillId="2" borderId="18" xfId="5" applyFont="1" applyFill="1" applyBorder="1" applyAlignment="1">
      <alignment horizontal="left" vertical="center" wrapText="1" indent="1"/>
    </xf>
    <xf numFmtId="171" fontId="81" fillId="2" borderId="18" xfId="5" applyNumberFormat="1" applyFont="1" applyFill="1" applyBorder="1" applyAlignment="1">
      <alignment horizontal="right" vertical="center" indent="1"/>
    </xf>
    <xf numFmtId="171" fontId="84" fillId="116" borderId="18" xfId="5" applyNumberFormat="1" applyFont="1" applyFill="1" applyBorder="1" applyAlignment="1">
      <alignment horizontal="right" vertical="center" indent="1"/>
    </xf>
    <xf numFmtId="171" fontId="84" fillId="119" borderId="18" xfId="5" applyNumberFormat="1" applyFont="1" applyFill="1" applyBorder="1" applyAlignment="1">
      <alignment horizontal="right" vertical="center" indent="1"/>
    </xf>
    <xf numFmtId="3" fontId="52" fillId="2" borderId="18" xfId="114" applyNumberFormat="1" applyFont="1" applyFill="1" applyBorder="1" applyAlignment="1">
      <alignment horizontal="left" indent="2"/>
    </xf>
    <xf numFmtId="3" fontId="52" fillId="2" borderId="18" xfId="114" applyNumberFormat="1" applyFont="1" applyFill="1" applyBorder="1" applyAlignment="1">
      <alignment horizontal="right" indent="2"/>
    </xf>
    <xf numFmtId="172" fontId="52" fillId="118" borderId="18" xfId="114" applyNumberFormat="1" applyFont="1" applyFill="1" applyBorder="1" applyAlignment="1">
      <alignment horizontal="right" indent="2"/>
    </xf>
    <xf numFmtId="172" fontId="52" fillId="117" borderId="18" xfId="114" applyNumberFormat="1" applyFont="1" applyFill="1" applyBorder="1" applyAlignment="1">
      <alignment horizontal="right" indent="2"/>
    </xf>
    <xf numFmtId="0" fontId="68" fillId="33" borderId="18" xfId="114" applyFont="1" applyFill="1" applyBorder="1" applyAlignment="1">
      <alignment horizontal="left" indent="2"/>
    </xf>
    <xf numFmtId="3" fontId="68" fillId="3" borderId="18" xfId="114" applyNumberFormat="1" applyFont="1" applyFill="1" applyBorder="1" applyAlignment="1">
      <alignment horizontal="right" indent="2"/>
    </xf>
    <xf numFmtId="172" fontId="68" fillId="116" borderId="18" xfId="114" applyNumberFormat="1" applyFont="1" applyFill="1" applyBorder="1" applyAlignment="1">
      <alignment horizontal="right" indent="2"/>
    </xf>
    <xf numFmtId="172" fontId="68" fillId="119" borderId="18" xfId="114" applyNumberFormat="1" applyFont="1" applyFill="1" applyBorder="1" applyAlignment="1">
      <alignment horizontal="right" indent="2"/>
    </xf>
    <xf numFmtId="10" fontId="68" fillId="30" borderId="18" xfId="17" applyNumberFormat="1" applyFont="1" applyFill="1" applyBorder="1" applyAlignment="1">
      <alignment horizontal="centerContinuous" vertical="center" wrapText="1"/>
    </xf>
    <xf numFmtId="172" fontId="68" fillId="30" borderId="18" xfId="114" applyNumberFormat="1" applyFont="1" applyFill="1" applyBorder="1" applyAlignment="1">
      <alignment horizontal="right" indent="2"/>
    </xf>
    <xf numFmtId="172" fontId="52" fillId="29" borderId="18" xfId="114" applyNumberFormat="1" applyFont="1" applyFill="1" applyBorder="1" applyAlignment="1">
      <alignment horizontal="right" indent="2"/>
    </xf>
    <xf numFmtId="49" fontId="68" fillId="38" borderId="18" xfId="17" applyNumberFormat="1" applyFont="1" applyFill="1" applyBorder="1" applyAlignment="1">
      <alignment horizontal="center" vertical="center" wrapText="1"/>
    </xf>
    <xf numFmtId="3" fontId="68" fillId="38" borderId="18" xfId="17" applyNumberFormat="1" applyFont="1" applyFill="1" applyBorder="1" applyAlignment="1">
      <alignment horizontal="center" vertical="center" wrapText="1"/>
    </xf>
    <xf numFmtId="49" fontId="52" fillId="38" borderId="18" xfId="17" applyNumberFormat="1" applyFont="1" applyFill="1" applyBorder="1" applyAlignment="1">
      <alignment horizontal="center" vertical="center" wrapText="1"/>
    </xf>
    <xf numFmtId="0" fontId="52" fillId="38" borderId="18" xfId="17" applyFont="1" applyFill="1" applyBorder="1" applyAlignment="1">
      <alignment horizontal="center" vertical="center" wrapText="1"/>
    </xf>
    <xf numFmtId="0" fontId="68" fillId="126" borderId="18" xfId="114" applyFont="1" applyFill="1" applyBorder="1" applyAlignment="1">
      <alignment horizontal="left" indent="2"/>
    </xf>
    <xf numFmtId="3" fontId="68" fillId="38" borderId="18" xfId="114" applyNumberFormat="1" applyFont="1" applyFill="1" applyBorder="1" applyAlignment="1">
      <alignment horizontal="right" indent="2"/>
    </xf>
    <xf numFmtId="3" fontId="68" fillId="118" borderId="0" xfId="7" applyNumberFormat="1" applyFont="1" applyFill="1"/>
    <xf numFmtId="3" fontId="52" fillId="118" borderId="0" xfId="7" applyNumberFormat="1" applyFont="1" applyFill="1"/>
    <xf numFmtId="2" fontId="52" fillId="118" borderId="0" xfId="7" applyNumberFormat="1" applyFont="1" applyFill="1"/>
    <xf numFmtId="3" fontId="68" fillId="117" borderId="0" xfId="7" applyNumberFormat="1" applyFont="1" applyFill="1"/>
    <xf numFmtId="3" fontId="52" fillId="117" borderId="0" xfId="7" applyNumberFormat="1" applyFont="1" applyFill="1"/>
    <xf numFmtId="2" fontId="52" fillId="117" borderId="0" xfId="7" applyNumberFormat="1" applyFont="1" applyFill="1"/>
    <xf numFmtId="0" fontId="45" fillId="0" borderId="0" xfId="7" applyFont="1" applyAlignment="1">
      <alignment horizontal="center" vertical="center"/>
    </xf>
    <xf numFmtId="0" fontId="77" fillId="120" borderId="0" xfId="7" applyFont="1" applyFill="1" applyAlignment="1">
      <alignment horizontal="center" vertical="center"/>
    </xf>
    <xf numFmtId="0" fontId="77" fillId="119" borderId="0" xfId="7" applyFont="1" applyFill="1" applyAlignment="1">
      <alignment horizontal="center" vertical="center"/>
    </xf>
    <xf numFmtId="3" fontId="52" fillId="118" borderId="0" xfId="7" applyNumberFormat="1" applyFont="1" applyFill="1" applyAlignment="1">
      <alignment horizontal="right"/>
    </xf>
    <xf numFmtId="3" fontId="52" fillId="117" borderId="0" xfId="7" applyNumberFormat="1" applyFont="1" applyFill="1" applyAlignment="1">
      <alignment horizontal="right"/>
    </xf>
    <xf numFmtId="3" fontId="68" fillId="116" borderId="18" xfId="7" applyNumberFormat="1" applyFont="1" applyFill="1" applyBorder="1" applyAlignment="1">
      <alignment horizontal="right"/>
    </xf>
    <xf numFmtId="3" fontId="68" fillId="115" borderId="18" xfId="7" applyNumberFormat="1" applyFont="1" applyFill="1" applyBorder="1" applyAlignment="1">
      <alignment horizontal="right"/>
    </xf>
  </cellXfs>
  <cellStyles count="25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uro 3" xfId="244" xr:uid="{937A7177-77AD-4FBB-8E67-4442FFB0329F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illares 3" xfId="251" xr:uid="{EE48CEE5-FEE0-4590-9ACB-F5A9C887FF06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0 3" xfId="246" xr:uid="{65C3FECA-4C04-4227-A7FB-4120544D5F8D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3 3" xfId="247" xr:uid="{28D0C476-BA6C-4BDC-8C7C-DABF161E6E39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7 2" xfId="248" xr:uid="{C3CF7140-B0E4-4672-B62C-FEF9360851D9}"/>
    <cellStyle name="Normal 18" xfId="148" xr:uid="{00000000-0005-0000-0000-000089000000}"/>
    <cellStyle name="Normal 18 2" xfId="249" xr:uid="{E317E1E9-7D6D-4837-9FEC-F88826F078A9}"/>
    <cellStyle name="Normal 19" xfId="149" xr:uid="{00000000-0005-0000-0000-00008A000000}"/>
    <cellStyle name="Normal 19 2" xfId="250" xr:uid="{1CD4DC13-BE24-457E-A36D-912D40844CF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 9 3" xfId="245" xr:uid="{B930E487-6C79-45B0-B25A-AE7B025A11B5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3BF-42FF-8200-144A6CDCB443}"/>
              </c:ext>
            </c:extLst>
          </c:dPt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0.46243818539720916</c:v>
                </c:pt>
                <c:pt idx="1">
                  <c:v>0.11667226798989691</c:v>
                </c:pt>
                <c:pt idx="2">
                  <c:v>0.26818617857018456</c:v>
                </c:pt>
                <c:pt idx="3">
                  <c:v>0.15270336804270937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24622350632306456"/>
                  <c:y val="-0.21342501188056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921674</c:v>
                </c:pt>
                <c:pt idx="1">
                  <c:v>120710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6473360</c:v>
                </c:pt>
                <c:pt idx="1">
                  <c:v>1495877</c:v>
                </c:pt>
                <c:pt idx="2">
                  <c:v>1021106</c:v>
                </c:pt>
                <c:pt idx="3">
                  <c:v>321116</c:v>
                </c:pt>
                <c:pt idx="4">
                  <c:v>45968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66763760682804"/>
          <c:y val="0.18876837763700594"/>
          <c:w val="0.26354670454319906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4640634</c:v>
                </c:pt>
                <c:pt idx="1" formatCode="#,##0">
                  <c:v>4716756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  <c:min val="1650000.0000000002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893766770773765"/>
          <c:y val="9.5484585801879296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1542197</c:v>
                </c:pt>
                <c:pt idx="1">
                  <c:v>287906</c:v>
                </c:pt>
                <c:pt idx="2">
                  <c:v>272753</c:v>
                </c:pt>
                <c:pt idx="3">
                  <c:v>189038</c:v>
                </c:pt>
                <c:pt idx="4">
                  <c:v>345707</c:v>
                </c:pt>
                <c:pt idx="5">
                  <c:v>134022</c:v>
                </c:pt>
                <c:pt idx="6">
                  <c:v>580043</c:v>
                </c:pt>
                <c:pt idx="7">
                  <c:v>378690</c:v>
                </c:pt>
                <c:pt idx="8">
                  <c:v>1588400</c:v>
                </c:pt>
                <c:pt idx="9">
                  <c:v>957986</c:v>
                </c:pt>
                <c:pt idx="10">
                  <c:v>226797</c:v>
                </c:pt>
                <c:pt idx="11">
                  <c:v>695050</c:v>
                </c:pt>
                <c:pt idx="12">
                  <c:v>1169228</c:v>
                </c:pt>
                <c:pt idx="13">
                  <c:v>242304</c:v>
                </c:pt>
                <c:pt idx="14">
                  <c:v>134417</c:v>
                </c:pt>
                <c:pt idx="15">
                  <c:v>527602</c:v>
                </c:pt>
                <c:pt idx="16">
                  <c:v>67860</c:v>
                </c:pt>
                <c:pt idx="17">
                  <c:v>8853</c:v>
                </c:pt>
                <c:pt idx="18">
                  <c:v>8574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1-4468-B4E5-6B0CCE546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Junio 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4345"/>
          <a:ext cx="465178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10.342.975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+ 1,76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0868"/>
          <a:ext cx="465178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13.563.843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+ 6,37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9374"/>
          <a:ext cx="4651786" cy="111901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1.311,41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+ 4,53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7577"/>
          <a:ext cx="465178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1.505,91 €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+ 4,45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6386"/>
          <a:ext cx="4651786" cy="1117520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9.357.427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+ 1,70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JUNIO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18</xdr:col>
      <xdr:colOff>542925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466725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123824</xdr:colOff>
      <xdr:row>28</xdr:row>
      <xdr:rowOff>169861</xdr:rowOff>
    </xdr:from>
    <xdr:to>
      <xdr:col>20</xdr:col>
      <xdr:colOff>76199</xdr:colOff>
      <xdr:row>50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  <sheetName val="Poblacion e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A11">
            <v>1</v>
          </cell>
        </row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85" zoomScaleNormal="85" workbookViewId="0">
      <selection activeCell="F41" sqref="F41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2"/>
      <c r="B1" s="12"/>
      <c r="C1" s="12"/>
      <c r="D1" s="12"/>
      <c r="E1" s="12"/>
    </row>
    <row r="2" spans="1:18">
      <c r="A2" s="12"/>
      <c r="B2" s="12"/>
      <c r="C2" s="12"/>
      <c r="D2" s="12"/>
      <c r="E2" s="12"/>
    </row>
    <row r="3" spans="1:18">
      <c r="A3" s="12"/>
      <c r="B3" s="12"/>
      <c r="C3" s="12"/>
      <c r="D3" s="12"/>
      <c r="E3" s="12"/>
    </row>
    <row r="4" spans="1:18" ht="15.75">
      <c r="A4" s="12"/>
      <c r="B4" s="12"/>
      <c r="C4" s="12"/>
      <c r="D4" s="12"/>
      <c r="E4" s="12"/>
      <c r="H4" s="7"/>
    </row>
    <row r="5" spans="1:18">
      <c r="A5" s="12"/>
      <c r="B5" s="12"/>
      <c r="C5" s="12"/>
      <c r="D5" s="12"/>
      <c r="E5" s="12"/>
    </row>
    <row r="6" spans="1:18">
      <c r="A6" s="12"/>
      <c r="B6" s="12"/>
      <c r="C6" s="12"/>
      <c r="D6" s="12"/>
      <c r="E6" s="12"/>
    </row>
    <row r="7" spans="1:18">
      <c r="A7" s="12"/>
      <c r="B7" s="12"/>
      <c r="C7" s="12"/>
      <c r="D7" s="12"/>
      <c r="E7" s="12"/>
    </row>
    <row r="8" spans="1:18">
      <c r="A8" s="12"/>
      <c r="B8" s="12"/>
      <c r="C8" s="12"/>
      <c r="D8" s="12"/>
      <c r="E8" s="12"/>
    </row>
    <row r="9" spans="1:18">
      <c r="A9" s="12"/>
      <c r="B9" s="12"/>
      <c r="C9" s="12"/>
      <c r="D9" s="12"/>
      <c r="E9" s="12"/>
    </row>
    <row r="10" spans="1:18">
      <c r="A10" s="12"/>
      <c r="B10" s="12"/>
      <c r="C10" s="12"/>
      <c r="D10" s="12"/>
      <c r="E10" s="12"/>
    </row>
    <row r="11" spans="1:18">
      <c r="A11" s="12"/>
      <c r="B11" s="12"/>
      <c r="C11" s="12"/>
      <c r="D11" s="12"/>
      <c r="E11" s="12"/>
      <c r="L11" s="129"/>
      <c r="M11" s="129"/>
    </row>
    <row r="12" spans="1:18">
      <c r="A12" s="12"/>
      <c r="B12" s="12"/>
      <c r="C12" s="12"/>
      <c r="D12" s="12"/>
      <c r="E12" s="12"/>
      <c r="L12" s="129"/>
      <c r="M12" s="129"/>
    </row>
    <row r="13" spans="1:18">
      <c r="A13" s="12"/>
      <c r="B13" s="12"/>
      <c r="C13" s="12"/>
      <c r="D13" s="12"/>
      <c r="E13" s="12"/>
      <c r="L13" s="129"/>
      <c r="M13" s="129"/>
    </row>
    <row r="14" spans="1:18">
      <c r="A14" s="12"/>
      <c r="B14" s="12"/>
      <c r="C14" s="12"/>
      <c r="D14" s="12"/>
      <c r="E14" s="12"/>
    </row>
    <row r="15" spans="1:18">
      <c r="A15" s="12"/>
      <c r="B15" s="12"/>
      <c r="C15" s="12"/>
      <c r="D15" s="12"/>
      <c r="E15" s="12"/>
    </row>
    <row r="16" spans="1:18" ht="15.75">
      <c r="A16" s="12"/>
      <c r="B16" s="12"/>
      <c r="C16" s="12"/>
      <c r="D16" s="12"/>
      <c r="E16" s="12"/>
      <c r="P16" s="133"/>
      <c r="Q16" s="134"/>
      <c r="R16" s="135"/>
    </row>
    <row r="17" spans="1:13">
      <c r="A17" s="12"/>
      <c r="B17" s="12"/>
      <c r="C17" s="12"/>
      <c r="D17" s="12"/>
      <c r="E17" s="12"/>
    </row>
    <row r="18" spans="1:13" ht="1.35" customHeight="1">
      <c r="A18" s="12"/>
      <c r="B18" s="12"/>
      <c r="C18" s="12"/>
      <c r="D18" s="12"/>
      <c r="E18" s="12"/>
      <c r="L18" s="134"/>
      <c r="M18" s="135"/>
    </row>
    <row r="19" spans="1:13">
      <c r="A19" s="12"/>
      <c r="B19" s="12"/>
      <c r="C19" s="12"/>
      <c r="D19" s="12"/>
      <c r="E19" s="12"/>
    </row>
    <row r="20" spans="1:13">
      <c r="A20" s="12"/>
      <c r="B20" s="12"/>
      <c r="C20" s="12"/>
      <c r="D20" s="12"/>
      <c r="E20" s="12"/>
    </row>
    <row r="21" spans="1:13">
      <c r="A21" s="12"/>
      <c r="B21" s="12"/>
      <c r="C21" s="12"/>
      <c r="D21" s="12"/>
      <c r="E21" s="12"/>
    </row>
    <row r="22" spans="1:13">
      <c r="A22" s="12"/>
      <c r="B22" s="12"/>
      <c r="C22" s="12"/>
      <c r="D22" s="12"/>
      <c r="E22" s="12"/>
    </row>
    <row r="23" spans="1:13">
      <c r="A23" s="12"/>
      <c r="B23" s="12"/>
      <c r="C23" s="12"/>
      <c r="D23" s="12"/>
      <c r="E23" s="12"/>
    </row>
    <row r="24" spans="1:13">
      <c r="A24" s="12"/>
      <c r="B24" s="12"/>
      <c r="C24" s="12"/>
      <c r="D24" s="12"/>
      <c r="E24" s="12"/>
    </row>
    <row r="25" spans="1:13">
      <c r="A25" s="12"/>
      <c r="B25" s="12"/>
      <c r="C25" s="12"/>
      <c r="D25" s="12"/>
      <c r="E25" s="12"/>
    </row>
    <row r="26" spans="1:13">
      <c r="A26" s="12"/>
      <c r="B26" s="12"/>
      <c r="C26" s="12"/>
      <c r="D26" s="12"/>
      <c r="E26" s="12"/>
    </row>
    <row r="27" spans="1:13">
      <c r="A27" s="12"/>
      <c r="B27" s="12"/>
      <c r="C27" s="12"/>
      <c r="D27" s="12"/>
      <c r="E27" s="12"/>
    </row>
    <row r="28" spans="1:13">
      <c r="A28" s="12"/>
      <c r="B28" s="12"/>
      <c r="C28" s="12"/>
      <c r="D28" s="12"/>
      <c r="E28" s="12"/>
    </row>
    <row r="29" spans="1:13">
      <c r="A29" s="12"/>
      <c r="B29" s="12"/>
      <c r="C29" s="12"/>
      <c r="D29" s="12"/>
      <c r="E29" s="12"/>
    </row>
    <row r="30" spans="1:13">
      <c r="A30" s="12"/>
      <c r="B30" s="12"/>
      <c r="C30" s="12"/>
      <c r="D30" s="12"/>
      <c r="E30" s="12"/>
    </row>
    <row r="31" spans="1:13">
      <c r="A31" s="12"/>
      <c r="B31" s="12"/>
      <c r="C31" s="12"/>
      <c r="D31" s="12"/>
      <c r="E31" s="12"/>
    </row>
    <row r="32" spans="1:13" ht="15.75">
      <c r="A32" s="12"/>
      <c r="B32" s="12"/>
      <c r="C32" s="12"/>
      <c r="D32" s="12"/>
      <c r="E32" s="12"/>
      <c r="I32" s="13"/>
    </row>
    <row r="33" spans="1:10" ht="15.75">
      <c r="A33" s="12"/>
      <c r="B33" s="12"/>
      <c r="C33" s="12"/>
      <c r="D33" s="12"/>
      <c r="E33" s="12"/>
      <c r="J33" s="133"/>
    </row>
    <row r="34" spans="1:10">
      <c r="A34" s="12"/>
      <c r="B34" s="12"/>
      <c r="C34" s="12"/>
      <c r="D34" s="12"/>
      <c r="E34" s="12"/>
    </row>
    <row r="35" spans="1:10">
      <c r="A35" s="12"/>
      <c r="B35" s="12"/>
      <c r="C35" s="12"/>
      <c r="D35" s="12"/>
      <c r="E35" s="12"/>
    </row>
    <row r="36" spans="1:10">
      <c r="A36" s="12"/>
      <c r="B36" s="12"/>
      <c r="C36" s="12"/>
      <c r="D36" s="12"/>
      <c r="E36" s="12"/>
    </row>
    <row r="37" spans="1:10">
      <c r="A37" s="12"/>
      <c r="B37" s="12"/>
      <c r="C37" s="12"/>
      <c r="D37" s="12"/>
      <c r="E37" s="12"/>
    </row>
    <row r="38" spans="1:10">
      <c r="A38" s="12"/>
      <c r="B38" s="12"/>
      <c r="C38" s="12"/>
      <c r="D38" s="12"/>
      <c r="E38" s="12"/>
    </row>
    <row r="39" spans="1:10">
      <c r="A39" s="12"/>
      <c r="B39" s="12"/>
      <c r="C39" s="12"/>
      <c r="D39" s="12"/>
      <c r="E39" s="12"/>
    </row>
    <row r="40" spans="1:10">
      <c r="A40" s="12"/>
      <c r="B40" s="12"/>
      <c r="C40" s="12"/>
      <c r="D40" s="12"/>
      <c r="E40" s="12"/>
    </row>
    <row r="41" spans="1:10">
      <c r="A41" s="12"/>
      <c r="B41" s="12"/>
      <c r="C41" s="12"/>
      <c r="D41" s="12"/>
      <c r="E41" s="12"/>
    </row>
    <row r="42" spans="1:10">
      <c r="A42" s="12"/>
      <c r="B42" s="12"/>
      <c r="C42" s="12"/>
      <c r="D42" s="12"/>
      <c r="E42" s="12"/>
    </row>
    <row r="43" spans="1:10">
      <c r="A43" s="12"/>
      <c r="B43" s="12"/>
      <c r="C43" s="12"/>
      <c r="D43" s="12"/>
      <c r="E43" s="12"/>
    </row>
    <row r="44" spans="1:10">
      <c r="A44" s="12"/>
      <c r="B44" s="12"/>
      <c r="C44" s="12"/>
      <c r="D44" s="12"/>
      <c r="E44" s="12"/>
    </row>
    <row r="45" spans="1:10" ht="15.75">
      <c r="A45" s="12"/>
      <c r="B45" s="12"/>
      <c r="C45" s="12"/>
      <c r="D45" s="12"/>
      <c r="E45" s="12"/>
      <c r="G45" s="133"/>
    </row>
    <row r="46" spans="1:10">
      <c r="A46" s="12"/>
      <c r="B46" s="12"/>
      <c r="C46" s="12"/>
      <c r="D46" s="12"/>
      <c r="E46" s="12"/>
    </row>
    <row r="47" spans="1:10">
      <c r="A47" s="12"/>
      <c r="B47" s="12"/>
      <c r="C47" s="12"/>
      <c r="D47" s="12"/>
      <c r="E47" s="12"/>
    </row>
    <row r="48" spans="1:10" ht="15.75">
      <c r="A48" s="12"/>
      <c r="B48" s="12"/>
      <c r="C48" s="12"/>
      <c r="D48" s="12"/>
      <c r="E48" s="12"/>
      <c r="G48" s="14"/>
      <c r="J48" s="14"/>
    </row>
    <row r="49" spans="1:14">
      <c r="A49" s="12"/>
      <c r="B49" s="12"/>
      <c r="C49" s="12"/>
      <c r="D49" s="12"/>
      <c r="E49" s="12"/>
    </row>
    <row r="50" spans="1:14" ht="15.75">
      <c r="A50" s="12"/>
      <c r="B50" s="12"/>
      <c r="C50" s="12"/>
      <c r="D50" s="12"/>
      <c r="E50" s="12"/>
      <c r="G50" s="14"/>
    </row>
    <row r="51" spans="1:14" ht="31.5" customHeight="1">
      <c r="A51" s="12"/>
      <c r="B51" s="12"/>
      <c r="C51" s="12"/>
      <c r="D51" s="12"/>
      <c r="E51" s="12"/>
      <c r="N51" s="300"/>
    </row>
    <row r="55" spans="1:14" ht="17.25">
      <c r="B55" s="419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2308-941C-487D-AE65-C357FC8FB682}">
  <sheetPr>
    <pageSetUpPr autoPageBreaks="0" fitToPage="1"/>
  </sheetPr>
  <dimension ref="A1:IB130"/>
  <sheetViews>
    <sheetView showGridLines="0" showRowColHeaders="0" showOutlineSymbols="0" zoomScaleNormal="100" workbookViewId="0">
      <pane ySplit="10" topLeftCell="A40" activePane="bottomLeft" state="frozen"/>
      <selection activeCell="L99" sqref="L99"/>
      <selection pane="bottomLeft" activeCell="L103" sqref="L103"/>
    </sheetView>
  </sheetViews>
  <sheetFormatPr baseColWidth="10" defaultColWidth="11.42578125" defaultRowHeight="15.75"/>
  <cols>
    <col min="1" max="1" width="2.7109375" style="362" customWidth="1"/>
    <col min="2" max="2" width="8" style="368" customWidth="1"/>
    <col min="3" max="3" width="24.7109375" style="362" customWidth="1"/>
    <col min="4" max="15" width="12.7109375" style="362" customWidth="1"/>
    <col min="16" max="16384" width="11.42578125" style="362"/>
  </cols>
  <sheetData>
    <row r="1" spans="1:236" s="351" customFormat="1" ht="15.75" customHeight="1">
      <c r="B1" s="352"/>
      <c r="E1" s="353"/>
      <c r="G1" s="353"/>
      <c r="I1" s="353"/>
      <c r="K1" s="353"/>
      <c r="M1" s="353"/>
      <c r="O1" s="353"/>
    </row>
    <row r="2" spans="1:236" s="351" customFormat="1">
      <c r="B2" s="352"/>
      <c r="E2" s="353"/>
      <c r="G2" s="353"/>
      <c r="I2" s="353"/>
      <c r="K2" s="353"/>
      <c r="M2" s="353"/>
      <c r="O2" s="353"/>
    </row>
    <row r="3" spans="1:236" s="351" customFormat="1" ht="18.75">
      <c r="B3" s="354"/>
      <c r="C3" s="355" t="s">
        <v>46</v>
      </c>
      <c r="D3" s="356"/>
      <c r="E3" s="357"/>
      <c r="F3" s="356"/>
      <c r="G3" s="357"/>
      <c r="H3" s="356"/>
      <c r="I3" s="357"/>
      <c r="J3" s="356"/>
      <c r="K3" s="357"/>
      <c r="L3" s="356"/>
      <c r="M3" s="357"/>
      <c r="N3" s="356"/>
      <c r="O3" s="357"/>
    </row>
    <row r="4" spans="1:236" s="351" customFormat="1">
      <c r="B4" s="352"/>
      <c r="C4" s="358"/>
      <c r="D4" s="356"/>
      <c r="E4" s="357"/>
      <c r="F4" s="356"/>
      <c r="G4" s="357"/>
      <c r="H4" s="356"/>
      <c r="I4" s="357"/>
      <c r="J4" s="356"/>
      <c r="K4" s="357"/>
      <c r="L4" s="356"/>
      <c r="M4" s="357"/>
      <c r="N4" s="356"/>
      <c r="O4" s="357"/>
    </row>
    <row r="5" spans="1:236" s="351" customFormat="1" ht="18.75">
      <c r="B5" s="454"/>
      <c r="C5" s="359" t="s">
        <v>229</v>
      </c>
      <c r="D5" s="356"/>
      <c r="E5" s="357"/>
      <c r="F5" s="356"/>
      <c r="G5" s="357"/>
      <c r="H5" s="356"/>
      <c r="I5" s="357"/>
      <c r="J5" s="356"/>
      <c r="K5" s="357"/>
      <c r="L5" s="356"/>
      <c r="M5" s="357"/>
      <c r="N5" s="356"/>
      <c r="O5" s="357"/>
      <c r="Q5" s="7" t="s">
        <v>168</v>
      </c>
    </row>
    <row r="6" spans="1:236" ht="9" customHeight="1">
      <c r="A6" s="360"/>
      <c r="B6" s="361"/>
      <c r="C6" s="416"/>
      <c r="D6" s="417"/>
      <c r="E6" s="418"/>
      <c r="F6" s="417"/>
      <c r="G6" s="418"/>
      <c r="H6" s="417"/>
      <c r="I6" s="418"/>
      <c r="J6" s="417"/>
      <c r="K6" s="418"/>
      <c r="L6" s="417"/>
      <c r="M6" s="418"/>
      <c r="N6" s="417"/>
      <c r="O6" s="418"/>
    </row>
    <row r="7" spans="1:236" ht="38.1" customHeight="1">
      <c r="A7" s="360"/>
      <c r="B7" s="510" t="s">
        <v>157</v>
      </c>
      <c r="C7" s="512" t="s">
        <v>47</v>
      </c>
      <c r="D7" s="400" t="s">
        <v>48</v>
      </c>
      <c r="E7" s="401"/>
      <c r="F7" s="400"/>
      <c r="G7" s="401"/>
      <c r="H7" s="402" t="s">
        <v>49</v>
      </c>
      <c r="I7" s="403"/>
      <c r="J7" s="402"/>
      <c r="K7" s="403"/>
      <c r="L7" s="456" t="s">
        <v>50</v>
      </c>
      <c r="M7" s="457"/>
      <c r="N7" s="456"/>
      <c r="O7" s="457"/>
    </row>
    <row r="8" spans="1:236" ht="32.25" customHeight="1">
      <c r="A8" s="360"/>
      <c r="B8" s="510"/>
      <c r="C8" s="512"/>
      <c r="D8" s="506" t="s">
        <v>227</v>
      </c>
      <c r="E8" s="507"/>
      <c r="F8" s="514" t="s">
        <v>228</v>
      </c>
      <c r="G8" s="515"/>
      <c r="H8" s="506" t="s">
        <v>227</v>
      </c>
      <c r="I8" s="507"/>
      <c r="J8" s="516" t="s">
        <v>228</v>
      </c>
      <c r="K8" s="517"/>
      <c r="L8" s="506" t="s">
        <v>227</v>
      </c>
      <c r="M8" s="507"/>
      <c r="N8" s="508" t="s">
        <v>228</v>
      </c>
      <c r="O8" s="509"/>
    </row>
    <row r="9" spans="1:236" ht="36.75" customHeight="1">
      <c r="A9" s="360"/>
      <c r="B9" s="511"/>
      <c r="C9" s="513"/>
      <c r="D9" s="455" t="s">
        <v>7</v>
      </c>
      <c r="E9" s="458" t="s">
        <v>51</v>
      </c>
      <c r="F9" s="459" t="s">
        <v>7</v>
      </c>
      <c r="G9" s="460" t="s">
        <v>51</v>
      </c>
      <c r="H9" s="455" t="s">
        <v>7</v>
      </c>
      <c r="I9" s="458" t="s">
        <v>51</v>
      </c>
      <c r="J9" s="461" t="s">
        <v>7</v>
      </c>
      <c r="K9" s="462" t="s">
        <v>51</v>
      </c>
      <c r="L9" s="455" t="s">
        <v>7</v>
      </c>
      <c r="M9" s="458" t="s">
        <v>51</v>
      </c>
      <c r="N9" s="463" t="s">
        <v>7</v>
      </c>
      <c r="O9" s="464" t="s">
        <v>51</v>
      </c>
    </row>
    <row r="10" spans="1:236" ht="24" hidden="1" customHeight="1">
      <c r="B10" s="363"/>
      <c r="C10" s="364"/>
      <c r="D10" s="365"/>
      <c r="E10" s="366"/>
      <c r="F10" s="365"/>
      <c r="G10" s="366"/>
      <c r="H10" s="365"/>
      <c r="I10" s="366"/>
      <c r="J10" s="365"/>
      <c r="K10" s="366"/>
      <c r="L10" s="365"/>
      <c r="M10" s="366"/>
      <c r="N10" s="365"/>
      <c r="O10" s="366"/>
    </row>
    <row r="11" spans="1:236" s="372" customFormat="1" ht="18" customHeight="1">
      <c r="A11" s="367"/>
      <c r="B11" s="368"/>
      <c r="C11" s="369" t="s">
        <v>52</v>
      </c>
      <c r="D11" s="370">
        <v>218523</v>
      </c>
      <c r="E11" s="371">
        <v>1120.4804178965142</v>
      </c>
      <c r="F11" s="465">
        <v>218477</v>
      </c>
      <c r="G11" s="466">
        <v>1017.0885031376298</v>
      </c>
      <c r="H11" s="370">
        <v>1001807</v>
      </c>
      <c r="I11" s="371">
        <v>1364.9029034634416</v>
      </c>
      <c r="J11" s="465">
        <v>1001016</v>
      </c>
      <c r="K11" s="466">
        <v>1338.894501686287</v>
      </c>
      <c r="L11" s="370">
        <v>394611</v>
      </c>
      <c r="M11" s="371">
        <v>866.4917334539582</v>
      </c>
      <c r="N11" s="465">
        <v>393543</v>
      </c>
      <c r="O11" s="466">
        <v>845.66988941487944</v>
      </c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  <c r="AW11" s="367"/>
      <c r="AX11" s="367"/>
      <c r="AY11" s="367"/>
      <c r="AZ11" s="367"/>
      <c r="BA11" s="367"/>
      <c r="BB11" s="367"/>
      <c r="BC11" s="367"/>
      <c r="BD11" s="367"/>
      <c r="BE11" s="367"/>
      <c r="BF11" s="367"/>
      <c r="BG11" s="367"/>
      <c r="BH11" s="367"/>
      <c r="BI11" s="367"/>
      <c r="BJ11" s="367"/>
      <c r="BK11" s="367"/>
      <c r="BL11" s="367"/>
      <c r="BM11" s="367"/>
      <c r="BN11" s="367"/>
      <c r="BO11" s="367"/>
      <c r="BP11" s="367"/>
      <c r="BQ11" s="367"/>
      <c r="BR11" s="367"/>
      <c r="BS11" s="367"/>
      <c r="BT11" s="367"/>
      <c r="BU11" s="367"/>
      <c r="BV11" s="367"/>
      <c r="BW11" s="367"/>
      <c r="BX11" s="367"/>
      <c r="BY11" s="367"/>
      <c r="BZ11" s="367"/>
      <c r="CA11" s="367"/>
      <c r="CB11" s="367"/>
      <c r="CC11" s="367"/>
      <c r="CD11" s="367"/>
      <c r="CE11" s="367"/>
      <c r="CF11" s="367"/>
      <c r="CG11" s="367"/>
      <c r="CH11" s="367"/>
      <c r="CI11" s="367"/>
      <c r="CJ11" s="367"/>
      <c r="CK11" s="367"/>
      <c r="CL11" s="367"/>
      <c r="CM11" s="367"/>
      <c r="CN11" s="367"/>
      <c r="CO11" s="367"/>
      <c r="CP11" s="367"/>
      <c r="CQ11" s="367"/>
      <c r="CR11" s="367"/>
      <c r="CS11" s="367"/>
      <c r="CT11" s="367"/>
      <c r="CU11" s="367"/>
      <c r="CV11" s="367"/>
      <c r="CW11" s="367"/>
      <c r="CX11" s="367"/>
      <c r="CY11" s="367"/>
      <c r="CZ11" s="367"/>
      <c r="DA11" s="367"/>
      <c r="DB11" s="367"/>
      <c r="DC11" s="367"/>
      <c r="DD11" s="367"/>
      <c r="DE11" s="367"/>
      <c r="DF11" s="367"/>
      <c r="DG11" s="367"/>
      <c r="DH11" s="367"/>
      <c r="DI11" s="367"/>
      <c r="DJ11" s="367"/>
      <c r="DK11" s="367"/>
      <c r="DL11" s="367"/>
      <c r="DM11" s="367"/>
      <c r="DN11" s="367"/>
      <c r="DO11" s="367"/>
      <c r="DP11" s="367"/>
      <c r="DQ11" s="367"/>
      <c r="DR11" s="367"/>
      <c r="DS11" s="367"/>
      <c r="DT11" s="367"/>
      <c r="DU11" s="367"/>
      <c r="DV11" s="367"/>
      <c r="DW11" s="367"/>
      <c r="DX11" s="367"/>
      <c r="DY11" s="367"/>
      <c r="DZ11" s="367"/>
      <c r="EA11" s="367"/>
      <c r="EB11" s="367"/>
      <c r="EC11" s="367"/>
      <c r="ED11" s="367"/>
      <c r="EE11" s="367"/>
      <c r="EF11" s="367"/>
      <c r="EG11" s="367"/>
      <c r="EH11" s="367"/>
      <c r="EI11" s="367"/>
      <c r="EJ11" s="367"/>
      <c r="EK11" s="367"/>
      <c r="EL11" s="367"/>
      <c r="EM11" s="367"/>
      <c r="EN11" s="367"/>
      <c r="EO11" s="367"/>
      <c r="EP11" s="367"/>
      <c r="EQ11" s="367"/>
      <c r="ER11" s="367"/>
      <c r="ES11" s="367"/>
      <c r="ET11" s="367"/>
      <c r="EU11" s="367"/>
      <c r="EV11" s="367"/>
      <c r="EW11" s="367"/>
      <c r="EX11" s="367"/>
      <c r="EY11" s="367"/>
      <c r="EZ11" s="367"/>
      <c r="FA11" s="367"/>
      <c r="FB11" s="367"/>
      <c r="FC11" s="367"/>
      <c r="FD11" s="367"/>
      <c r="FE11" s="367"/>
      <c r="FF11" s="367"/>
      <c r="FG11" s="367"/>
      <c r="FH11" s="367"/>
      <c r="FI11" s="367"/>
      <c r="FJ11" s="367"/>
      <c r="FK11" s="367"/>
      <c r="FL11" s="367"/>
      <c r="FM11" s="367"/>
      <c r="FN11" s="367"/>
      <c r="FO11" s="367"/>
      <c r="FP11" s="367"/>
      <c r="FQ11" s="367"/>
      <c r="FR11" s="367"/>
      <c r="FS11" s="367"/>
      <c r="FT11" s="367"/>
      <c r="FU11" s="367"/>
      <c r="FV11" s="367"/>
      <c r="FW11" s="367"/>
      <c r="FX11" s="367"/>
      <c r="FY11" s="367"/>
      <c r="FZ11" s="367"/>
      <c r="GA11" s="367"/>
      <c r="GB11" s="367"/>
      <c r="GC11" s="367"/>
      <c r="GD11" s="367"/>
      <c r="GE11" s="367"/>
      <c r="GF11" s="367"/>
      <c r="GG11" s="367"/>
      <c r="GH11" s="367"/>
      <c r="GI11" s="367"/>
      <c r="GJ11" s="367"/>
      <c r="GK11" s="367"/>
      <c r="GL11" s="367"/>
      <c r="GM11" s="367"/>
      <c r="GN11" s="367"/>
      <c r="GO11" s="367"/>
      <c r="GP11" s="367"/>
      <c r="GQ11" s="367"/>
      <c r="GR11" s="367"/>
      <c r="GS11" s="367"/>
      <c r="GT11" s="367"/>
      <c r="GU11" s="367"/>
      <c r="GV11" s="367"/>
      <c r="GW11" s="367"/>
      <c r="GX11" s="367"/>
      <c r="GY11" s="367"/>
      <c r="GZ11" s="367"/>
      <c r="HA11" s="367"/>
      <c r="HB11" s="367"/>
      <c r="HC11" s="367"/>
      <c r="HD11" s="367"/>
      <c r="HE11" s="367"/>
      <c r="HF11" s="367"/>
      <c r="HG11" s="367"/>
      <c r="HH11" s="367"/>
      <c r="HI11" s="367"/>
      <c r="HJ11" s="367"/>
      <c r="HK11" s="367"/>
      <c r="HL11" s="367"/>
      <c r="HM11" s="367"/>
      <c r="HN11" s="367"/>
      <c r="HO11" s="367"/>
      <c r="HP11" s="367"/>
      <c r="HQ11" s="367"/>
      <c r="HR11" s="367"/>
      <c r="HS11" s="367"/>
      <c r="HT11" s="367"/>
      <c r="HU11" s="367"/>
      <c r="HV11" s="367"/>
      <c r="HW11" s="367"/>
      <c r="HX11" s="367"/>
      <c r="HY11" s="367"/>
      <c r="HZ11" s="367"/>
      <c r="IA11" s="367"/>
      <c r="IB11" s="367"/>
    </row>
    <row r="12" spans="1:236" s="373" customFormat="1" ht="18" customHeight="1">
      <c r="B12" s="368">
        <v>4</v>
      </c>
      <c r="C12" s="374" t="s">
        <v>53</v>
      </c>
      <c r="D12" s="375">
        <v>11317</v>
      </c>
      <c r="E12" s="376">
        <v>1116.2411867102589</v>
      </c>
      <c r="F12" s="467">
        <v>11317</v>
      </c>
      <c r="G12" s="468">
        <v>983.87158080763447</v>
      </c>
      <c r="H12" s="375">
        <v>72320</v>
      </c>
      <c r="I12" s="376">
        <v>1240.3546750553098</v>
      </c>
      <c r="J12" s="467">
        <v>72294</v>
      </c>
      <c r="K12" s="468">
        <v>1219.5547926522258</v>
      </c>
      <c r="L12" s="375">
        <v>29080</v>
      </c>
      <c r="M12" s="376">
        <v>792.93855433287479</v>
      </c>
      <c r="N12" s="467">
        <v>29008</v>
      </c>
      <c r="O12" s="468">
        <v>772.09168091560934</v>
      </c>
    </row>
    <row r="13" spans="1:236" s="373" customFormat="1" ht="18" customHeight="1">
      <c r="B13" s="368">
        <v>11</v>
      </c>
      <c r="C13" s="374" t="s">
        <v>54</v>
      </c>
      <c r="D13" s="375">
        <v>35883</v>
      </c>
      <c r="E13" s="376">
        <v>1201.1863871471171</v>
      </c>
      <c r="F13" s="467">
        <v>35858</v>
      </c>
      <c r="G13" s="468">
        <v>1084.3222034134644</v>
      </c>
      <c r="H13" s="375">
        <v>128958</v>
      </c>
      <c r="I13" s="376">
        <v>1546.9260354534033</v>
      </c>
      <c r="J13" s="467">
        <v>128850</v>
      </c>
      <c r="K13" s="468">
        <v>1506.3826237485448</v>
      </c>
      <c r="L13" s="375">
        <v>57229</v>
      </c>
      <c r="M13" s="376">
        <v>972.66302294291359</v>
      </c>
      <c r="N13" s="467">
        <v>57075</v>
      </c>
      <c r="O13" s="468">
        <v>948.83976767411309</v>
      </c>
    </row>
    <row r="14" spans="1:236" s="373" customFormat="1" ht="18" customHeight="1">
      <c r="B14" s="368">
        <v>14</v>
      </c>
      <c r="C14" s="374" t="s">
        <v>55</v>
      </c>
      <c r="D14" s="375">
        <v>17050</v>
      </c>
      <c r="E14" s="376">
        <v>1055.1360850439883</v>
      </c>
      <c r="F14" s="467">
        <v>17048</v>
      </c>
      <c r="G14" s="468">
        <v>966.89163010323784</v>
      </c>
      <c r="H14" s="375">
        <v>114333</v>
      </c>
      <c r="I14" s="376">
        <v>1260.58465604856</v>
      </c>
      <c r="J14" s="467">
        <v>114238</v>
      </c>
      <c r="K14" s="468">
        <v>1242.2352982370139</v>
      </c>
      <c r="L14" s="375">
        <v>42610</v>
      </c>
      <c r="M14" s="376">
        <v>804.62244520065713</v>
      </c>
      <c r="N14" s="467">
        <v>42504</v>
      </c>
      <c r="O14" s="468">
        <v>786.62907796913225</v>
      </c>
    </row>
    <row r="15" spans="1:236" s="373" customFormat="1" ht="18" customHeight="1">
      <c r="B15" s="368">
        <v>18</v>
      </c>
      <c r="C15" s="374" t="s">
        <v>56</v>
      </c>
      <c r="D15" s="375">
        <v>24120</v>
      </c>
      <c r="E15" s="376">
        <v>1125.5814966832502</v>
      </c>
      <c r="F15" s="467">
        <v>24116</v>
      </c>
      <c r="G15" s="468">
        <v>1023.3509765301044</v>
      </c>
      <c r="H15" s="375">
        <v>124011</v>
      </c>
      <c r="I15" s="376">
        <v>1292.0057276370644</v>
      </c>
      <c r="J15" s="467">
        <v>123945</v>
      </c>
      <c r="K15" s="468">
        <v>1267.4364099398927</v>
      </c>
      <c r="L15" s="375">
        <v>45020</v>
      </c>
      <c r="M15" s="376">
        <v>787.14667258995996</v>
      </c>
      <c r="N15" s="467">
        <v>44901</v>
      </c>
      <c r="O15" s="468">
        <v>767.92629919155468</v>
      </c>
    </row>
    <row r="16" spans="1:236" s="373" customFormat="1" ht="18" customHeight="1">
      <c r="B16" s="368">
        <v>21</v>
      </c>
      <c r="C16" s="374" t="s">
        <v>57</v>
      </c>
      <c r="D16" s="375">
        <v>13502</v>
      </c>
      <c r="E16" s="376">
        <v>1063.4211183528366</v>
      </c>
      <c r="F16" s="467">
        <v>13501</v>
      </c>
      <c r="G16" s="468">
        <v>932.94838974890752</v>
      </c>
      <c r="H16" s="375">
        <v>62097</v>
      </c>
      <c r="I16" s="376">
        <v>1392.681741468992</v>
      </c>
      <c r="J16" s="467">
        <v>62061</v>
      </c>
      <c r="K16" s="468">
        <v>1365.4463218446367</v>
      </c>
      <c r="L16" s="375">
        <v>25160</v>
      </c>
      <c r="M16" s="376">
        <v>886.54978060413373</v>
      </c>
      <c r="N16" s="467">
        <v>25106</v>
      </c>
      <c r="O16" s="468">
        <v>863.27608898271319</v>
      </c>
    </row>
    <row r="17" spans="1:236" s="373" customFormat="1" ht="18" customHeight="1">
      <c r="B17" s="368">
        <v>23</v>
      </c>
      <c r="C17" s="374" t="s">
        <v>58</v>
      </c>
      <c r="D17" s="375">
        <v>22685</v>
      </c>
      <c r="E17" s="376">
        <v>1049.4657244875468</v>
      </c>
      <c r="F17" s="467">
        <v>22685</v>
      </c>
      <c r="G17" s="468">
        <v>956.1167727573287</v>
      </c>
      <c r="H17" s="375">
        <v>86175</v>
      </c>
      <c r="I17" s="376">
        <v>1251.0638619089063</v>
      </c>
      <c r="J17" s="467">
        <v>86135</v>
      </c>
      <c r="K17" s="468">
        <v>1227.6375285307947</v>
      </c>
      <c r="L17" s="375">
        <v>35647</v>
      </c>
      <c r="M17" s="376">
        <v>829.29922686341058</v>
      </c>
      <c r="N17" s="467">
        <v>35559</v>
      </c>
      <c r="O17" s="468">
        <v>809.83167018195104</v>
      </c>
    </row>
    <row r="18" spans="1:236" s="373" customFormat="1" ht="18" customHeight="1">
      <c r="B18" s="368">
        <v>29</v>
      </c>
      <c r="C18" s="374" t="s">
        <v>59</v>
      </c>
      <c r="D18" s="375">
        <v>31658</v>
      </c>
      <c r="E18" s="376">
        <v>1183.9486319413734</v>
      </c>
      <c r="F18" s="467">
        <v>31655</v>
      </c>
      <c r="G18" s="468">
        <v>1080.4635672089717</v>
      </c>
      <c r="H18" s="375">
        <v>180075</v>
      </c>
      <c r="I18" s="376">
        <v>1375.2249527696792</v>
      </c>
      <c r="J18" s="467">
        <v>179943</v>
      </c>
      <c r="K18" s="468">
        <v>1352.1204981577498</v>
      </c>
      <c r="L18" s="375">
        <v>67722</v>
      </c>
      <c r="M18" s="376">
        <v>863.19286184696273</v>
      </c>
      <c r="N18" s="467">
        <v>67527</v>
      </c>
      <c r="O18" s="468">
        <v>844.79541339019954</v>
      </c>
    </row>
    <row r="19" spans="1:236" s="373" customFormat="1" ht="18" customHeight="1">
      <c r="B19" s="368">
        <v>41</v>
      </c>
      <c r="C19" s="374" t="s">
        <v>60</v>
      </c>
      <c r="D19" s="375">
        <v>62308</v>
      </c>
      <c r="E19" s="376">
        <v>1096.6502869615458</v>
      </c>
      <c r="F19" s="467">
        <v>62297</v>
      </c>
      <c r="G19" s="468">
        <v>1003.9700879657125</v>
      </c>
      <c r="H19" s="375">
        <v>233838</v>
      </c>
      <c r="I19" s="376">
        <v>1419.3312365398267</v>
      </c>
      <c r="J19" s="467">
        <v>233550</v>
      </c>
      <c r="K19" s="468">
        <v>1392.4208945407834</v>
      </c>
      <c r="L19" s="375">
        <v>92143</v>
      </c>
      <c r="M19" s="376">
        <v>902.47668873381588</v>
      </c>
      <c r="N19" s="467">
        <v>91863</v>
      </c>
      <c r="O19" s="468">
        <v>879.82479616385285</v>
      </c>
    </row>
    <row r="20" spans="1:236" s="373" customFormat="1" ht="18" hidden="1" customHeight="1">
      <c r="B20" s="368"/>
      <c r="C20" s="374"/>
      <c r="D20" s="375"/>
      <c r="E20" s="376"/>
      <c r="F20" s="375"/>
      <c r="G20" s="376"/>
      <c r="H20" s="375"/>
      <c r="I20" s="376"/>
      <c r="J20" s="375"/>
      <c r="K20" s="376"/>
      <c r="L20" s="375"/>
      <c r="M20" s="376"/>
      <c r="N20" s="375"/>
      <c r="O20" s="376"/>
    </row>
    <row r="21" spans="1:236" s="372" customFormat="1" ht="18" customHeight="1">
      <c r="A21" s="367"/>
      <c r="B21" s="368"/>
      <c r="C21" s="369" t="s">
        <v>61</v>
      </c>
      <c r="D21" s="370">
        <v>22617</v>
      </c>
      <c r="E21" s="371">
        <v>1264.2301905646195</v>
      </c>
      <c r="F21" s="465">
        <v>22614</v>
      </c>
      <c r="G21" s="466">
        <v>1141.2404015211814</v>
      </c>
      <c r="H21" s="370">
        <v>211207</v>
      </c>
      <c r="I21" s="371">
        <v>1576.5163173569056</v>
      </c>
      <c r="J21" s="465">
        <v>210707</v>
      </c>
      <c r="K21" s="466">
        <v>1556.677527514511</v>
      </c>
      <c r="L21" s="370">
        <v>72622</v>
      </c>
      <c r="M21" s="371">
        <v>984.11178664867396</v>
      </c>
      <c r="N21" s="465">
        <v>72294</v>
      </c>
      <c r="O21" s="466">
        <v>960.7258974465376</v>
      </c>
      <c r="P21" s="367"/>
      <c r="Q21" s="367"/>
      <c r="R21" s="367"/>
      <c r="S21" s="367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  <c r="AE21" s="367"/>
      <c r="AF21" s="367"/>
      <c r="AG21" s="367"/>
      <c r="AH21" s="367"/>
      <c r="AI21" s="367"/>
      <c r="AJ21" s="367"/>
      <c r="AK21" s="367"/>
      <c r="AL21" s="367"/>
      <c r="AM21" s="367"/>
      <c r="AN21" s="367"/>
      <c r="AO21" s="367"/>
      <c r="AP21" s="367"/>
      <c r="AQ21" s="367"/>
      <c r="AR21" s="367"/>
      <c r="AS21" s="367"/>
      <c r="AT21" s="367"/>
      <c r="AU21" s="367"/>
      <c r="AV21" s="367"/>
      <c r="AW21" s="367"/>
      <c r="AX21" s="367"/>
      <c r="AY21" s="367"/>
      <c r="AZ21" s="367"/>
      <c r="BA21" s="367"/>
      <c r="BB21" s="367"/>
      <c r="BC21" s="367"/>
      <c r="BD21" s="367"/>
      <c r="BE21" s="367"/>
      <c r="BF21" s="367"/>
      <c r="BG21" s="367"/>
      <c r="BH21" s="367"/>
      <c r="BI21" s="367"/>
      <c r="BJ21" s="367"/>
      <c r="BK21" s="367"/>
      <c r="BL21" s="367"/>
      <c r="BM21" s="367"/>
      <c r="BN21" s="367"/>
      <c r="BO21" s="367"/>
      <c r="BP21" s="367"/>
      <c r="BQ21" s="367"/>
      <c r="BR21" s="367"/>
      <c r="BS21" s="367"/>
      <c r="BT21" s="367"/>
      <c r="BU21" s="367"/>
      <c r="BV21" s="367"/>
      <c r="BW21" s="367"/>
      <c r="BX21" s="367"/>
      <c r="BY21" s="367"/>
      <c r="BZ21" s="367"/>
      <c r="CA21" s="367"/>
      <c r="CB21" s="367"/>
      <c r="CC21" s="367"/>
      <c r="CD21" s="367"/>
      <c r="CE21" s="367"/>
      <c r="CF21" s="367"/>
      <c r="CG21" s="367"/>
      <c r="CH21" s="367"/>
      <c r="CI21" s="367"/>
      <c r="CJ21" s="367"/>
      <c r="CK21" s="367"/>
      <c r="CL21" s="367"/>
      <c r="CM21" s="367"/>
      <c r="CN21" s="367"/>
      <c r="CO21" s="367"/>
      <c r="CP21" s="367"/>
      <c r="CQ21" s="367"/>
      <c r="CR21" s="367"/>
      <c r="CS21" s="367"/>
      <c r="CT21" s="367"/>
      <c r="CU21" s="367"/>
      <c r="CV21" s="367"/>
      <c r="CW21" s="367"/>
      <c r="CX21" s="367"/>
      <c r="CY21" s="367"/>
      <c r="CZ21" s="367"/>
      <c r="DA21" s="367"/>
      <c r="DB21" s="367"/>
      <c r="DC21" s="367"/>
      <c r="DD21" s="367"/>
      <c r="DE21" s="367"/>
      <c r="DF21" s="367"/>
      <c r="DG21" s="367"/>
      <c r="DH21" s="367"/>
      <c r="DI21" s="367"/>
      <c r="DJ21" s="367"/>
      <c r="DK21" s="367"/>
      <c r="DL21" s="367"/>
      <c r="DM21" s="367"/>
      <c r="DN21" s="367"/>
      <c r="DO21" s="367"/>
      <c r="DP21" s="367"/>
      <c r="DQ21" s="367"/>
      <c r="DR21" s="367"/>
      <c r="DS21" s="367"/>
      <c r="DT21" s="367"/>
      <c r="DU21" s="367"/>
      <c r="DV21" s="367"/>
      <c r="DW21" s="367"/>
      <c r="DX21" s="367"/>
      <c r="DY21" s="367"/>
      <c r="DZ21" s="367"/>
      <c r="EA21" s="367"/>
      <c r="EB21" s="367"/>
      <c r="EC21" s="367"/>
      <c r="ED21" s="367"/>
      <c r="EE21" s="367"/>
      <c r="EF21" s="367"/>
      <c r="EG21" s="367"/>
      <c r="EH21" s="367"/>
      <c r="EI21" s="367"/>
      <c r="EJ21" s="367"/>
      <c r="EK21" s="367"/>
      <c r="EL21" s="367"/>
      <c r="EM21" s="367"/>
      <c r="EN21" s="367"/>
      <c r="EO21" s="367"/>
      <c r="EP21" s="367"/>
      <c r="EQ21" s="367"/>
      <c r="ER21" s="367"/>
      <c r="ES21" s="367"/>
      <c r="ET21" s="367"/>
      <c r="EU21" s="367"/>
      <c r="EV21" s="367"/>
      <c r="EW21" s="367"/>
      <c r="EX21" s="367"/>
      <c r="EY21" s="367"/>
      <c r="EZ21" s="367"/>
      <c r="FA21" s="367"/>
      <c r="FB21" s="367"/>
      <c r="FC21" s="367"/>
      <c r="FD21" s="367"/>
      <c r="FE21" s="367"/>
      <c r="FF21" s="367"/>
      <c r="FG21" s="367"/>
      <c r="FH21" s="367"/>
      <c r="FI21" s="367"/>
      <c r="FJ21" s="367"/>
      <c r="FK21" s="367"/>
      <c r="FL21" s="367"/>
      <c r="FM21" s="367"/>
      <c r="FN21" s="367"/>
      <c r="FO21" s="367"/>
      <c r="FP21" s="367"/>
      <c r="FQ21" s="367"/>
      <c r="FR21" s="367"/>
      <c r="FS21" s="367"/>
      <c r="FT21" s="367"/>
      <c r="FU21" s="367"/>
      <c r="FV21" s="367"/>
      <c r="FW21" s="367"/>
      <c r="FX21" s="367"/>
      <c r="FY21" s="367"/>
      <c r="FZ21" s="367"/>
      <c r="GA21" s="367"/>
      <c r="GB21" s="367"/>
      <c r="GC21" s="367"/>
      <c r="GD21" s="367"/>
      <c r="GE21" s="367"/>
      <c r="GF21" s="367"/>
      <c r="GG21" s="367"/>
      <c r="GH21" s="367"/>
      <c r="GI21" s="367"/>
      <c r="GJ21" s="367"/>
      <c r="GK21" s="367"/>
      <c r="GL21" s="367"/>
      <c r="GM21" s="367"/>
      <c r="GN21" s="367"/>
      <c r="GO21" s="367"/>
      <c r="GP21" s="367"/>
      <c r="GQ21" s="367"/>
      <c r="GR21" s="367"/>
      <c r="GS21" s="367"/>
      <c r="GT21" s="367"/>
      <c r="GU21" s="367"/>
      <c r="GV21" s="367"/>
      <c r="GW21" s="367"/>
      <c r="GX21" s="367"/>
      <c r="GY21" s="367"/>
      <c r="GZ21" s="367"/>
      <c r="HA21" s="367"/>
      <c r="HB21" s="367"/>
      <c r="HC21" s="367"/>
      <c r="HD21" s="367"/>
      <c r="HE21" s="367"/>
      <c r="HF21" s="367"/>
      <c r="HG21" s="367"/>
      <c r="HH21" s="367"/>
      <c r="HI21" s="367"/>
      <c r="HJ21" s="367"/>
      <c r="HK21" s="367"/>
      <c r="HL21" s="367"/>
      <c r="HM21" s="367"/>
      <c r="HN21" s="367"/>
      <c r="HO21" s="367"/>
      <c r="HP21" s="367"/>
      <c r="HQ21" s="367"/>
      <c r="HR21" s="367"/>
      <c r="HS21" s="367"/>
      <c r="HT21" s="367"/>
      <c r="HU21" s="367"/>
      <c r="HV21" s="367"/>
      <c r="HW21" s="367"/>
      <c r="HX21" s="367"/>
      <c r="HY21" s="367"/>
      <c r="HZ21" s="367"/>
      <c r="IA21" s="367"/>
      <c r="IB21" s="367"/>
    </row>
    <row r="22" spans="1:236" s="373" customFormat="1" ht="18" customHeight="1">
      <c r="B22" s="368">
        <v>22</v>
      </c>
      <c r="C22" s="374" t="s">
        <v>62</v>
      </c>
      <c r="D22" s="375">
        <v>4989</v>
      </c>
      <c r="E22" s="376">
        <v>1159.4973281218681</v>
      </c>
      <c r="F22" s="467">
        <v>4988</v>
      </c>
      <c r="G22" s="468">
        <v>1057.4405252606255</v>
      </c>
      <c r="H22" s="375">
        <v>35558</v>
      </c>
      <c r="I22" s="376">
        <v>1440.5196757410426</v>
      </c>
      <c r="J22" s="467">
        <v>35511</v>
      </c>
      <c r="K22" s="468">
        <v>1419.8235946608095</v>
      </c>
      <c r="L22" s="375">
        <v>12767</v>
      </c>
      <c r="M22" s="376">
        <v>911.49526435341124</v>
      </c>
      <c r="N22" s="467">
        <v>12728</v>
      </c>
      <c r="O22" s="468">
        <v>888.47872642991831</v>
      </c>
    </row>
    <row r="23" spans="1:236" s="373" customFormat="1" ht="18" customHeight="1">
      <c r="B23" s="368">
        <v>40</v>
      </c>
      <c r="C23" s="374" t="s">
        <v>63</v>
      </c>
      <c r="D23" s="375">
        <v>3603</v>
      </c>
      <c r="E23" s="376">
        <v>1143.7306633361088</v>
      </c>
      <c r="F23" s="467">
        <v>3603</v>
      </c>
      <c r="G23" s="468">
        <v>1023.9594254787677</v>
      </c>
      <c r="H23" s="375">
        <v>23510</v>
      </c>
      <c r="I23" s="376">
        <v>1456.3654917056572</v>
      </c>
      <c r="J23" s="467">
        <v>23486</v>
      </c>
      <c r="K23" s="468">
        <v>1439.0932372477218</v>
      </c>
      <c r="L23" s="375">
        <v>8011</v>
      </c>
      <c r="M23" s="376">
        <v>896.44296966670822</v>
      </c>
      <c r="N23" s="467">
        <v>7971</v>
      </c>
      <c r="O23" s="468">
        <v>874.93602057458293</v>
      </c>
    </row>
    <row r="24" spans="1:236" s="373" customFormat="1" ht="18" customHeight="1">
      <c r="B24" s="368">
        <v>50</v>
      </c>
      <c r="C24" s="374" t="s">
        <v>64</v>
      </c>
      <c r="D24" s="375">
        <v>14025</v>
      </c>
      <c r="E24" s="376">
        <v>1332.4421012477719</v>
      </c>
      <c r="F24" s="467">
        <v>14023</v>
      </c>
      <c r="G24" s="468">
        <v>1201.1817221707195</v>
      </c>
      <c r="H24" s="375">
        <v>152139</v>
      </c>
      <c r="I24" s="376">
        <v>1626.868393377109</v>
      </c>
      <c r="J24" s="467">
        <v>151710</v>
      </c>
      <c r="K24" s="468">
        <v>1606.9141938567004</v>
      </c>
      <c r="L24" s="375">
        <v>51844</v>
      </c>
      <c r="M24" s="376">
        <v>1015.5408822621713</v>
      </c>
      <c r="N24" s="467">
        <v>51595</v>
      </c>
      <c r="O24" s="468">
        <v>991.8024184514004</v>
      </c>
    </row>
    <row r="25" spans="1:236" s="373" customFormat="1" ht="18" hidden="1" customHeight="1">
      <c r="B25" s="368"/>
      <c r="C25" s="374"/>
      <c r="D25" s="375"/>
      <c r="E25" s="376"/>
      <c r="F25" s="375"/>
      <c r="G25" s="376"/>
      <c r="H25" s="375"/>
      <c r="I25" s="376"/>
      <c r="J25" s="375"/>
      <c r="K25" s="376"/>
      <c r="L25" s="375"/>
      <c r="M25" s="376"/>
      <c r="N25" s="375"/>
      <c r="O25" s="376"/>
    </row>
    <row r="26" spans="1:236" s="372" customFormat="1" ht="18" customHeight="1">
      <c r="A26" s="367"/>
      <c r="B26" s="368">
        <v>33</v>
      </c>
      <c r="C26" s="369" t="s">
        <v>65</v>
      </c>
      <c r="D26" s="370">
        <v>27935</v>
      </c>
      <c r="E26" s="371">
        <v>1363.2063508143906</v>
      </c>
      <c r="F26" s="465">
        <v>27931</v>
      </c>
      <c r="G26" s="466">
        <v>1187.2784705166305</v>
      </c>
      <c r="H26" s="370">
        <v>186912</v>
      </c>
      <c r="I26" s="371">
        <v>1776.2013702170004</v>
      </c>
      <c r="J26" s="465">
        <v>186650</v>
      </c>
      <c r="K26" s="466">
        <v>1742.6673814626306</v>
      </c>
      <c r="L26" s="370">
        <v>76336</v>
      </c>
      <c r="M26" s="371">
        <v>1069.6426940106896</v>
      </c>
      <c r="N26" s="465">
        <v>75974</v>
      </c>
      <c r="O26" s="466">
        <v>1025.1767708689815</v>
      </c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367"/>
      <c r="AQ26" s="367"/>
      <c r="AR26" s="367"/>
      <c r="AS26" s="367"/>
      <c r="AT26" s="367"/>
      <c r="AU26" s="367"/>
      <c r="AV26" s="367"/>
      <c r="AW26" s="367"/>
      <c r="AX26" s="367"/>
      <c r="AY26" s="367"/>
      <c r="AZ26" s="367"/>
      <c r="BA26" s="367"/>
      <c r="BB26" s="367"/>
      <c r="BC26" s="367"/>
      <c r="BD26" s="367"/>
      <c r="BE26" s="367"/>
      <c r="BF26" s="367"/>
      <c r="BG26" s="367"/>
      <c r="BH26" s="367"/>
      <c r="BI26" s="367"/>
      <c r="BJ26" s="367"/>
      <c r="BK26" s="367"/>
      <c r="BL26" s="367"/>
      <c r="BM26" s="367"/>
      <c r="BN26" s="367"/>
      <c r="BO26" s="367"/>
      <c r="BP26" s="367"/>
      <c r="BQ26" s="367"/>
      <c r="BR26" s="367"/>
      <c r="BS26" s="367"/>
      <c r="BT26" s="367"/>
      <c r="BU26" s="367"/>
      <c r="BV26" s="367"/>
      <c r="BW26" s="367"/>
      <c r="BX26" s="367"/>
      <c r="BY26" s="367"/>
      <c r="BZ26" s="367"/>
      <c r="CA26" s="367"/>
      <c r="CB26" s="367"/>
      <c r="CC26" s="367"/>
      <c r="CD26" s="367"/>
      <c r="CE26" s="367"/>
      <c r="CF26" s="367"/>
      <c r="CG26" s="367"/>
      <c r="CH26" s="367"/>
      <c r="CI26" s="367"/>
      <c r="CJ26" s="367"/>
      <c r="CK26" s="367"/>
      <c r="CL26" s="367"/>
      <c r="CM26" s="367"/>
      <c r="CN26" s="367"/>
      <c r="CO26" s="367"/>
      <c r="CP26" s="367"/>
      <c r="CQ26" s="367"/>
      <c r="CR26" s="367"/>
      <c r="CS26" s="367"/>
      <c r="CT26" s="367"/>
      <c r="CU26" s="367"/>
      <c r="CV26" s="367"/>
      <c r="CW26" s="367"/>
      <c r="CX26" s="367"/>
      <c r="CY26" s="367"/>
      <c r="CZ26" s="367"/>
      <c r="DA26" s="367"/>
      <c r="DB26" s="367"/>
      <c r="DC26" s="367"/>
      <c r="DD26" s="367"/>
      <c r="DE26" s="367"/>
      <c r="DF26" s="367"/>
      <c r="DG26" s="367"/>
      <c r="DH26" s="367"/>
      <c r="DI26" s="367"/>
      <c r="DJ26" s="367"/>
      <c r="DK26" s="367"/>
      <c r="DL26" s="367"/>
      <c r="DM26" s="367"/>
      <c r="DN26" s="367"/>
      <c r="DO26" s="367"/>
      <c r="DP26" s="367"/>
      <c r="DQ26" s="367"/>
      <c r="DR26" s="367"/>
      <c r="DS26" s="367"/>
      <c r="DT26" s="367"/>
      <c r="DU26" s="367"/>
      <c r="DV26" s="367"/>
      <c r="DW26" s="367"/>
      <c r="DX26" s="367"/>
      <c r="DY26" s="367"/>
      <c r="DZ26" s="367"/>
      <c r="EA26" s="367"/>
      <c r="EB26" s="367"/>
      <c r="EC26" s="367"/>
      <c r="ED26" s="367"/>
      <c r="EE26" s="367"/>
      <c r="EF26" s="367"/>
      <c r="EG26" s="367"/>
      <c r="EH26" s="367"/>
      <c r="EI26" s="367"/>
      <c r="EJ26" s="367"/>
      <c r="EK26" s="367"/>
      <c r="EL26" s="367"/>
      <c r="EM26" s="367"/>
      <c r="EN26" s="367"/>
      <c r="EO26" s="367"/>
      <c r="EP26" s="367"/>
      <c r="EQ26" s="367"/>
      <c r="ER26" s="367"/>
      <c r="ES26" s="367"/>
      <c r="ET26" s="367"/>
      <c r="EU26" s="367"/>
      <c r="EV26" s="367"/>
      <c r="EW26" s="367"/>
      <c r="EX26" s="367"/>
      <c r="EY26" s="367"/>
      <c r="EZ26" s="367"/>
      <c r="FA26" s="367"/>
      <c r="FB26" s="367"/>
      <c r="FC26" s="367"/>
      <c r="FD26" s="367"/>
      <c r="FE26" s="367"/>
      <c r="FF26" s="367"/>
      <c r="FG26" s="367"/>
      <c r="FH26" s="367"/>
      <c r="FI26" s="367"/>
      <c r="FJ26" s="367"/>
      <c r="FK26" s="367"/>
      <c r="FL26" s="367"/>
      <c r="FM26" s="367"/>
      <c r="FN26" s="367"/>
      <c r="FO26" s="367"/>
      <c r="FP26" s="367"/>
      <c r="FQ26" s="367"/>
      <c r="FR26" s="367"/>
      <c r="FS26" s="367"/>
      <c r="FT26" s="367"/>
      <c r="FU26" s="367"/>
      <c r="FV26" s="367"/>
      <c r="FW26" s="367"/>
      <c r="FX26" s="367"/>
      <c r="FY26" s="367"/>
      <c r="FZ26" s="367"/>
      <c r="GA26" s="367"/>
      <c r="GB26" s="367"/>
      <c r="GC26" s="367"/>
      <c r="GD26" s="367"/>
      <c r="GE26" s="367"/>
      <c r="GF26" s="367"/>
      <c r="GG26" s="367"/>
      <c r="GH26" s="367"/>
      <c r="GI26" s="367"/>
      <c r="GJ26" s="367"/>
      <c r="GK26" s="367"/>
      <c r="GL26" s="367"/>
      <c r="GM26" s="367"/>
      <c r="GN26" s="367"/>
      <c r="GO26" s="367"/>
      <c r="GP26" s="367"/>
      <c r="GQ26" s="367"/>
      <c r="GR26" s="367"/>
      <c r="GS26" s="367"/>
      <c r="GT26" s="367"/>
      <c r="GU26" s="367"/>
      <c r="GV26" s="367"/>
      <c r="GW26" s="367"/>
      <c r="GX26" s="367"/>
      <c r="GY26" s="367"/>
      <c r="GZ26" s="367"/>
      <c r="HA26" s="367"/>
      <c r="HB26" s="367"/>
      <c r="HC26" s="367"/>
      <c r="HD26" s="367"/>
      <c r="HE26" s="367"/>
      <c r="HF26" s="367"/>
      <c r="HG26" s="367"/>
      <c r="HH26" s="367"/>
      <c r="HI26" s="367"/>
      <c r="HJ26" s="367"/>
      <c r="HK26" s="367"/>
      <c r="HL26" s="367"/>
      <c r="HM26" s="367"/>
      <c r="HN26" s="367"/>
      <c r="HO26" s="367"/>
      <c r="HP26" s="367"/>
      <c r="HQ26" s="367"/>
      <c r="HR26" s="367"/>
      <c r="HS26" s="367"/>
      <c r="HT26" s="367"/>
      <c r="HU26" s="367"/>
      <c r="HV26" s="367"/>
      <c r="HW26" s="367"/>
      <c r="HX26" s="367"/>
      <c r="HY26" s="367"/>
      <c r="HZ26" s="367"/>
      <c r="IA26" s="367"/>
      <c r="IB26" s="367"/>
    </row>
    <row r="27" spans="1:236" s="372" customFormat="1" ht="18" hidden="1" customHeight="1">
      <c r="A27" s="367"/>
      <c r="B27" s="368"/>
      <c r="C27" s="369"/>
      <c r="D27" s="370"/>
      <c r="E27" s="371"/>
      <c r="F27" s="465"/>
      <c r="G27" s="466"/>
      <c r="H27" s="370"/>
      <c r="I27" s="371"/>
      <c r="J27" s="465"/>
      <c r="K27" s="466"/>
      <c r="L27" s="370"/>
      <c r="M27" s="371"/>
      <c r="N27" s="465"/>
      <c r="O27" s="466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7"/>
      <c r="AN27" s="367"/>
      <c r="AO27" s="367"/>
      <c r="AP27" s="367"/>
      <c r="AQ27" s="367"/>
      <c r="AR27" s="367"/>
      <c r="AS27" s="367"/>
      <c r="AT27" s="367"/>
      <c r="AU27" s="367"/>
      <c r="AV27" s="367"/>
      <c r="AW27" s="367"/>
      <c r="AX27" s="367"/>
      <c r="AY27" s="367"/>
      <c r="AZ27" s="367"/>
      <c r="BA27" s="367"/>
      <c r="BB27" s="367"/>
      <c r="BC27" s="367"/>
      <c r="BD27" s="367"/>
      <c r="BE27" s="367"/>
      <c r="BF27" s="367"/>
      <c r="BG27" s="367"/>
      <c r="BH27" s="367"/>
      <c r="BI27" s="367"/>
      <c r="BJ27" s="367"/>
      <c r="BK27" s="367"/>
      <c r="BL27" s="367"/>
      <c r="BM27" s="367"/>
      <c r="BN27" s="367"/>
      <c r="BO27" s="367"/>
      <c r="BP27" s="367"/>
      <c r="BQ27" s="367"/>
      <c r="BR27" s="367"/>
      <c r="BS27" s="367"/>
      <c r="BT27" s="367"/>
      <c r="BU27" s="367"/>
      <c r="BV27" s="367"/>
      <c r="BW27" s="367"/>
      <c r="BX27" s="367"/>
      <c r="BY27" s="367"/>
      <c r="BZ27" s="367"/>
      <c r="CA27" s="367"/>
      <c r="CB27" s="367"/>
      <c r="CC27" s="367"/>
      <c r="CD27" s="367"/>
      <c r="CE27" s="367"/>
      <c r="CF27" s="367"/>
      <c r="CG27" s="367"/>
      <c r="CH27" s="367"/>
      <c r="CI27" s="367"/>
      <c r="CJ27" s="367"/>
      <c r="CK27" s="367"/>
      <c r="CL27" s="367"/>
      <c r="CM27" s="367"/>
      <c r="CN27" s="367"/>
      <c r="CO27" s="367"/>
      <c r="CP27" s="367"/>
      <c r="CQ27" s="367"/>
      <c r="CR27" s="367"/>
      <c r="CS27" s="367"/>
      <c r="CT27" s="367"/>
      <c r="CU27" s="367"/>
      <c r="CV27" s="367"/>
      <c r="CW27" s="367"/>
      <c r="CX27" s="367"/>
      <c r="CY27" s="367"/>
      <c r="CZ27" s="367"/>
      <c r="DA27" s="367"/>
      <c r="DB27" s="367"/>
      <c r="DC27" s="367"/>
      <c r="DD27" s="367"/>
      <c r="DE27" s="367"/>
      <c r="DF27" s="367"/>
      <c r="DG27" s="367"/>
      <c r="DH27" s="367"/>
      <c r="DI27" s="367"/>
      <c r="DJ27" s="367"/>
      <c r="DK27" s="367"/>
      <c r="DL27" s="367"/>
      <c r="DM27" s="367"/>
      <c r="DN27" s="367"/>
      <c r="DO27" s="367"/>
      <c r="DP27" s="367"/>
      <c r="DQ27" s="367"/>
      <c r="DR27" s="367"/>
      <c r="DS27" s="367"/>
      <c r="DT27" s="367"/>
      <c r="DU27" s="367"/>
      <c r="DV27" s="367"/>
      <c r="DW27" s="367"/>
      <c r="DX27" s="367"/>
      <c r="DY27" s="367"/>
      <c r="DZ27" s="367"/>
      <c r="EA27" s="367"/>
      <c r="EB27" s="367"/>
      <c r="EC27" s="367"/>
      <c r="ED27" s="367"/>
      <c r="EE27" s="367"/>
      <c r="EF27" s="367"/>
      <c r="EG27" s="367"/>
      <c r="EH27" s="367"/>
      <c r="EI27" s="367"/>
      <c r="EJ27" s="367"/>
      <c r="EK27" s="367"/>
      <c r="EL27" s="367"/>
      <c r="EM27" s="367"/>
      <c r="EN27" s="367"/>
      <c r="EO27" s="367"/>
      <c r="EP27" s="367"/>
      <c r="EQ27" s="367"/>
      <c r="ER27" s="367"/>
      <c r="ES27" s="367"/>
      <c r="ET27" s="367"/>
      <c r="EU27" s="367"/>
      <c r="EV27" s="367"/>
      <c r="EW27" s="367"/>
      <c r="EX27" s="367"/>
      <c r="EY27" s="367"/>
      <c r="EZ27" s="367"/>
      <c r="FA27" s="367"/>
      <c r="FB27" s="367"/>
      <c r="FC27" s="367"/>
      <c r="FD27" s="367"/>
      <c r="FE27" s="367"/>
      <c r="FF27" s="367"/>
      <c r="FG27" s="367"/>
      <c r="FH27" s="367"/>
      <c r="FI27" s="367"/>
      <c r="FJ27" s="367"/>
      <c r="FK27" s="367"/>
      <c r="FL27" s="367"/>
      <c r="FM27" s="367"/>
      <c r="FN27" s="367"/>
      <c r="FO27" s="367"/>
      <c r="FP27" s="367"/>
      <c r="FQ27" s="367"/>
      <c r="FR27" s="367"/>
      <c r="FS27" s="367"/>
      <c r="FT27" s="367"/>
      <c r="FU27" s="367"/>
      <c r="FV27" s="367"/>
      <c r="FW27" s="367"/>
      <c r="FX27" s="367"/>
      <c r="FY27" s="367"/>
      <c r="FZ27" s="367"/>
      <c r="GA27" s="367"/>
      <c r="GB27" s="367"/>
      <c r="GC27" s="367"/>
      <c r="GD27" s="367"/>
      <c r="GE27" s="367"/>
      <c r="GF27" s="367"/>
      <c r="GG27" s="367"/>
      <c r="GH27" s="367"/>
      <c r="GI27" s="367"/>
      <c r="GJ27" s="367"/>
      <c r="GK27" s="367"/>
      <c r="GL27" s="367"/>
      <c r="GM27" s="367"/>
      <c r="GN27" s="367"/>
      <c r="GO27" s="367"/>
      <c r="GP27" s="367"/>
      <c r="GQ27" s="367"/>
      <c r="GR27" s="367"/>
      <c r="GS27" s="367"/>
      <c r="GT27" s="367"/>
      <c r="GU27" s="367"/>
      <c r="GV27" s="367"/>
      <c r="GW27" s="367"/>
      <c r="GX27" s="367"/>
      <c r="GY27" s="367"/>
      <c r="GZ27" s="367"/>
      <c r="HA27" s="367"/>
      <c r="HB27" s="367"/>
      <c r="HC27" s="367"/>
      <c r="HD27" s="367"/>
      <c r="HE27" s="367"/>
      <c r="HF27" s="367"/>
      <c r="HG27" s="367"/>
      <c r="HH27" s="367"/>
      <c r="HI27" s="367"/>
      <c r="HJ27" s="367"/>
      <c r="HK27" s="367"/>
      <c r="HL27" s="367"/>
      <c r="HM27" s="367"/>
      <c r="HN27" s="367"/>
      <c r="HO27" s="367"/>
      <c r="HP27" s="367"/>
      <c r="HQ27" s="367"/>
      <c r="HR27" s="367"/>
      <c r="HS27" s="367"/>
      <c r="HT27" s="367"/>
      <c r="HU27" s="367"/>
      <c r="HV27" s="367"/>
      <c r="HW27" s="367"/>
      <c r="HX27" s="367"/>
      <c r="HY27" s="367"/>
      <c r="HZ27" s="367"/>
      <c r="IA27" s="367"/>
      <c r="IB27" s="367"/>
    </row>
    <row r="28" spans="1:236" s="372" customFormat="1" ht="18" customHeight="1">
      <c r="A28" s="367"/>
      <c r="B28" s="368">
        <v>7</v>
      </c>
      <c r="C28" s="369" t="s">
        <v>205</v>
      </c>
      <c r="D28" s="370">
        <v>18581</v>
      </c>
      <c r="E28" s="371">
        <v>1142.8197260642592</v>
      </c>
      <c r="F28" s="465">
        <v>18578</v>
      </c>
      <c r="G28" s="466">
        <v>1042.6003461083001</v>
      </c>
      <c r="H28" s="370">
        <v>142049</v>
      </c>
      <c r="I28" s="371">
        <v>1391.045119360221</v>
      </c>
      <c r="J28" s="465">
        <v>141902</v>
      </c>
      <c r="K28" s="466">
        <v>1370.0209958281068</v>
      </c>
      <c r="L28" s="370">
        <v>45534</v>
      </c>
      <c r="M28" s="371">
        <v>844.03044516185707</v>
      </c>
      <c r="N28" s="465">
        <v>45333</v>
      </c>
      <c r="O28" s="466">
        <v>829.8918946462843</v>
      </c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  <c r="AH28" s="367"/>
      <c r="AI28" s="367"/>
      <c r="AJ28" s="367"/>
      <c r="AK28" s="367"/>
      <c r="AL28" s="367"/>
      <c r="AM28" s="367"/>
      <c r="AN28" s="367"/>
      <c r="AO28" s="367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7"/>
      <c r="BD28" s="367"/>
      <c r="BE28" s="367"/>
      <c r="BF28" s="367"/>
      <c r="BG28" s="367"/>
      <c r="BH28" s="367"/>
      <c r="BI28" s="367"/>
      <c r="BJ28" s="367"/>
      <c r="BK28" s="367"/>
      <c r="BL28" s="367"/>
      <c r="BM28" s="367"/>
      <c r="BN28" s="367"/>
      <c r="BO28" s="367"/>
      <c r="BP28" s="367"/>
      <c r="BQ28" s="367"/>
      <c r="BR28" s="367"/>
      <c r="BS28" s="367"/>
      <c r="BT28" s="367"/>
      <c r="BU28" s="367"/>
      <c r="BV28" s="367"/>
      <c r="BW28" s="367"/>
      <c r="BX28" s="367"/>
      <c r="BY28" s="367"/>
      <c r="BZ28" s="367"/>
      <c r="CA28" s="367"/>
      <c r="CB28" s="367"/>
      <c r="CC28" s="367"/>
      <c r="CD28" s="367"/>
      <c r="CE28" s="367"/>
      <c r="CF28" s="367"/>
      <c r="CG28" s="367"/>
      <c r="CH28" s="367"/>
      <c r="CI28" s="367"/>
      <c r="CJ28" s="367"/>
      <c r="CK28" s="367"/>
      <c r="CL28" s="367"/>
      <c r="CM28" s="367"/>
      <c r="CN28" s="367"/>
      <c r="CO28" s="367"/>
      <c r="CP28" s="367"/>
      <c r="CQ28" s="367"/>
      <c r="CR28" s="367"/>
      <c r="CS28" s="367"/>
      <c r="CT28" s="367"/>
      <c r="CU28" s="367"/>
      <c r="CV28" s="367"/>
      <c r="CW28" s="367"/>
      <c r="CX28" s="367"/>
      <c r="CY28" s="367"/>
      <c r="CZ28" s="367"/>
      <c r="DA28" s="367"/>
      <c r="DB28" s="367"/>
      <c r="DC28" s="367"/>
      <c r="DD28" s="367"/>
      <c r="DE28" s="367"/>
      <c r="DF28" s="367"/>
      <c r="DG28" s="367"/>
      <c r="DH28" s="367"/>
      <c r="DI28" s="367"/>
      <c r="DJ28" s="367"/>
      <c r="DK28" s="367"/>
      <c r="DL28" s="367"/>
      <c r="DM28" s="367"/>
      <c r="DN28" s="367"/>
      <c r="DO28" s="367"/>
      <c r="DP28" s="367"/>
      <c r="DQ28" s="367"/>
      <c r="DR28" s="367"/>
      <c r="DS28" s="367"/>
      <c r="DT28" s="367"/>
      <c r="DU28" s="367"/>
      <c r="DV28" s="367"/>
      <c r="DW28" s="367"/>
      <c r="DX28" s="367"/>
      <c r="DY28" s="367"/>
      <c r="DZ28" s="367"/>
      <c r="EA28" s="367"/>
      <c r="EB28" s="367"/>
      <c r="EC28" s="367"/>
      <c r="ED28" s="367"/>
      <c r="EE28" s="367"/>
      <c r="EF28" s="367"/>
      <c r="EG28" s="367"/>
      <c r="EH28" s="367"/>
      <c r="EI28" s="367"/>
      <c r="EJ28" s="367"/>
      <c r="EK28" s="367"/>
      <c r="EL28" s="367"/>
      <c r="EM28" s="367"/>
      <c r="EN28" s="367"/>
      <c r="EO28" s="367"/>
      <c r="EP28" s="367"/>
      <c r="EQ28" s="367"/>
      <c r="ER28" s="367"/>
      <c r="ES28" s="367"/>
      <c r="ET28" s="367"/>
      <c r="EU28" s="367"/>
      <c r="EV28" s="367"/>
      <c r="EW28" s="367"/>
      <c r="EX28" s="367"/>
      <c r="EY28" s="367"/>
      <c r="EZ28" s="367"/>
      <c r="FA28" s="367"/>
      <c r="FB28" s="367"/>
      <c r="FC28" s="367"/>
      <c r="FD28" s="367"/>
      <c r="FE28" s="367"/>
      <c r="FF28" s="367"/>
      <c r="FG28" s="367"/>
      <c r="FH28" s="367"/>
      <c r="FI28" s="367"/>
      <c r="FJ28" s="367"/>
      <c r="FK28" s="367"/>
      <c r="FL28" s="367"/>
      <c r="FM28" s="367"/>
      <c r="FN28" s="367"/>
      <c r="FO28" s="367"/>
      <c r="FP28" s="367"/>
      <c r="FQ28" s="367"/>
      <c r="FR28" s="367"/>
      <c r="FS28" s="367"/>
      <c r="FT28" s="367"/>
      <c r="FU28" s="367"/>
      <c r="FV28" s="367"/>
      <c r="FW28" s="367"/>
      <c r="FX28" s="367"/>
      <c r="FY28" s="367"/>
      <c r="FZ28" s="367"/>
      <c r="GA28" s="367"/>
      <c r="GB28" s="367"/>
      <c r="GC28" s="367"/>
      <c r="GD28" s="367"/>
      <c r="GE28" s="367"/>
      <c r="GF28" s="367"/>
      <c r="GG28" s="367"/>
      <c r="GH28" s="367"/>
      <c r="GI28" s="367"/>
      <c r="GJ28" s="367"/>
      <c r="GK28" s="367"/>
      <c r="GL28" s="367"/>
      <c r="GM28" s="367"/>
      <c r="GN28" s="367"/>
      <c r="GO28" s="367"/>
      <c r="GP28" s="367"/>
      <c r="GQ28" s="367"/>
      <c r="GR28" s="367"/>
      <c r="GS28" s="367"/>
      <c r="GT28" s="367"/>
      <c r="GU28" s="367"/>
      <c r="GV28" s="367"/>
      <c r="GW28" s="367"/>
      <c r="GX28" s="367"/>
      <c r="GY28" s="367"/>
      <c r="GZ28" s="367"/>
      <c r="HA28" s="367"/>
      <c r="HB28" s="367"/>
      <c r="HC28" s="367"/>
      <c r="HD28" s="367"/>
      <c r="HE28" s="367"/>
      <c r="HF28" s="367"/>
      <c r="HG28" s="367"/>
      <c r="HH28" s="367"/>
      <c r="HI28" s="367"/>
      <c r="HJ28" s="367"/>
      <c r="HK28" s="367"/>
      <c r="HL28" s="367"/>
      <c r="HM28" s="367"/>
      <c r="HN28" s="367"/>
      <c r="HO28" s="367"/>
      <c r="HP28" s="367"/>
      <c r="HQ28" s="367"/>
      <c r="HR28" s="367"/>
      <c r="HS28" s="367"/>
      <c r="HT28" s="367"/>
      <c r="HU28" s="367"/>
      <c r="HV28" s="367"/>
      <c r="HW28" s="367"/>
      <c r="HX28" s="367"/>
      <c r="HY28" s="367"/>
      <c r="HZ28" s="367"/>
      <c r="IA28" s="367"/>
      <c r="IB28" s="367"/>
    </row>
    <row r="29" spans="1:236" s="372" customFormat="1" ht="18" hidden="1" customHeight="1">
      <c r="A29" s="367"/>
      <c r="B29" s="368"/>
      <c r="C29" s="369"/>
      <c r="D29" s="370"/>
      <c r="E29" s="371"/>
      <c r="F29" s="465"/>
      <c r="G29" s="466"/>
      <c r="H29" s="370"/>
      <c r="I29" s="371"/>
      <c r="J29" s="465"/>
      <c r="K29" s="466"/>
      <c r="L29" s="370"/>
      <c r="M29" s="371"/>
      <c r="N29" s="465"/>
      <c r="O29" s="466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367"/>
      <c r="BX29" s="367"/>
      <c r="BY29" s="367"/>
      <c r="BZ29" s="367"/>
      <c r="CA29" s="367"/>
      <c r="CB29" s="367"/>
      <c r="CC29" s="367"/>
      <c r="CD29" s="367"/>
      <c r="CE29" s="367"/>
      <c r="CF29" s="367"/>
      <c r="CG29" s="367"/>
      <c r="CH29" s="367"/>
      <c r="CI29" s="367"/>
      <c r="CJ29" s="367"/>
      <c r="CK29" s="367"/>
      <c r="CL29" s="367"/>
      <c r="CM29" s="367"/>
      <c r="CN29" s="367"/>
      <c r="CO29" s="367"/>
      <c r="CP29" s="367"/>
      <c r="CQ29" s="367"/>
      <c r="CR29" s="367"/>
      <c r="CS29" s="367"/>
      <c r="CT29" s="367"/>
      <c r="CU29" s="367"/>
      <c r="CV29" s="367"/>
      <c r="CW29" s="367"/>
      <c r="CX29" s="367"/>
      <c r="CY29" s="367"/>
      <c r="CZ29" s="367"/>
      <c r="DA29" s="367"/>
      <c r="DB29" s="367"/>
      <c r="DC29" s="367"/>
      <c r="DD29" s="367"/>
      <c r="DE29" s="367"/>
      <c r="DF29" s="367"/>
      <c r="DG29" s="367"/>
      <c r="DH29" s="367"/>
      <c r="DI29" s="367"/>
      <c r="DJ29" s="367"/>
      <c r="DK29" s="367"/>
      <c r="DL29" s="367"/>
      <c r="DM29" s="367"/>
      <c r="DN29" s="367"/>
      <c r="DO29" s="367"/>
      <c r="DP29" s="367"/>
      <c r="DQ29" s="367"/>
      <c r="DR29" s="367"/>
      <c r="DS29" s="367"/>
      <c r="DT29" s="367"/>
      <c r="DU29" s="367"/>
      <c r="DV29" s="367"/>
      <c r="DW29" s="367"/>
      <c r="DX29" s="367"/>
      <c r="DY29" s="367"/>
      <c r="DZ29" s="367"/>
      <c r="EA29" s="367"/>
      <c r="EB29" s="367"/>
      <c r="EC29" s="367"/>
      <c r="ED29" s="367"/>
      <c r="EE29" s="367"/>
      <c r="EF29" s="367"/>
      <c r="EG29" s="367"/>
      <c r="EH29" s="367"/>
      <c r="EI29" s="367"/>
      <c r="EJ29" s="367"/>
      <c r="EK29" s="367"/>
      <c r="EL29" s="367"/>
      <c r="EM29" s="367"/>
      <c r="EN29" s="367"/>
      <c r="EO29" s="367"/>
      <c r="EP29" s="367"/>
      <c r="EQ29" s="367"/>
      <c r="ER29" s="367"/>
      <c r="ES29" s="367"/>
      <c r="ET29" s="367"/>
      <c r="EU29" s="367"/>
      <c r="EV29" s="367"/>
      <c r="EW29" s="367"/>
      <c r="EX29" s="367"/>
      <c r="EY29" s="367"/>
      <c r="EZ29" s="367"/>
      <c r="FA29" s="367"/>
      <c r="FB29" s="367"/>
      <c r="FC29" s="367"/>
      <c r="FD29" s="367"/>
      <c r="FE29" s="367"/>
      <c r="FF29" s="367"/>
      <c r="FG29" s="367"/>
      <c r="FH29" s="367"/>
      <c r="FI29" s="367"/>
      <c r="FJ29" s="367"/>
      <c r="FK29" s="367"/>
      <c r="FL29" s="367"/>
      <c r="FM29" s="367"/>
      <c r="FN29" s="367"/>
      <c r="FO29" s="367"/>
      <c r="FP29" s="367"/>
      <c r="FQ29" s="367"/>
      <c r="FR29" s="367"/>
      <c r="FS29" s="367"/>
      <c r="FT29" s="367"/>
      <c r="FU29" s="367"/>
      <c r="FV29" s="367"/>
      <c r="FW29" s="367"/>
      <c r="FX29" s="367"/>
      <c r="FY29" s="367"/>
      <c r="FZ29" s="367"/>
      <c r="GA29" s="367"/>
      <c r="GB29" s="367"/>
      <c r="GC29" s="367"/>
      <c r="GD29" s="367"/>
      <c r="GE29" s="367"/>
      <c r="GF29" s="367"/>
      <c r="GG29" s="367"/>
      <c r="GH29" s="367"/>
      <c r="GI29" s="367"/>
      <c r="GJ29" s="367"/>
      <c r="GK29" s="367"/>
      <c r="GL29" s="367"/>
      <c r="GM29" s="367"/>
      <c r="GN29" s="367"/>
      <c r="GO29" s="367"/>
      <c r="GP29" s="367"/>
      <c r="GQ29" s="367"/>
      <c r="GR29" s="367"/>
      <c r="GS29" s="367"/>
      <c r="GT29" s="367"/>
      <c r="GU29" s="367"/>
      <c r="GV29" s="367"/>
      <c r="GW29" s="367"/>
      <c r="GX29" s="367"/>
      <c r="GY29" s="367"/>
      <c r="GZ29" s="367"/>
      <c r="HA29" s="367"/>
      <c r="HB29" s="367"/>
      <c r="HC29" s="367"/>
      <c r="HD29" s="367"/>
      <c r="HE29" s="367"/>
      <c r="HF29" s="367"/>
      <c r="HG29" s="367"/>
      <c r="HH29" s="367"/>
      <c r="HI29" s="367"/>
      <c r="HJ29" s="367"/>
      <c r="HK29" s="367"/>
      <c r="HL29" s="367"/>
      <c r="HM29" s="367"/>
      <c r="HN29" s="367"/>
      <c r="HO29" s="367"/>
      <c r="HP29" s="367"/>
      <c r="HQ29" s="367"/>
      <c r="HR29" s="367"/>
      <c r="HS29" s="367"/>
      <c r="HT29" s="367"/>
      <c r="HU29" s="367"/>
      <c r="HV29" s="367"/>
      <c r="HW29" s="367"/>
      <c r="HX29" s="367"/>
      <c r="HY29" s="367"/>
      <c r="HZ29" s="367"/>
      <c r="IA29" s="367"/>
      <c r="IB29" s="367"/>
    </row>
    <row r="30" spans="1:236" s="372" customFormat="1" ht="18" customHeight="1">
      <c r="A30" s="367"/>
      <c r="B30" s="368"/>
      <c r="C30" s="369" t="s">
        <v>66</v>
      </c>
      <c r="D30" s="370">
        <v>58142</v>
      </c>
      <c r="E30" s="371">
        <v>1155.1875939940151</v>
      </c>
      <c r="F30" s="465">
        <v>58138</v>
      </c>
      <c r="G30" s="466">
        <v>1053.9039800130729</v>
      </c>
      <c r="H30" s="370">
        <v>210898</v>
      </c>
      <c r="I30" s="371">
        <v>1390.1294529583022</v>
      </c>
      <c r="J30" s="465">
        <v>210766</v>
      </c>
      <c r="K30" s="466">
        <v>1366.7741935606316</v>
      </c>
      <c r="L30" s="370">
        <v>83555</v>
      </c>
      <c r="M30" s="371">
        <v>879.5341300939499</v>
      </c>
      <c r="N30" s="465">
        <v>83308</v>
      </c>
      <c r="O30" s="466">
        <v>862.50354191674262</v>
      </c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  <c r="AH30" s="367"/>
      <c r="AI30" s="367"/>
      <c r="AJ30" s="367"/>
      <c r="AK30" s="367"/>
      <c r="AL30" s="367"/>
      <c r="AM30" s="367"/>
      <c r="AN30" s="367"/>
      <c r="AO30" s="367"/>
      <c r="AP30" s="367"/>
      <c r="AQ30" s="367"/>
      <c r="AR30" s="367"/>
      <c r="AS30" s="367"/>
      <c r="AT30" s="367"/>
      <c r="AU30" s="367"/>
      <c r="AV30" s="367"/>
      <c r="AW30" s="367"/>
      <c r="AX30" s="367"/>
      <c r="AY30" s="367"/>
      <c r="AZ30" s="367"/>
      <c r="BA30" s="367"/>
      <c r="BB30" s="367"/>
      <c r="BC30" s="367"/>
      <c r="BD30" s="367"/>
      <c r="BE30" s="367"/>
      <c r="BF30" s="367"/>
      <c r="BG30" s="367"/>
      <c r="BH30" s="367"/>
      <c r="BI30" s="367"/>
      <c r="BJ30" s="367"/>
      <c r="BK30" s="367"/>
      <c r="BL30" s="367"/>
      <c r="BM30" s="367"/>
      <c r="BN30" s="367"/>
      <c r="BO30" s="367"/>
      <c r="BP30" s="367"/>
      <c r="BQ30" s="367"/>
      <c r="BR30" s="367"/>
      <c r="BS30" s="367"/>
      <c r="BT30" s="367"/>
      <c r="BU30" s="367"/>
      <c r="BV30" s="367"/>
      <c r="BW30" s="367"/>
      <c r="BX30" s="367"/>
      <c r="BY30" s="367"/>
      <c r="BZ30" s="367"/>
      <c r="CA30" s="367"/>
      <c r="CB30" s="367"/>
      <c r="CC30" s="367"/>
      <c r="CD30" s="367"/>
      <c r="CE30" s="367"/>
      <c r="CF30" s="367"/>
      <c r="CG30" s="367"/>
      <c r="CH30" s="367"/>
      <c r="CI30" s="367"/>
      <c r="CJ30" s="367"/>
      <c r="CK30" s="367"/>
      <c r="CL30" s="367"/>
      <c r="CM30" s="367"/>
      <c r="CN30" s="367"/>
      <c r="CO30" s="367"/>
      <c r="CP30" s="367"/>
      <c r="CQ30" s="367"/>
      <c r="CR30" s="367"/>
      <c r="CS30" s="367"/>
      <c r="CT30" s="367"/>
      <c r="CU30" s="367"/>
      <c r="CV30" s="367"/>
      <c r="CW30" s="367"/>
      <c r="CX30" s="367"/>
      <c r="CY30" s="367"/>
      <c r="CZ30" s="367"/>
      <c r="DA30" s="367"/>
      <c r="DB30" s="367"/>
      <c r="DC30" s="367"/>
      <c r="DD30" s="367"/>
      <c r="DE30" s="367"/>
      <c r="DF30" s="367"/>
      <c r="DG30" s="367"/>
      <c r="DH30" s="367"/>
      <c r="DI30" s="367"/>
      <c r="DJ30" s="367"/>
      <c r="DK30" s="367"/>
      <c r="DL30" s="367"/>
      <c r="DM30" s="367"/>
      <c r="DN30" s="367"/>
      <c r="DO30" s="367"/>
      <c r="DP30" s="367"/>
      <c r="DQ30" s="367"/>
      <c r="DR30" s="367"/>
      <c r="DS30" s="367"/>
      <c r="DT30" s="367"/>
      <c r="DU30" s="367"/>
      <c r="DV30" s="367"/>
      <c r="DW30" s="367"/>
      <c r="DX30" s="367"/>
      <c r="DY30" s="367"/>
      <c r="DZ30" s="367"/>
      <c r="EA30" s="367"/>
      <c r="EB30" s="367"/>
      <c r="EC30" s="367"/>
      <c r="ED30" s="367"/>
      <c r="EE30" s="367"/>
      <c r="EF30" s="367"/>
      <c r="EG30" s="367"/>
      <c r="EH30" s="367"/>
      <c r="EI30" s="367"/>
      <c r="EJ30" s="367"/>
      <c r="EK30" s="367"/>
      <c r="EL30" s="367"/>
      <c r="EM30" s="367"/>
      <c r="EN30" s="367"/>
      <c r="EO30" s="367"/>
      <c r="EP30" s="367"/>
      <c r="EQ30" s="367"/>
      <c r="ER30" s="367"/>
      <c r="ES30" s="367"/>
      <c r="ET30" s="367"/>
      <c r="EU30" s="367"/>
      <c r="EV30" s="367"/>
      <c r="EW30" s="367"/>
      <c r="EX30" s="367"/>
      <c r="EY30" s="367"/>
      <c r="EZ30" s="367"/>
      <c r="FA30" s="367"/>
      <c r="FB30" s="367"/>
      <c r="FC30" s="367"/>
      <c r="FD30" s="367"/>
      <c r="FE30" s="367"/>
      <c r="FF30" s="367"/>
      <c r="FG30" s="367"/>
      <c r="FH30" s="367"/>
      <c r="FI30" s="367"/>
      <c r="FJ30" s="367"/>
      <c r="FK30" s="367"/>
      <c r="FL30" s="367"/>
      <c r="FM30" s="367"/>
      <c r="FN30" s="367"/>
      <c r="FO30" s="367"/>
      <c r="FP30" s="367"/>
      <c r="FQ30" s="367"/>
      <c r="FR30" s="367"/>
      <c r="FS30" s="367"/>
      <c r="FT30" s="367"/>
      <c r="FU30" s="367"/>
      <c r="FV30" s="367"/>
      <c r="FW30" s="367"/>
      <c r="FX30" s="367"/>
      <c r="FY30" s="367"/>
      <c r="FZ30" s="367"/>
      <c r="GA30" s="367"/>
      <c r="GB30" s="367"/>
      <c r="GC30" s="367"/>
      <c r="GD30" s="367"/>
      <c r="GE30" s="367"/>
      <c r="GF30" s="367"/>
      <c r="GG30" s="367"/>
      <c r="GH30" s="367"/>
      <c r="GI30" s="367"/>
      <c r="GJ30" s="367"/>
      <c r="GK30" s="367"/>
      <c r="GL30" s="367"/>
      <c r="GM30" s="367"/>
      <c r="GN30" s="367"/>
      <c r="GO30" s="367"/>
      <c r="GP30" s="367"/>
      <c r="GQ30" s="367"/>
      <c r="GR30" s="367"/>
      <c r="GS30" s="367"/>
      <c r="GT30" s="367"/>
      <c r="GU30" s="367"/>
      <c r="GV30" s="367"/>
      <c r="GW30" s="367"/>
      <c r="GX30" s="367"/>
      <c r="GY30" s="367"/>
      <c r="GZ30" s="367"/>
      <c r="HA30" s="367"/>
      <c r="HB30" s="367"/>
      <c r="HC30" s="367"/>
      <c r="HD30" s="367"/>
      <c r="HE30" s="367"/>
      <c r="HF30" s="367"/>
      <c r="HG30" s="367"/>
      <c r="HH30" s="367"/>
      <c r="HI30" s="367"/>
      <c r="HJ30" s="367"/>
      <c r="HK30" s="367"/>
      <c r="HL30" s="367"/>
      <c r="HM30" s="367"/>
      <c r="HN30" s="367"/>
      <c r="HO30" s="367"/>
      <c r="HP30" s="367"/>
      <c r="HQ30" s="367"/>
      <c r="HR30" s="367"/>
      <c r="HS30" s="367"/>
      <c r="HT30" s="367"/>
      <c r="HU30" s="367"/>
      <c r="HV30" s="367"/>
      <c r="HW30" s="367"/>
      <c r="HX30" s="367"/>
      <c r="HY30" s="367"/>
      <c r="HZ30" s="367"/>
      <c r="IA30" s="367"/>
      <c r="IB30" s="367"/>
    </row>
    <row r="31" spans="1:236" s="373" customFormat="1" ht="18" customHeight="1">
      <c r="B31" s="368">
        <v>35</v>
      </c>
      <c r="C31" s="374" t="s">
        <v>67</v>
      </c>
      <c r="D31" s="375">
        <v>32782</v>
      </c>
      <c r="E31" s="376">
        <v>1210.0556311390396</v>
      </c>
      <c r="F31" s="467">
        <v>32779</v>
      </c>
      <c r="G31" s="468">
        <v>1101.0530431068671</v>
      </c>
      <c r="H31" s="375">
        <v>109345</v>
      </c>
      <c r="I31" s="376">
        <v>1411.3050986327678</v>
      </c>
      <c r="J31" s="467">
        <v>109271</v>
      </c>
      <c r="K31" s="468">
        <v>1386.4462977368196</v>
      </c>
      <c r="L31" s="375">
        <v>43178</v>
      </c>
      <c r="M31" s="376">
        <v>888.78432998286155</v>
      </c>
      <c r="N31" s="467">
        <v>43044</v>
      </c>
      <c r="O31" s="468">
        <v>869.98575155654669</v>
      </c>
    </row>
    <row r="32" spans="1:236" s="373" customFormat="1" ht="18" customHeight="1">
      <c r="B32" s="368">
        <v>38</v>
      </c>
      <c r="C32" s="374" t="s">
        <v>68</v>
      </c>
      <c r="D32" s="375">
        <v>25360</v>
      </c>
      <c r="E32" s="376">
        <v>1084.2615690063092</v>
      </c>
      <c r="F32" s="467">
        <v>25359</v>
      </c>
      <c r="G32" s="468">
        <v>992.95918175006898</v>
      </c>
      <c r="H32" s="375">
        <v>101553</v>
      </c>
      <c r="I32" s="376">
        <v>1367.3290337065373</v>
      </c>
      <c r="J32" s="467">
        <v>101495</v>
      </c>
      <c r="K32" s="468">
        <v>1345.5949187644715</v>
      </c>
      <c r="L32" s="375">
        <v>40377</v>
      </c>
      <c r="M32" s="376">
        <v>869.6422329544049</v>
      </c>
      <c r="N32" s="467">
        <v>40264</v>
      </c>
      <c r="O32" s="468">
        <v>854.50472829326452</v>
      </c>
    </row>
    <row r="33" spans="1:236" s="373" customFormat="1" ht="18" hidden="1" customHeight="1">
      <c r="B33" s="368"/>
      <c r="C33" s="374"/>
      <c r="D33" s="375"/>
      <c r="E33" s="376"/>
      <c r="F33" s="375"/>
      <c r="G33" s="376"/>
      <c r="H33" s="375"/>
      <c r="I33" s="376"/>
      <c r="J33" s="375"/>
      <c r="K33" s="376"/>
      <c r="L33" s="375"/>
      <c r="M33" s="376"/>
      <c r="N33" s="375"/>
      <c r="O33" s="376"/>
    </row>
    <row r="34" spans="1:236" s="372" customFormat="1" ht="18" customHeight="1">
      <c r="A34" s="367"/>
      <c r="B34" s="368">
        <v>39</v>
      </c>
      <c r="C34" s="369" t="s">
        <v>69</v>
      </c>
      <c r="D34" s="370">
        <v>13832</v>
      </c>
      <c r="E34" s="371">
        <v>1263.5692792076345</v>
      </c>
      <c r="F34" s="465">
        <v>13831</v>
      </c>
      <c r="G34" s="466">
        <v>1131.1028841009327</v>
      </c>
      <c r="H34" s="370">
        <v>93623</v>
      </c>
      <c r="I34" s="371">
        <v>1593.6531740063874</v>
      </c>
      <c r="J34" s="465">
        <v>93426</v>
      </c>
      <c r="K34" s="466">
        <v>1569.8891278659048</v>
      </c>
      <c r="L34" s="370">
        <v>34850</v>
      </c>
      <c r="M34" s="371">
        <v>985.75218335724549</v>
      </c>
      <c r="N34" s="465">
        <v>34715</v>
      </c>
      <c r="O34" s="466">
        <v>962.08722022180609</v>
      </c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7"/>
      <c r="BF34" s="367"/>
      <c r="BG34" s="367"/>
      <c r="BH34" s="367"/>
      <c r="BI34" s="367"/>
      <c r="BJ34" s="367"/>
      <c r="BK34" s="367"/>
      <c r="BL34" s="367"/>
      <c r="BM34" s="367"/>
      <c r="BN34" s="367"/>
      <c r="BO34" s="367"/>
      <c r="BP34" s="367"/>
      <c r="BQ34" s="367"/>
      <c r="BR34" s="367"/>
      <c r="BS34" s="367"/>
      <c r="BT34" s="367"/>
      <c r="BU34" s="367"/>
      <c r="BV34" s="367"/>
      <c r="BW34" s="367"/>
      <c r="BX34" s="367"/>
      <c r="BY34" s="367"/>
      <c r="BZ34" s="367"/>
      <c r="CA34" s="367"/>
      <c r="CB34" s="367"/>
      <c r="CC34" s="367"/>
      <c r="CD34" s="367"/>
      <c r="CE34" s="367"/>
      <c r="CF34" s="367"/>
      <c r="CG34" s="367"/>
      <c r="CH34" s="367"/>
      <c r="CI34" s="367"/>
      <c r="CJ34" s="367"/>
      <c r="CK34" s="367"/>
      <c r="CL34" s="367"/>
      <c r="CM34" s="367"/>
      <c r="CN34" s="367"/>
      <c r="CO34" s="367"/>
      <c r="CP34" s="367"/>
      <c r="CQ34" s="367"/>
      <c r="CR34" s="367"/>
      <c r="CS34" s="367"/>
      <c r="CT34" s="367"/>
      <c r="CU34" s="367"/>
      <c r="CV34" s="367"/>
      <c r="CW34" s="367"/>
      <c r="CX34" s="367"/>
      <c r="CY34" s="367"/>
      <c r="CZ34" s="367"/>
      <c r="DA34" s="367"/>
      <c r="DB34" s="367"/>
      <c r="DC34" s="367"/>
      <c r="DD34" s="367"/>
      <c r="DE34" s="367"/>
      <c r="DF34" s="367"/>
      <c r="DG34" s="367"/>
      <c r="DH34" s="367"/>
      <c r="DI34" s="367"/>
      <c r="DJ34" s="367"/>
      <c r="DK34" s="367"/>
      <c r="DL34" s="367"/>
      <c r="DM34" s="367"/>
      <c r="DN34" s="367"/>
      <c r="DO34" s="367"/>
      <c r="DP34" s="367"/>
      <c r="DQ34" s="367"/>
      <c r="DR34" s="367"/>
      <c r="DS34" s="367"/>
      <c r="DT34" s="367"/>
      <c r="DU34" s="367"/>
      <c r="DV34" s="367"/>
      <c r="DW34" s="367"/>
      <c r="DX34" s="367"/>
      <c r="DY34" s="367"/>
      <c r="DZ34" s="367"/>
      <c r="EA34" s="367"/>
      <c r="EB34" s="367"/>
      <c r="EC34" s="367"/>
      <c r="ED34" s="367"/>
      <c r="EE34" s="367"/>
      <c r="EF34" s="367"/>
      <c r="EG34" s="367"/>
      <c r="EH34" s="367"/>
      <c r="EI34" s="367"/>
      <c r="EJ34" s="367"/>
      <c r="EK34" s="367"/>
      <c r="EL34" s="367"/>
      <c r="EM34" s="367"/>
      <c r="EN34" s="367"/>
      <c r="EO34" s="367"/>
      <c r="EP34" s="367"/>
      <c r="EQ34" s="367"/>
      <c r="ER34" s="367"/>
      <c r="ES34" s="367"/>
      <c r="ET34" s="367"/>
      <c r="EU34" s="367"/>
      <c r="EV34" s="367"/>
      <c r="EW34" s="367"/>
      <c r="EX34" s="367"/>
      <c r="EY34" s="367"/>
      <c r="EZ34" s="367"/>
      <c r="FA34" s="367"/>
      <c r="FB34" s="367"/>
      <c r="FC34" s="367"/>
      <c r="FD34" s="367"/>
      <c r="FE34" s="367"/>
      <c r="FF34" s="367"/>
      <c r="FG34" s="367"/>
      <c r="FH34" s="367"/>
      <c r="FI34" s="367"/>
      <c r="FJ34" s="367"/>
      <c r="FK34" s="367"/>
      <c r="FL34" s="367"/>
      <c r="FM34" s="367"/>
      <c r="FN34" s="367"/>
      <c r="FO34" s="367"/>
      <c r="FP34" s="367"/>
      <c r="FQ34" s="367"/>
      <c r="FR34" s="367"/>
      <c r="FS34" s="367"/>
      <c r="FT34" s="367"/>
      <c r="FU34" s="367"/>
      <c r="FV34" s="367"/>
      <c r="FW34" s="367"/>
      <c r="FX34" s="367"/>
      <c r="FY34" s="367"/>
      <c r="FZ34" s="367"/>
      <c r="GA34" s="367"/>
      <c r="GB34" s="367"/>
      <c r="GC34" s="367"/>
      <c r="GD34" s="367"/>
      <c r="GE34" s="367"/>
      <c r="GF34" s="367"/>
      <c r="GG34" s="367"/>
      <c r="GH34" s="367"/>
      <c r="GI34" s="367"/>
      <c r="GJ34" s="367"/>
      <c r="GK34" s="367"/>
      <c r="GL34" s="367"/>
      <c r="GM34" s="367"/>
      <c r="GN34" s="367"/>
      <c r="GO34" s="367"/>
      <c r="GP34" s="367"/>
      <c r="GQ34" s="367"/>
      <c r="GR34" s="367"/>
      <c r="GS34" s="367"/>
      <c r="GT34" s="367"/>
      <c r="GU34" s="367"/>
      <c r="GV34" s="367"/>
      <c r="GW34" s="367"/>
      <c r="GX34" s="367"/>
      <c r="GY34" s="367"/>
      <c r="GZ34" s="367"/>
      <c r="HA34" s="367"/>
      <c r="HB34" s="367"/>
      <c r="HC34" s="367"/>
      <c r="HD34" s="367"/>
      <c r="HE34" s="367"/>
      <c r="HF34" s="367"/>
      <c r="HG34" s="367"/>
      <c r="HH34" s="367"/>
      <c r="HI34" s="367"/>
      <c r="HJ34" s="367"/>
      <c r="HK34" s="367"/>
      <c r="HL34" s="367"/>
      <c r="HM34" s="367"/>
      <c r="HN34" s="367"/>
      <c r="HO34" s="367"/>
      <c r="HP34" s="367"/>
      <c r="HQ34" s="367"/>
      <c r="HR34" s="367"/>
      <c r="HS34" s="367"/>
      <c r="HT34" s="367"/>
      <c r="HU34" s="367"/>
      <c r="HV34" s="367"/>
      <c r="HW34" s="367"/>
      <c r="HX34" s="367"/>
      <c r="HY34" s="367"/>
      <c r="HZ34" s="367"/>
      <c r="IA34" s="367"/>
      <c r="IB34" s="367"/>
    </row>
    <row r="35" spans="1:236" s="372" customFormat="1" ht="18" hidden="1" customHeight="1">
      <c r="A35" s="367"/>
      <c r="B35" s="368"/>
      <c r="C35" s="369"/>
      <c r="D35" s="370"/>
      <c r="E35" s="371"/>
      <c r="F35" s="465"/>
      <c r="G35" s="466"/>
      <c r="H35" s="370"/>
      <c r="I35" s="371"/>
      <c r="J35" s="465"/>
      <c r="K35" s="466"/>
      <c r="L35" s="370"/>
      <c r="M35" s="371"/>
      <c r="N35" s="465"/>
      <c r="O35" s="466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67"/>
      <c r="AA35" s="367"/>
      <c r="AB35" s="367"/>
      <c r="AC35" s="367"/>
      <c r="AD35" s="367"/>
      <c r="AE35" s="367"/>
      <c r="AF35" s="367"/>
      <c r="AG35" s="367"/>
      <c r="AH35" s="367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  <c r="AT35" s="367"/>
      <c r="AU35" s="367"/>
      <c r="AV35" s="367"/>
      <c r="AW35" s="367"/>
      <c r="AX35" s="367"/>
      <c r="AY35" s="367"/>
      <c r="AZ35" s="367"/>
      <c r="BA35" s="367"/>
      <c r="BB35" s="367"/>
      <c r="BC35" s="367"/>
      <c r="BD35" s="367"/>
      <c r="BE35" s="367"/>
      <c r="BF35" s="367"/>
      <c r="BG35" s="367"/>
      <c r="BH35" s="367"/>
      <c r="BI35" s="367"/>
      <c r="BJ35" s="367"/>
      <c r="BK35" s="367"/>
      <c r="BL35" s="367"/>
      <c r="BM35" s="367"/>
      <c r="BN35" s="367"/>
      <c r="BO35" s="367"/>
      <c r="BP35" s="367"/>
      <c r="BQ35" s="367"/>
      <c r="BR35" s="367"/>
      <c r="BS35" s="367"/>
      <c r="BT35" s="367"/>
      <c r="BU35" s="367"/>
      <c r="BV35" s="367"/>
      <c r="BW35" s="367"/>
      <c r="BX35" s="367"/>
      <c r="BY35" s="367"/>
      <c r="BZ35" s="367"/>
      <c r="CA35" s="367"/>
      <c r="CB35" s="367"/>
      <c r="CC35" s="367"/>
      <c r="CD35" s="367"/>
      <c r="CE35" s="367"/>
      <c r="CF35" s="367"/>
      <c r="CG35" s="367"/>
      <c r="CH35" s="367"/>
      <c r="CI35" s="367"/>
      <c r="CJ35" s="367"/>
      <c r="CK35" s="367"/>
      <c r="CL35" s="367"/>
      <c r="CM35" s="367"/>
      <c r="CN35" s="367"/>
      <c r="CO35" s="367"/>
      <c r="CP35" s="367"/>
      <c r="CQ35" s="367"/>
      <c r="CR35" s="367"/>
      <c r="CS35" s="367"/>
      <c r="CT35" s="367"/>
      <c r="CU35" s="367"/>
      <c r="CV35" s="367"/>
      <c r="CW35" s="367"/>
      <c r="CX35" s="367"/>
      <c r="CY35" s="367"/>
      <c r="CZ35" s="367"/>
      <c r="DA35" s="367"/>
      <c r="DB35" s="367"/>
      <c r="DC35" s="367"/>
      <c r="DD35" s="367"/>
      <c r="DE35" s="367"/>
      <c r="DF35" s="367"/>
      <c r="DG35" s="367"/>
      <c r="DH35" s="367"/>
      <c r="DI35" s="367"/>
      <c r="DJ35" s="367"/>
      <c r="DK35" s="367"/>
      <c r="DL35" s="367"/>
      <c r="DM35" s="367"/>
      <c r="DN35" s="367"/>
      <c r="DO35" s="367"/>
      <c r="DP35" s="367"/>
      <c r="DQ35" s="367"/>
      <c r="DR35" s="367"/>
      <c r="DS35" s="367"/>
      <c r="DT35" s="367"/>
      <c r="DU35" s="367"/>
      <c r="DV35" s="367"/>
      <c r="DW35" s="367"/>
      <c r="DX35" s="367"/>
      <c r="DY35" s="367"/>
      <c r="DZ35" s="367"/>
      <c r="EA35" s="367"/>
      <c r="EB35" s="367"/>
      <c r="EC35" s="367"/>
      <c r="ED35" s="367"/>
      <c r="EE35" s="367"/>
      <c r="EF35" s="367"/>
      <c r="EG35" s="367"/>
      <c r="EH35" s="367"/>
      <c r="EI35" s="367"/>
      <c r="EJ35" s="367"/>
      <c r="EK35" s="367"/>
      <c r="EL35" s="367"/>
      <c r="EM35" s="367"/>
      <c r="EN35" s="367"/>
      <c r="EO35" s="367"/>
      <c r="EP35" s="367"/>
      <c r="EQ35" s="367"/>
      <c r="ER35" s="367"/>
      <c r="ES35" s="367"/>
      <c r="ET35" s="367"/>
      <c r="EU35" s="367"/>
      <c r="EV35" s="367"/>
      <c r="EW35" s="367"/>
      <c r="EX35" s="367"/>
      <c r="EY35" s="367"/>
      <c r="EZ35" s="367"/>
      <c r="FA35" s="367"/>
      <c r="FB35" s="367"/>
      <c r="FC35" s="367"/>
      <c r="FD35" s="367"/>
      <c r="FE35" s="367"/>
      <c r="FF35" s="367"/>
      <c r="FG35" s="367"/>
      <c r="FH35" s="367"/>
      <c r="FI35" s="367"/>
      <c r="FJ35" s="367"/>
      <c r="FK35" s="367"/>
      <c r="FL35" s="367"/>
      <c r="FM35" s="367"/>
      <c r="FN35" s="367"/>
      <c r="FO35" s="367"/>
      <c r="FP35" s="367"/>
      <c r="FQ35" s="367"/>
      <c r="FR35" s="367"/>
      <c r="FS35" s="367"/>
      <c r="FT35" s="367"/>
      <c r="FU35" s="367"/>
      <c r="FV35" s="367"/>
      <c r="FW35" s="367"/>
      <c r="FX35" s="367"/>
      <c r="FY35" s="367"/>
      <c r="FZ35" s="367"/>
      <c r="GA35" s="367"/>
      <c r="GB35" s="367"/>
      <c r="GC35" s="367"/>
      <c r="GD35" s="367"/>
      <c r="GE35" s="367"/>
      <c r="GF35" s="367"/>
      <c r="GG35" s="367"/>
      <c r="GH35" s="367"/>
      <c r="GI35" s="367"/>
      <c r="GJ35" s="367"/>
      <c r="GK35" s="367"/>
      <c r="GL35" s="367"/>
      <c r="GM35" s="367"/>
      <c r="GN35" s="367"/>
      <c r="GO35" s="367"/>
      <c r="GP35" s="367"/>
      <c r="GQ35" s="367"/>
      <c r="GR35" s="367"/>
      <c r="GS35" s="367"/>
      <c r="GT35" s="367"/>
      <c r="GU35" s="367"/>
      <c r="GV35" s="367"/>
      <c r="GW35" s="367"/>
      <c r="GX35" s="367"/>
      <c r="GY35" s="367"/>
      <c r="GZ35" s="367"/>
      <c r="HA35" s="367"/>
      <c r="HB35" s="367"/>
      <c r="HC35" s="367"/>
      <c r="HD35" s="367"/>
      <c r="HE35" s="367"/>
      <c r="HF35" s="367"/>
      <c r="HG35" s="367"/>
      <c r="HH35" s="367"/>
      <c r="HI35" s="367"/>
      <c r="HJ35" s="367"/>
      <c r="HK35" s="367"/>
      <c r="HL35" s="367"/>
      <c r="HM35" s="367"/>
      <c r="HN35" s="367"/>
      <c r="HO35" s="367"/>
      <c r="HP35" s="367"/>
      <c r="HQ35" s="367"/>
      <c r="HR35" s="367"/>
      <c r="HS35" s="367"/>
      <c r="HT35" s="367"/>
      <c r="HU35" s="367"/>
      <c r="HV35" s="367"/>
      <c r="HW35" s="367"/>
      <c r="HX35" s="367"/>
      <c r="HY35" s="367"/>
      <c r="HZ35" s="367"/>
      <c r="IA35" s="367"/>
      <c r="IB35" s="367"/>
    </row>
    <row r="36" spans="1:236" s="372" customFormat="1" ht="18" customHeight="1">
      <c r="A36" s="367"/>
      <c r="B36" s="368"/>
      <c r="C36" s="369" t="s">
        <v>70</v>
      </c>
      <c r="D36" s="370">
        <v>49872</v>
      </c>
      <c r="E36" s="371">
        <v>1200.9741405999357</v>
      </c>
      <c r="F36" s="465">
        <v>49863</v>
      </c>
      <c r="G36" s="466">
        <v>1050.0172183783568</v>
      </c>
      <c r="H36" s="370">
        <v>411839</v>
      </c>
      <c r="I36" s="371">
        <v>1499.7194099636026</v>
      </c>
      <c r="J36" s="465">
        <v>411177</v>
      </c>
      <c r="K36" s="466">
        <v>1477.6813883315449</v>
      </c>
      <c r="L36" s="370">
        <v>148098</v>
      </c>
      <c r="M36" s="371">
        <v>934.67902672554681</v>
      </c>
      <c r="N36" s="465">
        <v>147547</v>
      </c>
      <c r="O36" s="466">
        <v>905.64825228571215</v>
      </c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367"/>
      <c r="AA36" s="367"/>
      <c r="AB36" s="367"/>
      <c r="AC36" s="367"/>
      <c r="AD36" s="367"/>
      <c r="AE36" s="367"/>
      <c r="AF36" s="367"/>
      <c r="AG36" s="367"/>
      <c r="AH36" s="367"/>
      <c r="AI36" s="367"/>
      <c r="AJ36" s="367"/>
      <c r="AK36" s="367"/>
      <c r="AL36" s="367"/>
      <c r="AM36" s="367"/>
      <c r="AN36" s="367"/>
      <c r="AO36" s="367"/>
      <c r="AP36" s="367"/>
      <c r="AQ36" s="367"/>
      <c r="AR36" s="367"/>
      <c r="AS36" s="367"/>
      <c r="AT36" s="367"/>
      <c r="AU36" s="367"/>
      <c r="AV36" s="367"/>
      <c r="AW36" s="367"/>
      <c r="AX36" s="367"/>
      <c r="AY36" s="367"/>
      <c r="AZ36" s="367"/>
      <c r="BA36" s="367"/>
      <c r="BB36" s="367"/>
      <c r="BC36" s="367"/>
      <c r="BD36" s="367"/>
      <c r="BE36" s="367"/>
      <c r="BF36" s="367"/>
      <c r="BG36" s="367"/>
      <c r="BH36" s="367"/>
      <c r="BI36" s="367"/>
      <c r="BJ36" s="367"/>
      <c r="BK36" s="367"/>
      <c r="BL36" s="367"/>
      <c r="BM36" s="367"/>
      <c r="BN36" s="367"/>
      <c r="BO36" s="367"/>
      <c r="BP36" s="367"/>
      <c r="BQ36" s="367"/>
      <c r="BR36" s="367"/>
      <c r="BS36" s="367"/>
      <c r="BT36" s="367"/>
      <c r="BU36" s="367"/>
      <c r="BV36" s="367"/>
      <c r="BW36" s="367"/>
      <c r="BX36" s="367"/>
      <c r="BY36" s="367"/>
      <c r="BZ36" s="367"/>
      <c r="CA36" s="367"/>
      <c r="CB36" s="367"/>
      <c r="CC36" s="367"/>
      <c r="CD36" s="367"/>
      <c r="CE36" s="367"/>
      <c r="CF36" s="367"/>
      <c r="CG36" s="367"/>
      <c r="CH36" s="367"/>
      <c r="CI36" s="367"/>
      <c r="CJ36" s="367"/>
      <c r="CK36" s="367"/>
      <c r="CL36" s="367"/>
      <c r="CM36" s="367"/>
      <c r="CN36" s="367"/>
      <c r="CO36" s="367"/>
      <c r="CP36" s="367"/>
      <c r="CQ36" s="367"/>
      <c r="CR36" s="367"/>
      <c r="CS36" s="367"/>
      <c r="CT36" s="367"/>
      <c r="CU36" s="367"/>
      <c r="CV36" s="367"/>
      <c r="CW36" s="367"/>
      <c r="CX36" s="367"/>
      <c r="CY36" s="367"/>
      <c r="CZ36" s="367"/>
      <c r="DA36" s="367"/>
      <c r="DB36" s="367"/>
      <c r="DC36" s="367"/>
      <c r="DD36" s="367"/>
      <c r="DE36" s="367"/>
      <c r="DF36" s="367"/>
      <c r="DG36" s="367"/>
      <c r="DH36" s="367"/>
      <c r="DI36" s="367"/>
      <c r="DJ36" s="367"/>
      <c r="DK36" s="367"/>
      <c r="DL36" s="367"/>
      <c r="DM36" s="367"/>
      <c r="DN36" s="367"/>
      <c r="DO36" s="367"/>
      <c r="DP36" s="367"/>
      <c r="DQ36" s="367"/>
      <c r="DR36" s="367"/>
      <c r="DS36" s="367"/>
      <c r="DT36" s="367"/>
      <c r="DU36" s="367"/>
      <c r="DV36" s="367"/>
      <c r="DW36" s="367"/>
      <c r="DX36" s="367"/>
      <c r="DY36" s="367"/>
      <c r="DZ36" s="367"/>
      <c r="EA36" s="367"/>
      <c r="EB36" s="367"/>
      <c r="EC36" s="367"/>
      <c r="ED36" s="367"/>
      <c r="EE36" s="367"/>
      <c r="EF36" s="367"/>
      <c r="EG36" s="367"/>
      <c r="EH36" s="367"/>
      <c r="EI36" s="367"/>
      <c r="EJ36" s="367"/>
      <c r="EK36" s="367"/>
      <c r="EL36" s="367"/>
      <c r="EM36" s="367"/>
      <c r="EN36" s="367"/>
      <c r="EO36" s="367"/>
      <c r="EP36" s="367"/>
      <c r="EQ36" s="367"/>
      <c r="ER36" s="367"/>
      <c r="ES36" s="367"/>
      <c r="ET36" s="367"/>
      <c r="EU36" s="367"/>
      <c r="EV36" s="367"/>
      <c r="EW36" s="367"/>
      <c r="EX36" s="367"/>
      <c r="EY36" s="367"/>
      <c r="EZ36" s="367"/>
      <c r="FA36" s="367"/>
      <c r="FB36" s="367"/>
      <c r="FC36" s="367"/>
      <c r="FD36" s="367"/>
      <c r="FE36" s="367"/>
      <c r="FF36" s="367"/>
      <c r="FG36" s="367"/>
      <c r="FH36" s="367"/>
      <c r="FI36" s="367"/>
      <c r="FJ36" s="367"/>
      <c r="FK36" s="367"/>
      <c r="FL36" s="367"/>
      <c r="FM36" s="367"/>
      <c r="FN36" s="367"/>
      <c r="FO36" s="367"/>
      <c r="FP36" s="367"/>
      <c r="FQ36" s="367"/>
      <c r="FR36" s="367"/>
      <c r="FS36" s="367"/>
      <c r="FT36" s="367"/>
      <c r="FU36" s="367"/>
      <c r="FV36" s="367"/>
      <c r="FW36" s="367"/>
      <c r="FX36" s="367"/>
      <c r="FY36" s="367"/>
      <c r="FZ36" s="367"/>
      <c r="GA36" s="367"/>
      <c r="GB36" s="367"/>
      <c r="GC36" s="367"/>
      <c r="GD36" s="367"/>
      <c r="GE36" s="367"/>
      <c r="GF36" s="367"/>
      <c r="GG36" s="367"/>
      <c r="GH36" s="367"/>
      <c r="GI36" s="367"/>
      <c r="GJ36" s="367"/>
      <c r="GK36" s="367"/>
      <c r="GL36" s="367"/>
      <c r="GM36" s="367"/>
      <c r="GN36" s="367"/>
      <c r="GO36" s="367"/>
      <c r="GP36" s="367"/>
      <c r="GQ36" s="367"/>
      <c r="GR36" s="367"/>
      <c r="GS36" s="367"/>
      <c r="GT36" s="367"/>
      <c r="GU36" s="367"/>
      <c r="GV36" s="367"/>
      <c r="GW36" s="367"/>
      <c r="GX36" s="367"/>
      <c r="GY36" s="367"/>
      <c r="GZ36" s="367"/>
      <c r="HA36" s="367"/>
      <c r="HB36" s="367"/>
      <c r="HC36" s="367"/>
      <c r="HD36" s="367"/>
      <c r="HE36" s="367"/>
      <c r="HF36" s="367"/>
      <c r="HG36" s="367"/>
      <c r="HH36" s="367"/>
      <c r="HI36" s="367"/>
      <c r="HJ36" s="367"/>
      <c r="HK36" s="367"/>
      <c r="HL36" s="367"/>
      <c r="HM36" s="367"/>
      <c r="HN36" s="367"/>
      <c r="HO36" s="367"/>
      <c r="HP36" s="367"/>
      <c r="HQ36" s="367"/>
      <c r="HR36" s="367"/>
      <c r="HS36" s="367"/>
      <c r="HT36" s="367"/>
      <c r="HU36" s="367"/>
      <c r="HV36" s="367"/>
      <c r="HW36" s="367"/>
      <c r="HX36" s="367"/>
      <c r="HY36" s="367"/>
      <c r="HZ36" s="367"/>
      <c r="IA36" s="367"/>
      <c r="IB36" s="367"/>
    </row>
    <row r="37" spans="1:236" s="373" customFormat="1" ht="18" customHeight="1">
      <c r="B37" s="368">
        <v>5</v>
      </c>
      <c r="C37" s="374" t="s">
        <v>71</v>
      </c>
      <c r="D37" s="375">
        <v>3401</v>
      </c>
      <c r="E37" s="376">
        <v>1080.5900441046751</v>
      </c>
      <c r="F37" s="467">
        <v>3401</v>
      </c>
      <c r="G37" s="468">
        <v>987.80868862099373</v>
      </c>
      <c r="H37" s="375">
        <v>25513</v>
      </c>
      <c r="I37" s="376">
        <v>1311.6325826049465</v>
      </c>
      <c r="J37" s="467">
        <v>25488</v>
      </c>
      <c r="K37" s="468">
        <v>1294.0653919491526</v>
      </c>
      <c r="L37" s="375">
        <v>9558</v>
      </c>
      <c r="M37" s="376">
        <v>863.74918811466841</v>
      </c>
      <c r="N37" s="467">
        <v>9541</v>
      </c>
      <c r="O37" s="468">
        <v>846.26509066135623</v>
      </c>
    </row>
    <row r="38" spans="1:236" s="373" customFormat="1" ht="18" customHeight="1">
      <c r="B38" s="368">
        <v>9</v>
      </c>
      <c r="C38" s="374" t="s">
        <v>72</v>
      </c>
      <c r="D38" s="375">
        <v>5327</v>
      </c>
      <c r="E38" s="376">
        <v>1336.7495813778862</v>
      </c>
      <c r="F38" s="467">
        <v>5326</v>
      </c>
      <c r="G38" s="468">
        <v>1178.9927713105519</v>
      </c>
      <c r="H38" s="375">
        <v>65525</v>
      </c>
      <c r="I38" s="376">
        <v>1592.4624782907285</v>
      </c>
      <c r="J38" s="467">
        <v>65380</v>
      </c>
      <c r="K38" s="468">
        <v>1571.3332454879167</v>
      </c>
      <c r="L38" s="375">
        <v>20562</v>
      </c>
      <c r="M38" s="376">
        <v>965.9425595759169</v>
      </c>
      <c r="N38" s="467">
        <v>20458</v>
      </c>
      <c r="O38" s="468">
        <v>942.38075520578752</v>
      </c>
    </row>
    <row r="39" spans="1:236" s="373" customFormat="1" ht="18" customHeight="1">
      <c r="B39" s="368">
        <v>24</v>
      </c>
      <c r="C39" s="374" t="s">
        <v>73</v>
      </c>
      <c r="D39" s="375">
        <v>14233</v>
      </c>
      <c r="E39" s="376">
        <v>1267.8138087543032</v>
      </c>
      <c r="F39" s="467">
        <v>14232</v>
      </c>
      <c r="G39" s="468">
        <v>1057.6246507869587</v>
      </c>
      <c r="H39" s="375">
        <v>87602</v>
      </c>
      <c r="I39" s="376">
        <v>1506.1168074929794</v>
      </c>
      <c r="J39" s="467">
        <v>87503</v>
      </c>
      <c r="K39" s="468">
        <v>1475.1739340365475</v>
      </c>
      <c r="L39" s="375">
        <v>33737</v>
      </c>
      <c r="M39" s="376">
        <v>912.87996176304966</v>
      </c>
      <c r="N39" s="467">
        <v>33598</v>
      </c>
      <c r="O39" s="468">
        <v>864.02094618727301</v>
      </c>
    </row>
    <row r="40" spans="1:236" s="373" customFormat="1" ht="18" customHeight="1">
      <c r="B40" s="368">
        <v>34</v>
      </c>
      <c r="C40" s="374" t="s">
        <v>74</v>
      </c>
      <c r="D40" s="375">
        <v>4084</v>
      </c>
      <c r="E40" s="376">
        <v>1173.0754138099903</v>
      </c>
      <c r="F40" s="467">
        <v>4082</v>
      </c>
      <c r="G40" s="468">
        <v>1053.5755169034787</v>
      </c>
      <c r="H40" s="375">
        <v>28401</v>
      </c>
      <c r="I40" s="376">
        <v>1543.5339181718955</v>
      </c>
      <c r="J40" s="467">
        <v>28359</v>
      </c>
      <c r="K40" s="468">
        <v>1518.097723826651</v>
      </c>
      <c r="L40" s="375">
        <v>10124</v>
      </c>
      <c r="M40" s="376">
        <v>967.16429079415263</v>
      </c>
      <c r="N40" s="467">
        <v>10086</v>
      </c>
      <c r="O40" s="468">
        <v>930.19672020622659</v>
      </c>
    </row>
    <row r="41" spans="1:236" s="373" customFormat="1" ht="18" customHeight="1">
      <c r="B41" s="368">
        <v>37</v>
      </c>
      <c r="C41" s="374" t="s">
        <v>75</v>
      </c>
      <c r="D41" s="375">
        <v>5809</v>
      </c>
      <c r="E41" s="376">
        <v>1131.2377655362368</v>
      </c>
      <c r="F41" s="467">
        <v>5808</v>
      </c>
      <c r="G41" s="468">
        <v>1003.1514876033058</v>
      </c>
      <c r="H41" s="375">
        <v>54133</v>
      </c>
      <c r="I41" s="376">
        <v>1394.6239733619052</v>
      </c>
      <c r="J41" s="467">
        <v>54041</v>
      </c>
      <c r="K41" s="468">
        <v>1377.3833522695734</v>
      </c>
      <c r="L41" s="375">
        <v>19915</v>
      </c>
      <c r="M41" s="376">
        <v>891.76222043685652</v>
      </c>
      <c r="N41" s="467">
        <v>19857</v>
      </c>
      <c r="O41" s="468">
        <v>871.73062093971907</v>
      </c>
    </row>
    <row r="42" spans="1:236" s="373" customFormat="1" ht="18" customHeight="1">
      <c r="B42" s="368">
        <v>40</v>
      </c>
      <c r="C42" s="374" t="s">
        <v>76</v>
      </c>
      <c r="D42" s="375">
        <v>2703</v>
      </c>
      <c r="E42" s="376">
        <v>1098.277439881613</v>
      </c>
      <c r="F42" s="467">
        <v>2702</v>
      </c>
      <c r="G42" s="468">
        <v>955.43549222797913</v>
      </c>
      <c r="H42" s="375">
        <v>23537</v>
      </c>
      <c r="I42" s="376">
        <v>1431.5700178442455</v>
      </c>
      <c r="J42" s="467">
        <v>23507</v>
      </c>
      <c r="K42" s="468">
        <v>1412.3542340579399</v>
      </c>
      <c r="L42" s="375">
        <v>8326</v>
      </c>
      <c r="M42" s="376">
        <v>895.24712226759539</v>
      </c>
      <c r="N42" s="467">
        <v>8299</v>
      </c>
      <c r="O42" s="468">
        <v>875.0148680563924</v>
      </c>
    </row>
    <row r="43" spans="1:236" s="373" customFormat="1" ht="18" customHeight="1">
      <c r="B43" s="368">
        <v>42</v>
      </c>
      <c r="C43" s="374" t="s">
        <v>77</v>
      </c>
      <c r="D43" s="375">
        <v>1279</v>
      </c>
      <c r="E43" s="376">
        <v>1196.6721422986707</v>
      </c>
      <c r="F43" s="467">
        <v>1279</v>
      </c>
      <c r="G43" s="468">
        <v>1074.0233854573885</v>
      </c>
      <c r="H43" s="375">
        <v>15820</v>
      </c>
      <c r="I43" s="376">
        <v>1436.9520840707964</v>
      </c>
      <c r="J43" s="467">
        <v>15803</v>
      </c>
      <c r="K43" s="468">
        <v>1417.0845124343477</v>
      </c>
      <c r="L43" s="375">
        <v>5081</v>
      </c>
      <c r="M43" s="376">
        <v>869.89825034442038</v>
      </c>
      <c r="N43" s="467">
        <v>5060</v>
      </c>
      <c r="O43" s="468">
        <v>848.73902371541499</v>
      </c>
    </row>
    <row r="44" spans="1:236" s="373" customFormat="1" ht="18" customHeight="1">
      <c r="B44" s="368">
        <v>47</v>
      </c>
      <c r="C44" s="374" t="s">
        <v>78</v>
      </c>
      <c r="D44" s="375">
        <v>10826</v>
      </c>
      <c r="E44" s="376">
        <v>1176.9965379641606</v>
      </c>
      <c r="F44" s="467">
        <v>10823</v>
      </c>
      <c r="G44" s="468">
        <v>1058.404774092211</v>
      </c>
      <c r="H44" s="375">
        <v>80089</v>
      </c>
      <c r="I44" s="376">
        <v>1651.9907917441844</v>
      </c>
      <c r="J44" s="467">
        <v>79901</v>
      </c>
      <c r="K44" s="468">
        <v>1633.021158558716</v>
      </c>
      <c r="L44" s="375">
        <v>28435</v>
      </c>
      <c r="M44" s="376">
        <v>1041.1692424828557</v>
      </c>
      <c r="N44" s="467">
        <v>28322</v>
      </c>
      <c r="O44" s="468">
        <v>1016.095621778123</v>
      </c>
    </row>
    <row r="45" spans="1:236" s="373" customFormat="1" ht="18" customHeight="1">
      <c r="B45" s="368">
        <v>49</v>
      </c>
      <c r="C45" s="374" t="s">
        <v>79</v>
      </c>
      <c r="D45" s="375">
        <v>2210</v>
      </c>
      <c r="E45" s="376">
        <v>1108.9069502262444</v>
      </c>
      <c r="F45" s="467">
        <v>2210</v>
      </c>
      <c r="G45" s="468">
        <v>963.19687782805408</v>
      </c>
      <c r="H45" s="375">
        <v>31219</v>
      </c>
      <c r="I45" s="376">
        <v>1275.7451929914475</v>
      </c>
      <c r="J45" s="467">
        <v>31195</v>
      </c>
      <c r="K45" s="468">
        <v>1257.5162990863921</v>
      </c>
      <c r="L45" s="375">
        <v>12360</v>
      </c>
      <c r="M45" s="376">
        <v>847.76648220064726</v>
      </c>
      <c r="N45" s="467">
        <v>12326</v>
      </c>
      <c r="O45" s="468">
        <v>828.87547460652274</v>
      </c>
    </row>
    <row r="46" spans="1:236" s="373" customFormat="1" ht="18" hidden="1" customHeight="1">
      <c r="B46" s="368"/>
      <c r="C46" s="374"/>
      <c r="D46" s="375"/>
      <c r="E46" s="376"/>
      <c r="F46" s="375"/>
      <c r="G46" s="376"/>
      <c r="H46" s="375"/>
      <c r="I46" s="376"/>
      <c r="J46" s="375"/>
      <c r="K46" s="376"/>
      <c r="L46" s="375"/>
      <c r="M46" s="376"/>
      <c r="N46" s="375"/>
      <c r="O46" s="376"/>
    </row>
    <row r="47" spans="1:236" s="372" customFormat="1" ht="18" customHeight="1">
      <c r="A47" s="367"/>
      <c r="B47" s="368"/>
      <c r="C47" s="369" t="s">
        <v>80</v>
      </c>
      <c r="D47" s="370">
        <v>47755</v>
      </c>
      <c r="E47" s="371">
        <v>1117.6558837818025</v>
      </c>
      <c r="F47" s="465">
        <v>47748</v>
      </c>
      <c r="G47" s="466">
        <v>983.8402278629469</v>
      </c>
      <c r="H47" s="370">
        <v>240884</v>
      </c>
      <c r="I47" s="371">
        <v>1411.8952802178644</v>
      </c>
      <c r="J47" s="465">
        <v>240687</v>
      </c>
      <c r="K47" s="466">
        <v>1385.9177021193505</v>
      </c>
      <c r="L47" s="370">
        <v>95197</v>
      </c>
      <c r="M47" s="371">
        <v>926.6714427975669</v>
      </c>
      <c r="N47" s="465">
        <v>94940</v>
      </c>
      <c r="O47" s="466">
        <v>901.78477059195268</v>
      </c>
      <c r="P47" s="367"/>
      <c r="Q47" s="367"/>
      <c r="R47" s="367"/>
      <c r="S47" s="367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  <c r="AE47" s="367"/>
      <c r="AF47" s="367"/>
      <c r="AG47" s="367"/>
      <c r="AH47" s="367"/>
      <c r="AI47" s="367"/>
      <c r="AJ47" s="367"/>
      <c r="AK47" s="367"/>
      <c r="AL47" s="367"/>
      <c r="AM47" s="367"/>
      <c r="AN47" s="367"/>
      <c r="AO47" s="367"/>
      <c r="AP47" s="367"/>
      <c r="AQ47" s="367"/>
      <c r="AR47" s="367"/>
      <c r="AS47" s="367"/>
      <c r="AT47" s="367"/>
      <c r="AU47" s="367"/>
      <c r="AV47" s="367"/>
      <c r="AW47" s="367"/>
      <c r="AX47" s="367"/>
      <c r="AY47" s="367"/>
      <c r="AZ47" s="367"/>
      <c r="BA47" s="367"/>
      <c r="BB47" s="367"/>
      <c r="BC47" s="367"/>
      <c r="BD47" s="367"/>
      <c r="BE47" s="367"/>
      <c r="BF47" s="367"/>
      <c r="BG47" s="367"/>
      <c r="BH47" s="367"/>
      <c r="BI47" s="367"/>
      <c r="BJ47" s="367"/>
      <c r="BK47" s="367"/>
      <c r="BL47" s="367"/>
      <c r="BM47" s="367"/>
      <c r="BN47" s="367"/>
      <c r="BO47" s="367"/>
      <c r="BP47" s="367"/>
      <c r="BQ47" s="367"/>
      <c r="BR47" s="367"/>
      <c r="BS47" s="367"/>
      <c r="BT47" s="367"/>
      <c r="BU47" s="367"/>
      <c r="BV47" s="367"/>
      <c r="BW47" s="367"/>
      <c r="BX47" s="367"/>
      <c r="BY47" s="367"/>
      <c r="BZ47" s="367"/>
      <c r="CA47" s="367"/>
      <c r="CB47" s="367"/>
      <c r="CC47" s="367"/>
      <c r="CD47" s="367"/>
      <c r="CE47" s="367"/>
      <c r="CF47" s="367"/>
      <c r="CG47" s="367"/>
      <c r="CH47" s="367"/>
      <c r="CI47" s="367"/>
      <c r="CJ47" s="367"/>
      <c r="CK47" s="367"/>
      <c r="CL47" s="367"/>
      <c r="CM47" s="367"/>
      <c r="CN47" s="367"/>
      <c r="CO47" s="367"/>
      <c r="CP47" s="367"/>
      <c r="CQ47" s="367"/>
      <c r="CR47" s="367"/>
      <c r="CS47" s="367"/>
      <c r="CT47" s="367"/>
      <c r="CU47" s="367"/>
      <c r="CV47" s="367"/>
      <c r="CW47" s="367"/>
      <c r="CX47" s="367"/>
      <c r="CY47" s="367"/>
      <c r="CZ47" s="367"/>
      <c r="DA47" s="367"/>
      <c r="DB47" s="367"/>
      <c r="DC47" s="367"/>
      <c r="DD47" s="367"/>
      <c r="DE47" s="367"/>
      <c r="DF47" s="367"/>
      <c r="DG47" s="367"/>
      <c r="DH47" s="367"/>
      <c r="DI47" s="367"/>
      <c r="DJ47" s="367"/>
      <c r="DK47" s="367"/>
      <c r="DL47" s="367"/>
      <c r="DM47" s="367"/>
      <c r="DN47" s="367"/>
      <c r="DO47" s="367"/>
      <c r="DP47" s="367"/>
      <c r="DQ47" s="367"/>
      <c r="DR47" s="367"/>
      <c r="DS47" s="367"/>
      <c r="DT47" s="367"/>
      <c r="DU47" s="367"/>
      <c r="DV47" s="367"/>
      <c r="DW47" s="367"/>
      <c r="DX47" s="367"/>
      <c r="DY47" s="367"/>
      <c r="DZ47" s="367"/>
      <c r="EA47" s="367"/>
      <c r="EB47" s="367"/>
      <c r="EC47" s="367"/>
      <c r="ED47" s="367"/>
      <c r="EE47" s="367"/>
      <c r="EF47" s="367"/>
      <c r="EG47" s="367"/>
      <c r="EH47" s="367"/>
      <c r="EI47" s="367"/>
      <c r="EJ47" s="367"/>
      <c r="EK47" s="367"/>
      <c r="EL47" s="367"/>
      <c r="EM47" s="367"/>
      <c r="EN47" s="367"/>
      <c r="EO47" s="367"/>
      <c r="EP47" s="367"/>
      <c r="EQ47" s="367"/>
      <c r="ER47" s="367"/>
      <c r="ES47" s="367"/>
      <c r="ET47" s="367"/>
      <c r="EU47" s="367"/>
      <c r="EV47" s="367"/>
      <c r="EW47" s="367"/>
      <c r="EX47" s="367"/>
      <c r="EY47" s="367"/>
      <c r="EZ47" s="367"/>
      <c r="FA47" s="367"/>
      <c r="FB47" s="367"/>
      <c r="FC47" s="367"/>
      <c r="FD47" s="367"/>
      <c r="FE47" s="367"/>
      <c r="FF47" s="367"/>
      <c r="FG47" s="367"/>
      <c r="FH47" s="367"/>
      <c r="FI47" s="367"/>
      <c r="FJ47" s="367"/>
      <c r="FK47" s="367"/>
      <c r="FL47" s="367"/>
      <c r="FM47" s="367"/>
      <c r="FN47" s="367"/>
      <c r="FO47" s="367"/>
      <c r="FP47" s="367"/>
      <c r="FQ47" s="367"/>
      <c r="FR47" s="367"/>
      <c r="FS47" s="367"/>
      <c r="FT47" s="367"/>
      <c r="FU47" s="367"/>
      <c r="FV47" s="367"/>
      <c r="FW47" s="367"/>
      <c r="FX47" s="367"/>
      <c r="FY47" s="367"/>
      <c r="FZ47" s="367"/>
      <c r="GA47" s="367"/>
      <c r="GB47" s="367"/>
      <c r="GC47" s="367"/>
      <c r="GD47" s="367"/>
      <c r="GE47" s="367"/>
      <c r="GF47" s="367"/>
      <c r="GG47" s="367"/>
      <c r="GH47" s="367"/>
      <c r="GI47" s="367"/>
      <c r="GJ47" s="367"/>
      <c r="GK47" s="367"/>
      <c r="GL47" s="367"/>
      <c r="GM47" s="367"/>
      <c r="GN47" s="367"/>
      <c r="GO47" s="367"/>
      <c r="GP47" s="367"/>
      <c r="GQ47" s="367"/>
      <c r="GR47" s="367"/>
      <c r="GS47" s="367"/>
      <c r="GT47" s="367"/>
      <c r="GU47" s="367"/>
      <c r="GV47" s="367"/>
      <c r="GW47" s="367"/>
      <c r="GX47" s="367"/>
      <c r="GY47" s="367"/>
      <c r="GZ47" s="367"/>
      <c r="HA47" s="367"/>
      <c r="HB47" s="367"/>
      <c r="HC47" s="367"/>
      <c r="HD47" s="367"/>
      <c r="HE47" s="367"/>
      <c r="HF47" s="367"/>
      <c r="HG47" s="367"/>
      <c r="HH47" s="367"/>
      <c r="HI47" s="367"/>
      <c r="HJ47" s="367"/>
      <c r="HK47" s="367"/>
      <c r="HL47" s="367"/>
      <c r="HM47" s="367"/>
      <c r="HN47" s="367"/>
      <c r="HO47" s="367"/>
      <c r="HP47" s="367"/>
      <c r="HQ47" s="367"/>
      <c r="HR47" s="367"/>
      <c r="HS47" s="367"/>
      <c r="HT47" s="367"/>
      <c r="HU47" s="367"/>
      <c r="HV47" s="367"/>
      <c r="HW47" s="367"/>
      <c r="HX47" s="367"/>
      <c r="HY47" s="367"/>
      <c r="HZ47" s="367"/>
      <c r="IA47" s="367"/>
      <c r="IB47" s="367"/>
    </row>
    <row r="48" spans="1:236" s="373" customFormat="1" ht="18" customHeight="1">
      <c r="B48" s="368">
        <v>2</v>
      </c>
      <c r="C48" s="374" t="s">
        <v>81</v>
      </c>
      <c r="D48" s="375">
        <v>6974</v>
      </c>
      <c r="E48" s="376">
        <v>1135.6001648981935</v>
      </c>
      <c r="F48" s="467">
        <v>6973</v>
      </c>
      <c r="G48" s="468">
        <v>996.45050480424482</v>
      </c>
      <c r="H48" s="375">
        <v>47219</v>
      </c>
      <c r="I48" s="376">
        <v>1366.4265041614606</v>
      </c>
      <c r="J48" s="467">
        <v>47177</v>
      </c>
      <c r="K48" s="468">
        <v>1340.4691692985989</v>
      </c>
      <c r="L48" s="375">
        <v>18449</v>
      </c>
      <c r="M48" s="376">
        <v>892.49550327931058</v>
      </c>
      <c r="N48" s="467">
        <v>18393</v>
      </c>
      <c r="O48" s="468">
        <v>869.95835643994997</v>
      </c>
    </row>
    <row r="49" spans="1:236" s="373" customFormat="1" ht="18" customHeight="1">
      <c r="B49" s="368">
        <v>13</v>
      </c>
      <c r="C49" s="374" t="s">
        <v>82</v>
      </c>
      <c r="D49" s="375">
        <v>16252</v>
      </c>
      <c r="E49" s="376">
        <v>1100.4134986463205</v>
      </c>
      <c r="F49" s="467">
        <v>16250</v>
      </c>
      <c r="G49" s="468">
        <v>973.71826830769248</v>
      </c>
      <c r="H49" s="375">
        <v>57434</v>
      </c>
      <c r="I49" s="376">
        <v>1442.7499979106451</v>
      </c>
      <c r="J49" s="467">
        <v>57395</v>
      </c>
      <c r="K49" s="468">
        <v>1411.5149084415016</v>
      </c>
      <c r="L49" s="375">
        <v>26338</v>
      </c>
      <c r="M49" s="376">
        <v>955.79459070544465</v>
      </c>
      <c r="N49" s="467">
        <v>26279</v>
      </c>
      <c r="O49" s="468">
        <v>927.51306746832074</v>
      </c>
    </row>
    <row r="50" spans="1:236" s="373" customFormat="1" ht="18" customHeight="1">
      <c r="B50" s="368">
        <v>16</v>
      </c>
      <c r="C50" s="374" t="s">
        <v>83</v>
      </c>
      <c r="D50" s="375">
        <v>6631</v>
      </c>
      <c r="E50" s="376">
        <v>1054.5074076308249</v>
      </c>
      <c r="F50" s="467">
        <v>6629</v>
      </c>
      <c r="G50" s="468">
        <v>945.18644441092158</v>
      </c>
      <c r="H50" s="375">
        <v>26445</v>
      </c>
      <c r="I50" s="376">
        <v>1289.2325800718472</v>
      </c>
      <c r="J50" s="467">
        <v>26427</v>
      </c>
      <c r="K50" s="468">
        <v>1267.6849835395619</v>
      </c>
      <c r="L50" s="375">
        <v>10802</v>
      </c>
      <c r="M50" s="376">
        <v>881.33809387150529</v>
      </c>
      <c r="N50" s="467">
        <v>10776</v>
      </c>
      <c r="O50" s="468">
        <v>860.26819413511498</v>
      </c>
    </row>
    <row r="51" spans="1:236" s="373" customFormat="1" ht="18" customHeight="1">
      <c r="B51" s="368">
        <v>19</v>
      </c>
      <c r="C51" s="374" t="s">
        <v>84</v>
      </c>
      <c r="D51" s="375">
        <v>6070</v>
      </c>
      <c r="E51" s="376">
        <v>1228.007859967051</v>
      </c>
      <c r="F51" s="467">
        <v>6069</v>
      </c>
      <c r="G51" s="468">
        <v>1077.8589322787939</v>
      </c>
      <c r="H51" s="375">
        <v>29420</v>
      </c>
      <c r="I51" s="376">
        <v>1600.09583310673</v>
      </c>
      <c r="J51" s="467">
        <v>29393</v>
      </c>
      <c r="K51" s="468">
        <v>1570.8279280781135</v>
      </c>
      <c r="L51" s="375">
        <v>9515</v>
      </c>
      <c r="M51" s="376">
        <v>997.93502259590105</v>
      </c>
      <c r="N51" s="467">
        <v>9486</v>
      </c>
      <c r="O51" s="468">
        <v>971.7032690280414</v>
      </c>
    </row>
    <row r="52" spans="1:236" s="373" customFormat="1" ht="18" customHeight="1">
      <c r="B52" s="368">
        <v>45</v>
      </c>
      <c r="C52" s="374" t="s">
        <v>85</v>
      </c>
      <c r="D52" s="375">
        <v>11828</v>
      </c>
      <c r="E52" s="376">
        <v>1109.5379328711531</v>
      </c>
      <c r="F52" s="467">
        <v>11827</v>
      </c>
      <c r="G52" s="468">
        <v>963.73257546292382</v>
      </c>
      <c r="H52" s="375">
        <v>80366</v>
      </c>
      <c r="I52" s="376">
        <v>1388.0274147027349</v>
      </c>
      <c r="J52" s="467">
        <v>80295</v>
      </c>
      <c r="K52" s="468">
        <v>1365.5483585528364</v>
      </c>
      <c r="L52" s="375">
        <v>30093</v>
      </c>
      <c r="M52" s="376">
        <v>915.87439072209486</v>
      </c>
      <c r="N52" s="467">
        <v>30006</v>
      </c>
      <c r="O52" s="468">
        <v>891.56698327001266</v>
      </c>
    </row>
    <row r="53" spans="1:236" s="373" customFormat="1" ht="18" hidden="1" customHeight="1">
      <c r="B53" s="368"/>
      <c r="C53" s="374"/>
      <c r="D53" s="375"/>
      <c r="E53" s="376"/>
      <c r="F53" s="375"/>
      <c r="G53" s="376"/>
      <c r="H53" s="375"/>
      <c r="I53" s="376"/>
      <c r="J53" s="375"/>
      <c r="K53" s="376"/>
      <c r="L53" s="375"/>
      <c r="M53" s="376"/>
      <c r="N53" s="375"/>
      <c r="O53" s="376"/>
    </row>
    <row r="54" spans="1:236" s="372" customFormat="1" ht="18" customHeight="1">
      <c r="A54" s="367"/>
      <c r="B54" s="368"/>
      <c r="C54" s="369" t="s">
        <v>86</v>
      </c>
      <c r="D54" s="370">
        <v>166297</v>
      </c>
      <c r="E54" s="371">
        <v>1324.9678627395558</v>
      </c>
      <c r="F54" s="465">
        <v>166264</v>
      </c>
      <c r="G54" s="466">
        <v>1211.1494816677089</v>
      </c>
      <c r="H54" s="370">
        <v>1196619</v>
      </c>
      <c r="I54" s="371">
        <v>1539.2140329378014</v>
      </c>
      <c r="J54" s="465">
        <v>1193443</v>
      </c>
      <c r="K54" s="466">
        <v>1520.5244831215241</v>
      </c>
      <c r="L54" s="370">
        <v>389282</v>
      </c>
      <c r="M54" s="371">
        <v>950.71475732245506</v>
      </c>
      <c r="N54" s="465">
        <v>387497</v>
      </c>
      <c r="O54" s="466">
        <v>931.66344325246428</v>
      </c>
      <c r="P54" s="367"/>
      <c r="Q54" s="367"/>
      <c r="R54" s="367"/>
      <c r="S54" s="367"/>
      <c r="T54" s="367"/>
      <c r="U54" s="367"/>
      <c r="V54" s="367"/>
      <c r="W54" s="367"/>
      <c r="X54" s="367"/>
      <c r="Y54" s="367"/>
      <c r="Z54" s="367"/>
      <c r="AA54" s="367"/>
      <c r="AB54" s="367"/>
      <c r="AC54" s="367"/>
      <c r="AD54" s="367"/>
      <c r="AE54" s="367"/>
      <c r="AF54" s="367"/>
      <c r="AG54" s="367"/>
      <c r="AH54" s="367"/>
      <c r="AI54" s="367"/>
      <c r="AJ54" s="367"/>
      <c r="AK54" s="367"/>
      <c r="AL54" s="367"/>
      <c r="AM54" s="367"/>
      <c r="AN54" s="367"/>
      <c r="AO54" s="367"/>
      <c r="AP54" s="367"/>
      <c r="AQ54" s="367"/>
      <c r="AR54" s="367"/>
      <c r="AS54" s="367"/>
      <c r="AT54" s="367"/>
      <c r="AU54" s="367"/>
      <c r="AV54" s="367"/>
      <c r="AW54" s="367"/>
      <c r="AX54" s="367"/>
      <c r="AY54" s="367"/>
      <c r="AZ54" s="367"/>
      <c r="BA54" s="367"/>
      <c r="BB54" s="367"/>
      <c r="BC54" s="367"/>
      <c r="BD54" s="367"/>
      <c r="BE54" s="367"/>
      <c r="BF54" s="367"/>
      <c r="BG54" s="367"/>
      <c r="BH54" s="367"/>
      <c r="BI54" s="367"/>
      <c r="BJ54" s="367"/>
      <c r="BK54" s="367"/>
      <c r="BL54" s="367"/>
      <c r="BM54" s="367"/>
      <c r="BN54" s="367"/>
      <c r="BO54" s="367"/>
      <c r="BP54" s="367"/>
      <c r="BQ54" s="367"/>
      <c r="BR54" s="367"/>
      <c r="BS54" s="367"/>
      <c r="BT54" s="367"/>
      <c r="BU54" s="367"/>
      <c r="BV54" s="367"/>
      <c r="BW54" s="367"/>
      <c r="BX54" s="367"/>
      <c r="BY54" s="367"/>
      <c r="BZ54" s="367"/>
      <c r="CA54" s="367"/>
      <c r="CB54" s="367"/>
      <c r="CC54" s="367"/>
      <c r="CD54" s="367"/>
      <c r="CE54" s="367"/>
      <c r="CF54" s="367"/>
      <c r="CG54" s="367"/>
      <c r="CH54" s="367"/>
      <c r="CI54" s="367"/>
      <c r="CJ54" s="367"/>
      <c r="CK54" s="367"/>
      <c r="CL54" s="367"/>
      <c r="CM54" s="367"/>
      <c r="CN54" s="367"/>
      <c r="CO54" s="367"/>
      <c r="CP54" s="367"/>
      <c r="CQ54" s="367"/>
      <c r="CR54" s="367"/>
      <c r="CS54" s="367"/>
      <c r="CT54" s="367"/>
      <c r="CU54" s="367"/>
      <c r="CV54" s="367"/>
      <c r="CW54" s="367"/>
      <c r="CX54" s="367"/>
      <c r="CY54" s="367"/>
      <c r="CZ54" s="367"/>
      <c r="DA54" s="367"/>
      <c r="DB54" s="367"/>
      <c r="DC54" s="367"/>
      <c r="DD54" s="367"/>
      <c r="DE54" s="367"/>
      <c r="DF54" s="367"/>
      <c r="DG54" s="367"/>
      <c r="DH54" s="367"/>
      <c r="DI54" s="367"/>
      <c r="DJ54" s="367"/>
      <c r="DK54" s="367"/>
      <c r="DL54" s="367"/>
      <c r="DM54" s="367"/>
      <c r="DN54" s="367"/>
      <c r="DO54" s="367"/>
      <c r="DP54" s="367"/>
      <c r="DQ54" s="367"/>
      <c r="DR54" s="367"/>
      <c r="DS54" s="367"/>
      <c r="DT54" s="367"/>
      <c r="DU54" s="367"/>
      <c r="DV54" s="367"/>
      <c r="DW54" s="367"/>
      <c r="DX54" s="367"/>
      <c r="DY54" s="367"/>
      <c r="DZ54" s="367"/>
      <c r="EA54" s="367"/>
      <c r="EB54" s="367"/>
      <c r="EC54" s="367"/>
      <c r="ED54" s="367"/>
      <c r="EE54" s="367"/>
      <c r="EF54" s="367"/>
      <c r="EG54" s="367"/>
      <c r="EH54" s="367"/>
      <c r="EI54" s="367"/>
      <c r="EJ54" s="367"/>
      <c r="EK54" s="367"/>
      <c r="EL54" s="367"/>
      <c r="EM54" s="367"/>
      <c r="EN54" s="367"/>
      <c r="EO54" s="367"/>
      <c r="EP54" s="367"/>
      <c r="EQ54" s="367"/>
      <c r="ER54" s="367"/>
      <c r="ES54" s="367"/>
      <c r="ET54" s="367"/>
      <c r="EU54" s="367"/>
      <c r="EV54" s="367"/>
      <c r="EW54" s="367"/>
      <c r="EX54" s="367"/>
      <c r="EY54" s="367"/>
      <c r="EZ54" s="367"/>
      <c r="FA54" s="367"/>
      <c r="FB54" s="367"/>
      <c r="FC54" s="367"/>
      <c r="FD54" s="367"/>
      <c r="FE54" s="367"/>
      <c r="FF54" s="367"/>
      <c r="FG54" s="367"/>
      <c r="FH54" s="367"/>
      <c r="FI54" s="367"/>
      <c r="FJ54" s="367"/>
      <c r="FK54" s="367"/>
      <c r="FL54" s="367"/>
      <c r="FM54" s="367"/>
      <c r="FN54" s="367"/>
      <c r="FO54" s="367"/>
      <c r="FP54" s="367"/>
      <c r="FQ54" s="367"/>
      <c r="FR54" s="367"/>
      <c r="FS54" s="367"/>
      <c r="FT54" s="367"/>
      <c r="FU54" s="367"/>
      <c r="FV54" s="367"/>
      <c r="FW54" s="367"/>
      <c r="FX54" s="367"/>
      <c r="FY54" s="367"/>
      <c r="FZ54" s="367"/>
      <c r="GA54" s="367"/>
      <c r="GB54" s="367"/>
      <c r="GC54" s="367"/>
      <c r="GD54" s="367"/>
      <c r="GE54" s="367"/>
      <c r="GF54" s="367"/>
      <c r="GG54" s="367"/>
      <c r="GH54" s="367"/>
      <c r="GI54" s="367"/>
      <c r="GJ54" s="367"/>
      <c r="GK54" s="367"/>
      <c r="GL54" s="367"/>
      <c r="GM54" s="367"/>
      <c r="GN54" s="367"/>
      <c r="GO54" s="367"/>
      <c r="GP54" s="367"/>
      <c r="GQ54" s="367"/>
      <c r="GR54" s="367"/>
      <c r="GS54" s="367"/>
      <c r="GT54" s="367"/>
      <c r="GU54" s="367"/>
      <c r="GV54" s="367"/>
      <c r="GW54" s="367"/>
      <c r="GX54" s="367"/>
      <c r="GY54" s="367"/>
      <c r="GZ54" s="367"/>
      <c r="HA54" s="367"/>
      <c r="HB54" s="367"/>
      <c r="HC54" s="367"/>
      <c r="HD54" s="367"/>
      <c r="HE54" s="367"/>
      <c r="HF54" s="367"/>
      <c r="HG54" s="367"/>
      <c r="HH54" s="367"/>
      <c r="HI54" s="367"/>
      <c r="HJ54" s="367"/>
      <c r="HK54" s="367"/>
      <c r="HL54" s="367"/>
      <c r="HM54" s="367"/>
      <c r="HN54" s="367"/>
      <c r="HO54" s="367"/>
      <c r="HP54" s="367"/>
      <c r="HQ54" s="367"/>
      <c r="HR54" s="367"/>
      <c r="HS54" s="367"/>
      <c r="HT54" s="367"/>
      <c r="HU54" s="367"/>
      <c r="HV54" s="367"/>
      <c r="HW54" s="367"/>
      <c r="HX54" s="367"/>
      <c r="HY54" s="367"/>
      <c r="HZ54" s="367"/>
      <c r="IA54" s="367"/>
      <c r="IB54" s="367"/>
    </row>
    <row r="55" spans="1:236" s="373" customFormat="1" ht="18" customHeight="1">
      <c r="B55" s="368">
        <v>8</v>
      </c>
      <c r="C55" s="374" t="s">
        <v>87</v>
      </c>
      <c r="D55" s="375">
        <v>122366</v>
      </c>
      <c r="E55" s="376">
        <v>1368.2798316525832</v>
      </c>
      <c r="F55" s="467">
        <v>122338</v>
      </c>
      <c r="G55" s="468">
        <v>1255.7395823047621</v>
      </c>
      <c r="H55" s="375">
        <v>896816</v>
      </c>
      <c r="I55" s="376">
        <v>1581.4335963006904</v>
      </c>
      <c r="J55" s="467">
        <v>894022</v>
      </c>
      <c r="K55" s="468">
        <v>1563.5507543438525</v>
      </c>
      <c r="L55" s="375">
        <v>288993</v>
      </c>
      <c r="M55" s="376">
        <v>981.91890416030844</v>
      </c>
      <c r="N55" s="467">
        <v>287600</v>
      </c>
      <c r="O55" s="468">
        <v>963.38526074408901</v>
      </c>
    </row>
    <row r="56" spans="1:236" s="373" customFormat="1" ht="18" customHeight="1">
      <c r="B56" s="368">
        <v>17</v>
      </c>
      <c r="C56" s="374" t="s">
        <v>209</v>
      </c>
      <c r="D56" s="375">
        <v>13717</v>
      </c>
      <c r="E56" s="376">
        <v>1200.3933039294307</v>
      </c>
      <c r="F56" s="467">
        <v>13715</v>
      </c>
      <c r="G56" s="468">
        <v>1084.1903426904848</v>
      </c>
      <c r="H56" s="375">
        <v>115427</v>
      </c>
      <c r="I56" s="376">
        <v>1394.2559694872084</v>
      </c>
      <c r="J56" s="467">
        <v>115276</v>
      </c>
      <c r="K56" s="468">
        <v>1374.6468833929005</v>
      </c>
      <c r="L56" s="375">
        <v>36133</v>
      </c>
      <c r="M56" s="376">
        <v>839.52239974538509</v>
      </c>
      <c r="N56" s="467">
        <v>35989</v>
      </c>
      <c r="O56" s="468">
        <v>820.93872266525887</v>
      </c>
    </row>
    <row r="57" spans="1:236" s="373" customFormat="1" ht="18" customHeight="1">
      <c r="B57" s="368">
        <v>25</v>
      </c>
      <c r="C57" s="374" t="s">
        <v>206</v>
      </c>
      <c r="D57" s="375">
        <v>11416</v>
      </c>
      <c r="E57" s="376">
        <v>1175.5373134197619</v>
      </c>
      <c r="F57" s="467">
        <v>11414</v>
      </c>
      <c r="G57" s="468">
        <v>1060.574199229017</v>
      </c>
      <c r="H57" s="375">
        <v>65523</v>
      </c>
      <c r="I57" s="376">
        <v>1352.8116937563909</v>
      </c>
      <c r="J57" s="467">
        <v>65438</v>
      </c>
      <c r="K57" s="468">
        <v>1333.0678306182949</v>
      </c>
      <c r="L57" s="375">
        <v>23717</v>
      </c>
      <c r="M57" s="376">
        <v>820.33681241303702</v>
      </c>
      <c r="N57" s="467">
        <v>23618</v>
      </c>
      <c r="O57" s="468">
        <v>800.23956304513501</v>
      </c>
    </row>
    <row r="58" spans="1:236" s="373" customFormat="1" ht="18" customHeight="1">
      <c r="B58" s="368">
        <v>43</v>
      </c>
      <c r="C58" s="374" t="s">
        <v>88</v>
      </c>
      <c r="D58" s="375">
        <v>18798</v>
      </c>
      <c r="E58" s="376">
        <v>1224.6793206724119</v>
      </c>
      <c r="F58" s="467">
        <v>18797</v>
      </c>
      <c r="G58" s="468">
        <v>1105.0073916050435</v>
      </c>
      <c r="H58" s="375">
        <v>118853</v>
      </c>
      <c r="I58" s="376">
        <v>1464.1846682877167</v>
      </c>
      <c r="J58" s="467">
        <v>118707</v>
      </c>
      <c r="K58" s="468">
        <v>1441.4772623349929</v>
      </c>
      <c r="L58" s="375">
        <v>40439</v>
      </c>
      <c r="M58" s="376">
        <v>903.5352318306584</v>
      </c>
      <c r="N58" s="467">
        <v>40290</v>
      </c>
      <c r="O58" s="468">
        <v>881.17067733929002</v>
      </c>
    </row>
    <row r="59" spans="1:236" s="373" customFormat="1" ht="18" hidden="1" customHeight="1">
      <c r="B59" s="368"/>
      <c r="C59" s="374"/>
      <c r="D59" s="375"/>
      <c r="E59" s="376"/>
      <c r="F59" s="375"/>
      <c r="G59" s="376"/>
      <c r="H59" s="375"/>
      <c r="I59" s="376"/>
      <c r="J59" s="375"/>
      <c r="K59" s="376"/>
      <c r="L59" s="375"/>
      <c r="M59" s="376"/>
      <c r="N59" s="375"/>
      <c r="O59" s="376"/>
    </row>
    <row r="60" spans="1:236" s="372" customFormat="1" ht="18" customHeight="1">
      <c r="A60" s="367"/>
      <c r="B60" s="368"/>
      <c r="C60" s="369" t="s">
        <v>89</v>
      </c>
      <c r="D60" s="370">
        <v>100979</v>
      </c>
      <c r="E60" s="371">
        <v>1154.9186130779667</v>
      </c>
      <c r="F60" s="465">
        <v>100967</v>
      </c>
      <c r="G60" s="466">
        <v>1046.0000173323958</v>
      </c>
      <c r="H60" s="370">
        <v>676370</v>
      </c>
      <c r="I60" s="371">
        <v>1384.0585793426676</v>
      </c>
      <c r="J60" s="465">
        <v>675336</v>
      </c>
      <c r="K60" s="466">
        <v>1365.6947094335264</v>
      </c>
      <c r="L60" s="370">
        <v>245414</v>
      </c>
      <c r="M60" s="371">
        <v>876.62191024146944</v>
      </c>
      <c r="N60" s="465">
        <v>244582</v>
      </c>
      <c r="O60" s="466">
        <v>857.27463431487206</v>
      </c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  <c r="AE60" s="367"/>
      <c r="AF60" s="367"/>
      <c r="AG60" s="367"/>
      <c r="AH60" s="367"/>
      <c r="AI60" s="367"/>
      <c r="AJ60" s="367"/>
      <c r="AK60" s="367"/>
      <c r="AL60" s="367"/>
      <c r="AM60" s="367"/>
      <c r="AN60" s="367"/>
      <c r="AO60" s="367"/>
      <c r="AP60" s="367"/>
      <c r="AQ60" s="367"/>
      <c r="AR60" s="367"/>
      <c r="AS60" s="367"/>
      <c r="AT60" s="367"/>
      <c r="AU60" s="367"/>
      <c r="AV60" s="367"/>
      <c r="AW60" s="367"/>
      <c r="AX60" s="367"/>
      <c r="AY60" s="367"/>
      <c r="AZ60" s="367"/>
      <c r="BA60" s="367"/>
      <c r="BB60" s="367"/>
      <c r="BC60" s="367"/>
      <c r="BD60" s="367"/>
      <c r="BE60" s="367"/>
      <c r="BF60" s="367"/>
      <c r="BG60" s="367"/>
      <c r="BH60" s="367"/>
      <c r="BI60" s="367"/>
      <c r="BJ60" s="367"/>
      <c r="BK60" s="367"/>
      <c r="BL60" s="367"/>
      <c r="BM60" s="367"/>
      <c r="BN60" s="367"/>
      <c r="BO60" s="367"/>
      <c r="BP60" s="367"/>
      <c r="BQ60" s="367"/>
      <c r="BR60" s="367"/>
      <c r="BS60" s="367"/>
      <c r="BT60" s="367"/>
      <c r="BU60" s="367"/>
      <c r="BV60" s="367"/>
      <c r="BW60" s="367"/>
      <c r="BX60" s="367"/>
      <c r="BY60" s="367"/>
      <c r="BZ60" s="367"/>
      <c r="CA60" s="367"/>
      <c r="CB60" s="367"/>
      <c r="CC60" s="367"/>
      <c r="CD60" s="367"/>
      <c r="CE60" s="367"/>
      <c r="CF60" s="367"/>
      <c r="CG60" s="367"/>
      <c r="CH60" s="367"/>
      <c r="CI60" s="367"/>
      <c r="CJ60" s="367"/>
      <c r="CK60" s="367"/>
      <c r="CL60" s="367"/>
      <c r="CM60" s="367"/>
      <c r="CN60" s="367"/>
      <c r="CO60" s="367"/>
      <c r="CP60" s="367"/>
      <c r="CQ60" s="367"/>
      <c r="CR60" s="367"/>
      <c r="CS60" s="367"/>
      <c r="CT60" s="367"/>
      <c r="CU60" s="367"/>
      <c r="CV60" s="367"/>
      <c r="CW60" s="367"/>
      <c r="CX60" s="367"/>
      <c r="CY60" s="367"/>
      <c r="CZ60" s="367"/>
      <c r="DA60" s="367"/>
      <c r="DB60" s="367"/>
      <c r="DC60" s="367"/>
      <c r="DD60" s="367"/>
      <c r="DE60" s="367"/>
      <c r="DF60" s="367"/>
      <c r="DG60" s="367"/>
      <c r="DH60" s="367"/>
      <c r="DI60" s="367"/>
      <c r="DJ60" s="367"/>
      <c r="DK60" s="367"/>
      <c r="DL60" s="367"/>
      <c r="DM60" s="367"/>
      <c r="DN60" s="367"/>
      <c r="DO60" s="367"/>
      <c r="DP60" s="367"/>
      <c r="DQ60" s="367"/>
      <c r="DR60" s="367"/>
      <c r="DS60" s="367"/>
      <c r="DT60" s="367"/>
      <c r="DU60" s="367"/>
      <c r="DV60" s="367"/>
      <c r="DW60" s="367"/>
      <c r="DX60" s="367"/>
      <c r="DY60" s="367"/>
      <c r="DZ60" s="367"/>
      <c r="EA60" s="367"/>
      <c r="EB60" s="367"/>
      <c r="EC60" s="367"/>
      <c r="ED60" s="367"/>
      <c r="EE60" s="367"/>
      <c r="EF60" s="367"/>
      <c r="EG60" s="367"/>
      <c r="EH60" s="367"/>
      <c r="EI60" s="367"/>
      <c r="EJ60" s="367"/>
      <c r="EK60" s="367"/>
      <c r="EL60" s="367"/>
      <c r="EM60" s="367"/>
      <c r="EN60" s="367"/>
      <c r="EO60" s="367"/>
      <c r="EP60" s="367"/>
      <c r="EQ60" s="367"/>
      <c r="ER60" s="367"/>
      <c r="ES60" s="367"/>
      <c r="ET60" s="367"/>
      <c r="EU60" s="367"/>
      <c r="EV60" s="367"/>
      <c r="EW60" s="367"/>
      <c r="EX60" s="367"/>
      <c r="EY60" s="367"/>
      <c r="EZ60" s="367"/>
      <c r="FA60" s="367"/>
      <c r="FB60" s="367"/>
      <c r="FC60" s="367"/>
      <c r="FD60" s="367"/>
      <c r="FE60" s="367"/>
      <c r="FF60" s="367"/>
      <c r="FG60" s="367"/>
      <c r="FH60" s="367"/>
      <c r="FI60" s="367"/>
      <c r="FJ60" s="367"/>
      <c r="FK60" s="367"/>
      <c r="FL60" s="367"/>
      <c r="FM60" s="367"/>
      <c r="FN60" s="367"/>
      <c r="FO60" s="367"/>
      <c r="FP60" s="367"/>
      <c r="FQ60" s="367"/>
      <c r="FR60" s="367"/>
      <c r="FS60" s="367"/>
      <c r="FT60" s="367"/>
      <c r="FU60" s="367"/>
      <c r="FV60" s="367"/>
      <c r="FW60" s="367"/>
      <c r="FX60" s="367"/>
      <c r="FY60" s="367"/>
      <c r="FZ60" s="367"/>
      <c r="GA60" s="367"/>
      <c r="GB60" s="367"/>
      <c r="GC60" s="367"/>
      <c r="GD60" s="367"/>
      <c r="GE60" s="367"/>
      <c r="GF60" s="367"/>
      <c r="GG60" s="367"/>
      <c r="GH60" s="367"/>
      <c r="GI60" s="367"/>
      <c r="GJ60" s="367"/>
      <c r="GK60" s="367"/>
      <c r="GL60" s="367"/>
      <c r="GM60" s="367"/>
      <c r="GN60" s="367"/>
      <c r="GO60" s="367"/>
      <c r="GP60" s="367"/>
      <c r="GQ60" s="367"/>
      <c r="GR60" s="367"/>
      <c r="GS60" s="367"/>
      <c r="GT60" s="367"/>
      <c r="GU60" s="367"/>
      <c r="GV60" s="367"/>
      <c r="GW60" s="367"/>
      <c r="GX60" s="367"/>
      <c r="GY60" s="367"/>
      <c r="GZ60" s="367"/>
      <c r="HA60" s="367"/>
      <c r="HB60" s="367"/>
      <c r="HC60" s="367"/>
      <c r="HD60" s="367"/>
      <c r="HE60" s="367"/>
      <c r="HF60" s="367"/>
      <c r="HG60" s="367"/>
      <c r="HH60" s="367"/>
      <c r="HI60" s="367"/>
      <c r="HJ60" s="367"/>
      <c r="HK60" s="367"/>
      <c r="HL60" s="367"/>
      <c r="HM60" s="367"/>
      <c r="HN60" s="367"/>
      <c r="HO60" s="367"/>
      <c r="HP60" s="367"/>
      <c r="HQ60" s="367"/>
      <c r="HR60" s="367"/>
      <c r="HS60" s="367"/>
      <c r="HT60" s="367"/>
      <c r="HU60" s="367"/>
      <c r="HV60" s="367"/>
      <c r="HW60" s="367"/>
      <c r="HX60" s="367"/>
      <c r="HY60" s="367"/>
      <c r="HZ60" s="367"/>
      <c r="IA60" s="367"/>
      <c r="IB60" s="367"/>
    </row>
    <row r="61" spans="1:236" s="373" customFormat="1" ht="18" customHeight="1">
      <c r="B61" s="368">
        <v>3</v>
      </c>
      <c r="C61" s="374" t="s">
        <v>210</v>
      </c>
      <c r="D61" s="375">
        <v>25031</v>
      </c>
      <c r="E61" s="376">
        <v>1107.7181526906636</v>
      </c>
      <c r="F61" s="467">
        <v>25029</v>
      </c>
      <c r="G61" s="468">
        <v>979.42638619201739</v>
      </c>
      <c r="H61" s="375">
        <v>226944</v>
      </c>
      <c r="I61" s="376">
        <v>1286.9118989706712</v>
      </c>
      <c r="J61" s="467">
        <v>226720</v>
      </c>
      <c r="K61" s="468">
        <v>1269.1491642113619</v>
      </c>
      <c r="L61" s="375">
        <v>82409</v>
      </c>
      <c r="M61" s="376">
        <v>842.78874431190764</v>
      </c>
      <c r="N61" s="467">
        <v>82210</v>
      </c>
      <c r="O61" s="468">
        <v>824.84524352268579</v>
      </c>
    </row>
    <row r="62" spans="1:236" s="373" customFormat="1" ht="18" customHeight="1">
      <c r="B62" s="368">
        <v>12</v>
      </c>
      <c r="C62" s="374" t="s">
        <v>208</v>
      </c>
      <c r="D62" s="375">
        <v>14941</v>
      </c>
      <c r="E62" s="376">
        <v>1165.2099243691855</v>
      </c>
      <c r="F62" s="467">
        <v>14940</v>
      </c>
      <c r="G62" s="468">
        <v>1066.2666352074966</v>
      </c>
      <c r="H62" s="375">
        <v>90792</v>
      </c>
      <c r="I62" s="376">
        <v>1334.4948163935148</v>
      </c>
      <c r="J62" s="467">
        <v>90672</v>
      </c>
      <c r="K62" s="468">
        <v>1316.6173580598202</v>
      </c>
      <c r="L62" s="375">
        <v>30594</v>
      </c>
      <c r="M62" s="376">
        <v>853.4892998627181</v>
      </c>
      <c r="N62" s="467">
        <v>30509</v>
      </c>
      <c r="O62" s="468">
        <v>832.77303975875975</v>
      </c>
    </row>
    <row r="63" spans="1:236" s="373" customFormat="1" ht="18" customHeight="1">
      <c r="B63" s="368">
        <v>46</v>
      </c>
      <c r="C63" s="374" t="s">
        <v>90</v>
      </c>
      <c r="D63" s="375">
        <v>61007</v>
      </c>
      <c r="E63" s="376">
        <v>1171.7644216237481</v>
      </c>
      <c r="F63" s="467">
        <v>60998</v>
      </c>
      <c r="G63" s="468">
        <v>1068.353014852946</v>
      </c>
      <c r="H63" s="375">
        <v>358634</v>
      </c>
      <c r="I63" s="376">
        <v>1458.0807004913088</v>
      </c>
      <c r="J63" s="467">
        <v>357944</v>
      </c>
      <c r="K63" s="468">
        <v>1439.2781404074381</v>
      </c>
      <c r="L63" s="375">
        <v>132411</v>
      </c>
      <c r="M63" s="376">
        <v>903.02361744870132</v>
      </c>
      <c r="N63" s="467">
        <v>131863</v>
      </c>
      <c r="O63" s="468">
        <v>883.16164860499157</v>
      </c>
    </row>
    <row r="64" spans="1:236" s="373" customFormat="1" ht="18" hidden="1" customHeight="1">
      <c r="B64" s="368"/>
      <c r="C64" s="374"/>
      <c r="D64" s="375"/>
      <c r="E64" s="376"/>
      <c r="F64" s="375"/>
      <c r="G64" s="376"/>
      <c r="H64" s="375"/>
      <c r="I64" s="376"/>
      <c r="J64" s="375"/>
      <c r="K64" s="376"/>
      <c r="L64" s="375"/>
      <c r="M64" s="376"/>
      <c r="N64" s="375"/>
      <c r="O64" s="376"/>
    </row>
    <row r="65" spans="1:236" s="372" customFormat="1" ht="18" customHeight="1">
      <c r="A65" s="367"/>
      <c r="B65" s="368"/>
      <c r="C65" s="369" t="s">
        <v>91</v>
      </c>
      <c r="D65" s="370">
        <v>30479</v>
      </c>
      <c r="E65" s="371">
        <v>1034.7736986121597</v>
      </c>
      <c r="F65" s="465">
        <v>30476</v>
      </c>
      <c r="G65" s="466">
        <v>935.4128172988585</v>
      </c>
      <c r="H65" s="370">
        <v>142924</v>
      </c>
      <c r="I65" s="371">
        <v>1273.5101925498868</v>
      </c>
      <c r="J65" s="465">
        <v>142807</v>
      </c>
      <c r="K65" s="466">
        <v>1251.5077015132313</v>
      </c>
      <c r="L65" s="370">
        <v>59116</v>
      </c>
      <c r="M65" s="371">
        <v>854.54622048176498</v>
      </c>
      <c r="N65" s="465">
        <v>58943</v>
      </c>
      <c r="O65" s="466">
        <v>835.63997132823238</v>
      </c>
      <c r="P65" s="367"/>
      <c r="Q65" s="367"/>
      <c r="R65" s="367"/>
      <c r="S65" s="367"/>
      <c r="T65" s="367"/>
      <c r="U65" s="367"/>
      <c r="V65" s="367"/>
      <c r="W65" s="367"/>
      <c r="X65" s="367"/>
      <c r="Y65" s="367"/>
      <c r="Z65" s="367"/>
      <c r="AA65" s="367"/>
      <c r="AB65" s="367"/>
      <c r="AC65" s="367"/>
      <c r="AD65" s="367"/>
      <c r="AE65" s="367"/>
      <c r="AF65" s="367"/>
      <c r="AG65" s="367"/>
      <c r="AH65" s="367"/>
      <c r="AI65" s="367"/>
      <c r="AJ65" s="367"/>
      <c r="AK65" s="367"/>
      <c r="AL65" s="367"/>
      <c r="AM65" s="367"/>
      <c r="AN65" s="367"/>
      <c r="AO65" s="367"/>
      <c r="AP65" s="367"/>
      <c r="AQ65" s="367"/>
      <c r="AR65" s="367"/>
      <c r="AS65" s="367"/>
      <c r="AT65" s="367"/>
      <c r="AU65" s="367"/>
      <c r="AV65" s="367"/>
      <c r="AW65" s="367"/>
      <c r="AX65" s="367"/>
      <c r="AY65" s="367"/>
      <c r="AZ65" s="367"/>
      <c r="BA65" s="367"/>
      <c r="BB65" s="367"/>
      <c r="BC65" s="367"/>
      <c r="BD65" s="367"/>
      <c r="BE65" s="367"/>
      <c r="BF65" s="367"/>
      <c r="BG65" s="367"/>
      <c r="BH65" s="367"/>
      <c r="BI65" s="367"/>
      <c r="BJ65" s="367"/>
      <c r="BK65" s="367"/>
      <c r="BL65" s="367"/>
      <c r="BM65" s="367"/>
      <c r="BN65" s="367"/>
      <c r="BO65" s="367"/>
      <c r="BP65" s="367"/>
      <c r="BQ65" s="367"/>
      <c r="BR65" s="367"/>
      <c r="BS65" s="367"/>
      <c r="BT65" s="367"/>
      <c r="BU65" s="367"/>
      <c r="BV65" s="367"/>
      <c r="BW65" s="367"/>
      <c r="BX65" s="367"/>
      <c r="BY65" s="367"/>
      <c r="BZ65" s="367"/>
      <c r="CA65" s="367"/>
      <c r="CB65" s="367"/>
      <c r="CC65" s="367"/>
      <c r="CD65" s="367"/>
      <c r="CE65" s="367"/>
      <c r="CF65" s="367"/>
      <c r="CG65" s="367"/>
      <c r="CH65" s="367"/>
      <c r="CI65" s="367"/>
      <c r="CJ65" s="367"/>
      <c r="CK65" s="367"/>
      <c r="CL65" s="367"/>
      <c r="CM65" s="367"/>
      <c r="CN65" s="367"/>
      <c r="CO65" s="367"/>
      <c r="CP65" s="367"/>
      <c r="CQ65" s="367"/>
      <c r="CR65" s="367"/>
      <c r="CS65" s="367"/>
      <c r="CT65" s="367"/>
      <c r="CU65" s="367"/>
      <c r="CV65" s="367"/>
      <c r="CW65" s="367"/>
      <c r="CX65" s="367"/>
      <c r="CY65" s="367"/>
      <c r="CZ65" s="367"/>
      <c r="DA65" s="367"/>
      <c r="DB65" s="367"/>
      <c r="DC65" s="367"/>
      <c r="DD65" s="367"/>
      <c r="DE65" s="367"/>
      <c r="DF65" s="367"/>
      <c r="DG65" s="367"/>
      <c r="DH65" s="367"/>
      <c r="DI65" s="367"/>
      <c r="DJ65" s="367"/>
      <c r="DK65" s="367"/>
      <c r="DL65" s="367"/>
      <c r="DM65" s="367"/>
      <c r="DN65" s="367"/>
      <c r="DO65" s="367"/>
      <c r="DP65" s="367"/>
      <c r="DQ65" s="367"/>
      <c r="DR65" s="367"/>
      <c r="DS65" s="367"/>
      <c r="DT65" s="367"/>
      <c r="DU65" s="367"/>
      <c r="DV65" s="367"/>
      <c r="DW65" s="367"/>
      <c r="DX65" s="367"/>
      <c r="DY65" s="367"/>
      <c r="DZ65" s="367"/>
      <c r="EA65" s="367"/>
      <c r="EB65" s="367"/>
      <c r="EC65" s="367"/>
      <c r="ED65" s="367"/>
      <c r="EE65" s="367"/>
      <c r="EF65" s="367"/>
      <c r="EG65" s="367"/>
      <c r="EH65" s="367"/>
      <c r="EI65" s="367"/>
      <c r="EJ65" s="367"/>
      <c r="EK65" s="367"/>
      <c r="EL65" s="367"/>
      <c r="EM65" s="367"/>
      <c r="EN65" s="367"/>
      <c r="EO65" s="367"/>
      <c r="EP65" s="367"/>
      <c r="EQ65" s="367"/>
      <c r="ER65" s="367"/>
      <c r="ES65" s="367"/>
      <c r="ET65" s="367"/>
      <c r="EU65" s="367"/>
      <c r="EV65" s="367"/>
      <c r="EW65" s="367"/>
      <c r="EX65" s="367"/>
      <c r="EY65" s="367"/>
      <c r="EZ65" s="367"/>
      <c r="FA65" s="367"/>
      <c r="FB65" s="367"/>
      <c r="FC65" s="367"/>
      <c r="FD65" s="367"/>
      <c r="FE65" s="367"/>
      <c r="FF65" s="367"/>
      <c r="FG65" s="367"/>
      <c r="FH65" s="367"/>
      <c r="FI65" s="367"/>
      <c r="FJ65" s="367"/>
      <c r="FK65" s="367"/>
      <c r="FL65" s="367"/>
      <c r="FM65" s="367"/>
      <c r="FN65" s="367"/>
      <c r="FO65" s="367"/>
      <c r="FP65" s="367"/>
      <c r="FQ65" s="367"/>
      <c r="FR65" s="367"/>
      <c r="FS65" s="367"/>
      <c r="FT65" s="367"/>
      <c r="FU65" s="367"/>
      <c r="FV65" s="367"/>
      <c r="FW65" s="367"/>
      <c r="FX65" s="367"/>
      <c r="FY65" s="367"/>
      <c r="FZ65" s="367"/>
      <c r="GA65" s="367"/>
      <c r="GB65" s="367"/>
      <c r="GC65" s="367"/>
      <c r="GD65" s="367"/>
      <c r="GE65" s="367"/>
      <c r="GF65" s="367"/>
      <c r="GG65" s="367"/>
      <c r="GH65" s="367"/>
      <c r="GI65" s="367"/>
      <c r="GJ65" s="367"/>
      <c r="GK65" s="367"/>
      <c r="GL65" s="367"/>
      <c r="GM65" s="367"/>
      <c r="GN65" s="367"/>
      <c r="GO65" s="367"/>
      <c r="GP65" s="367"/>
      <c r="GQ65" s="367"/>
      <c r="GR65" s="367"/>
      <c r="GS65" s="367"/>
      <c r="GT65" s="367"/>
      <c r="GU65" s="367"/>
      <c r="GV65" s="367"/>
      <c r="GW65" s="367"/>
      <c r="GX65" s="367"/>
      <c r="GY65" s="367"/>
      <c r="GZ65" s="367"/>
      <c r="HA65" s="367"/>
      <c r="HB65" s="367"/>
      <c r="HC65" s="367"/>
      <c r="HD65" s="367"/>
      <c r="HE65" s="367"/>
      <c r="HF65" s="367"/>
      <c r="HG65" s="367"/>
      <c r="HH65" s="367"/>
      <c r="HI65" s="367"/>
      <c r="HJ65" s="367"/>
      <c r="HK65" s="367"/>
      <c r="HL65" s="367"/>
      <c r="HM65" s="367"/>
      <c r="HN65" s="367"/>
      <c r="HO65" s="367"/>
      <c r="HP65" s="367"/>
      <c r="HQ65" s="367"/>
      <c r="HR65" s="367"/>
      <c r="HS65" s="367"/>
      <c r="HT65" s="367"/>
      <c r="HU65" s="367"/>
      <c r="HV65" s="367"/>
      <c r="HW65" s="367"/>
      <c r="HX65" s="367"/>
      <c r="HY65" s="367"/>
      <c r="HZ65" s="367"/>
      <c r="IA65" s="367"/>
      <c r="IB65" s="367"/>
    </row>
    <row r="66" spans="1:236" s="373" customFormat="1" ht="18" customHeight="1">
      <c r="B66" s="368">
        <v>6</v>
      </c>
      <c r="C66" s="374" t="s">
        <v>92</v>
      </c>
      <c r="D66" s="375">
        <v>19775</v>
      </c>
      <c r="E66" s="376">
        <v>1028.2228010113781</v>
      </c>
      <c r="F66" s="467">
        <v>19774</v>
      </c>
      <c r="G66" s="468">
        <v>929.40127996358854</v>
      </c>
      <c r="H66" s="375">
        <v>81018</v>
      </c>
      <c r="I66" s="376">
        <v>1292.718189784986</v>
      </c>
      <c r="J66" s="467">
        <v>80939</v>
      </c>
      <c r="K66" s="468">
        <v>1270.1106109539285</v>
      </c>
      <c r="L66" s="375">
        <v>35350</v>
      </c>
      <c r="M66" s="376">
        <v>875.19157538896741</v>
      </c>
      <c r="N66" s="467">
        <v>35251</v>
      </c>
      <c r="O66" s="468">
        <v>855.44843125017724</v>
      </c>
    </row>
    <row r="67" spans="1:236" s="373" customFormat="1" ht="18" customHeight="1">
      <c r="B67" s="368">
        <v>10</v>
      </c>
      <c r="C67" s="374" t="s">
        <v>93</v>
      </c>
      <c r="D67" s="375">
        <v>10704</v>
      </c>
      <c r="E67" s="376">
        <v>1046.8760902466367</v>
      </c>
      <c r="F67" s="467">
        <v>10702</v>
      </c>
      <c r="G67" s="468">
        <v>946.5202868622689</v>
      </c>
      <c r="H67" s="375">
        <v>61906</v>
      </c>
      <c r="I67" s="376">
        <v>1248.3721846024616</v>
      </c>
      <c r="J67" s="467">
        <v>61868</v>
      </c>
      <c r="K67" s="468">
        <v>1227.1703884075775</v>
      </c>
      <c r="L67" s="375">
        <v>23766</v>
      </c>
      <c r="M67" s="376">
        <v>823.83792729108814</v>
      </c>
      <c r="N67" s="467">
        <v>23692</v>
      </c>
      <c r="O67" s="468">
        <v>806.16723704203935</v>
      </c>
    </row>
    <row r="68" spans="1:236" s="373" customFormat="1" ht="18" hidden="1" customHeight="1">
      <c r="B68" s="368"/>
      <c r="C68" s="374"/>
      <c r="D68" s="375"/>
      <c r="E68" s="376"/>
      <c r="F68" s="375"/>
      <c r="G68" s="376"/>
      <c r="H68" s="375"/>
      <c r="I68" s="376"/>
      <c r="J68" s="375"/>
      <c r="K68" s="376"/>
      <c r="L68" s="375"/>
      <c r="M68" s="376"/>
      <c r="N68" s="375"/>
      <c r="O68" s="376"/>
    </row>
    <row r="69" spans="1:236" s="372" customFormat="1" ht="18" customHeight="1">
      <c r="A69" s="367"/>
      <c r="B69" s="368"/>
      <c r="C69" s="369" t="s">
        <v>94</v>
      </c>
      <c r="D69" s="370">
        <v>82045</v>
      </c>
      <c r="E69" s="371">
        <v>1095.9630812359067</v>
      </c>
      <c r="F69" s="465">
        <v>82020</v>
      </c>
      <c r="G69" s="466">
        <v>953.06424689100197</v>
      </c>
      <c r="H69" s="370">
        <v>488702</v>
      </c>
      <c r="I69" s="371">
        <v>1290.3584231904103</v>
      </c>
      <c r="J69" s="465">
        <v>488415</v>
      </c>
      <c r="K69" s="466">
        <v>1270.1874677681881</v>
      </c>
      <c r="L69" s="370">
        <v>183275</v>
      </c>
      <c r="M69" s="371">
        <v>796.70282657209123</v>
      </c>
      <c r="N69" s="465">
        <v>182729</v>
      </c>
      <c r="O69" s="466">
        <v>773.60566286686878</v>
      </c>
      <c r="P69" s="367"/>
      <c r="Q69" s="367"/>
      <c r="R69" s="367"/>
      <c r="S69" s="367"/>
      <c r="T69" s="367"/>
      <c r="U69" s="367"/>
      <c r="V69" s="367"/>
      <c r="W69" s="367"/>
      <c r="X69" s="367"/>
      <c r="Y69" s="367"/>
      <c r="Z69" s="367"/>
      <c r="AA69" s="367"/>
      <c r="AB69" s="367"/>
      <c r="AC69" s="367"/>
      <c r="AD69" s="367"/>
      <c r="AE69" s="367"/>
      <c r="AF69" s="367"/>
      <c r="AG69" s="367"/>
      <c r="AH69" s="367"/>
      <c r="AI69" s="367"/>
      <c r="AJ69" s="367"/>
      <c r="AK69" s="367"/>
      <c r="AL69" s="367"/>
      <c r="AM69" s="367"/>
      <c r="AN69" s="367"/>
      <c r="AO69" s="367"/>
      <c r="AP69" s="367"/>
      <c r="AQ69" s="367"/>
      <c r="AR69" s="367"/>
      <c r="AS69" s="367"/>
      <c r="AT69" s="367"/>
      <c r="AU69" s="367"/>
      <c r="AV69" s="367"/>
      <c r="AW69" s="367"/>
      <c r="AX69" s="367"/>
      <c r="AY69" s="367"/>
      <c r="AZ69" s="367"/>
      <c r="BA69" s="367"/>
      <c r="BB69" s="367"/>
      <c r="BC69" s="367"/>
      <c r="BD69" s="367"/>
      <c r="BE69" s="367"/>
      <c r="BF69" s="367"/>
      <c r="BG69" s="367"/>
      <c r="BH69" s="367"/>
      <c r="BI69" s="367"/>
      <c r="BJ69" s="367"/>
      <c r="BK69" s="367"/>
      <c r="BL69" s="367"/>
      <c r="BM69" s="367"/>
      <c r="BN69" s="367"/>
      <c r="BO69" s="367"/>
      <c r="BP69" s="367"/>
      <c r="BQ69" s="367"/>
      <c r="BR69" s="367"/>
      <c r="BS69" s="367"/>
      <c r="BT69" s="367"/>
      <c r="BU69" s="367"/>
      <c r="BV69" s="367"/>
      <c r="BW69" s="367"/>
      <c r="BX69" s="367"/>
      <c r="BY69" s="367"/>
      <c r="BZ69" s="367"/>
      <c r="CA69" s="367"/>
      <c r="CB69" s="367"/>
      <c r="CC69" s="367"/>
      <c r="CD69" s="367"/>
      <c r="CE69" s="367"/>
      <c r="CF69" s="367"/>
      <c r="CG69" s="367"/>
      <c r="CH69" s="367"/>
      <c r="CI69" s="367"/>
      <c r="CJ69" s="367"/>
      <c r="CK69" s="367"/>
      <c r="CL69" s="367"/>
      <c r="CM69" s="367"/>
      <c r="CN69" s="367"/>
      <c r="CO69" s="367"/>
      <c r="CP69" s="367"/>
      <c r="CQ69" s="367"/>
      <c r="CR69" s="367"/>
      <c r="CS69" s="367"/>
      <c r="CT69" s="367"/>
      <c r="CU69" s="367"/>
      <c r="CV69" s="367"/>
      <c r="CW69" s="367"/>
      <c r="CX69" s="367"/>
      <c r="CY69" s="367"/>
      <c r="CZ69" s="367"/>
      <c r="DA69" s="367"/>
      <c r="DB69" s="367"/>
      <c r="DC69" s="367"/>
      <c r="DD69" s="367"/>
      <c r="DE69" s="367"/>
      <c r="DF69" s="367"/>
      <c r="DG69" s="367"/>
      <c r="DH69" s="367"/>
      <c r="DI69" s="367"/>
      <c r="DJ69" s="367"/>
      <c r="DK69" s="367"/>
      <c r="DL69" s="367"/>
      <c r="DM69" s="367"/>
      <c r="DN69" s="367"/>
      <c r="DO69" s="367"/>
      <c r="DP69" s="367"/>
      <c r="DQ69" s="367"/>
      <c r="DR69" s="367"/>
      <c r="DS69" s="367"/>
      <c r="DT69" s="367"/>
      <c r="DU69" s="367"/>
      <c r="DV69" s="367"/>
      <c r="DW69" s="367"/>
      <c r="DX69" s="367"/>
      <c r="DY69" s="367"/>
      <c r="DZ69" s="367"/>
      <c r="EA69" s="367"/>
      <c r="EB69" s="367"/>
      <c r="EC69" s="367"/>
      <c r="ED69" s="367"/>
      <c r="EE69" s="367"/>
      <c r="EF69" s="367"/>
      <c r="EG69" s="367"/>
      <c r="EH69" s="367"/>
      <c r="EI69" s="367"/>
      <c r="EJ69" s="367"/>
      <c r="EK69" s="367"/>
      <c r="EL69" s="367"/>
      <c r="EM69" s="367"/>
      <c r="EN69" s="367"/>
      <c r="EO69" s="367"/>
      <c r="EP69" s="367"/>
      <c r="EQ69" s="367"/>
      <c r="ER69" s="367"/>
      <c r="ES69" s="367"/>
      <c r="ET69" s="367"/>
      <c r="EU69" s="367"/>
      <c r="EV69" s="367"/>
      <c r="EW69" s="367"/>
      <c r="EX69" s="367"/>
      <c r="EY69" s="367"/>
      <c r="EZ69" s="367"/>
      <c r="FA69" s="367"/>
      <c r="FB69" s="367"/>
      <c r="FC69" s="367"/>
      <c r="FD69" s="367"/>
      <c r="FE69" s="367"/>
      <c r="FF69" s="367"/>
      <c r="FG69" s="367"/>
      <c r="FH69" s="367"/>
      <c r="FI69" s="367"/>
      <c r="FJ69" s="367"/>
      <c r="FK69" s="367"/>
      <c r="FL69" s="367"/>
      <c r="FM69" s="367"/>
      <c r="FN69" s="367"/>
      <c r="FO69" s="367"/>
      <c r="FP69" s="367"/>
      <c r="FQ69" s="367"/>
      <c r="FR69" s="367"/>
      <c r="FS69" s="367"/>
      <c r="FT69" s="367"/>
      <c r="FU69" s="367"/>
      <c r="FV69" s="367"/>
      <c r="FW69" s="367"/>
      <c r="FX69" s="367"/>
      <c r="FY69" s="367"/>
      <c r="FZ69" s="367"/>
      <c r="GA69" s="367"/>
      <c r="GB69" s="367"/>
      <c r="GC69" s="367"/>
      <c r="GD69" s="367"/>
      <c r="GE69" s="367"/>
      <c r="GF69" s="367"/>
      <c r="GG69" s="367"/>
      <c r="GH69" s="367"/>
      <c r="GI69" s="367"/>
      <c r="GJ69" s="367"/>
      <c r="GK69" s="367"/>
      <c r="GL69" s="367"/>
      <c r="GM69" s="367"/>
      <c r="GN69" s="367"/>
      <c r="GO69" s="367"/>
      <c r="GP69" s="367"/>
      <c r="GQ69" s="367"/>
      <c r="GR69" s="367"/>
      <c r="GS69" s="367"/>
      <c r="GT69" s="367"/>
      <c r="GU69" s="367"/>
      <c r="GV69" s="367"/>
      <c r="GW69" s="367"/>
      <c r="GX69" s="367"/>
      <c r="GY69" s="367"/>
      <c r="GZ69" s="367"/>
      <c r="HA69" s="367"/>
      <c r="HB69" s="367"/>
      <c r="HC69" s="367"/>
      <c r="HD69" s="367"/>
      <c r="HE69" s="367"/>
      <c r="HF69" s="367"/>
      <c r="HG69" s="367"/>
      <c r="HH69" s="367"/>
      <c r="HI69" s="367"/>
      <c r="HJ69" s="367"/>
      <c r="HK69" s="367"/>
      <c r="HL69" s="367"/>
      <c r="HM69" s="367"/>
      <c r="HN69" s="367"/>
      <c r="HO69" s="367"/>
      <c r="HP69" s="367"/>
      <c r="HQ69" s="367"/>
      <c r="HR69" s="367"/>
      <c r="HS69" s="367"/>
      <c r="HT69" s="367"/>
      <c r="HU69" s="367"/>
      <c r="HV69" s="367"/>
      <c r="HW69" s="367"/>
      <c r="HX69" s="367"/>
      <c r="HY69" s="367"/>
      <c r="HZ69" s="367"/>
      <c r="IA69" s="367"/>
      <c r="IB69" s="367"/>
    </row>
    <row r="70" spans="1:236" s="373" customFormat="1" ht="18" customHeight="1">
      <c r="B70" s="368">
        <v>15</v>
      </c>
      <c r="C70" s="374" t="s">
        <v>200</v>
      </c>
      <c r="D70" s="375">
        <v>31092</v>
      </c>
      <c r="E70" s="376">
        <v>1097.0947494532354</v>
      </c>
      <c r="F70" s="467">
        <v>31083</v>
      </c>
      <c r="G70" s="468">
        <v>969.30649390341989</v>
      </c>
      <c r="H70" s="375">
        <v>193480</v>
      </c>
      <c r="I70" s="376">
        <v>1358.2156029563778</v>
      </c>
      <c r="J70" s="467">
        <v>193363</v>
      </c>
      <c r="K70" s="468">
        <v>1337.3073034655026</v>
      </c>
      <c r="L70" s="375">
        <v>73856</v>
      </c>
      <c r="M70" s="376">
        <v>842.25711749891684</v>
      </c>
      <c r="N70" s="467">
        <v>73609</v>
      </c>
      <c r="O70" s="468">
        <v>817.27508742137502</v>
      </c>
    </row>
    <row r="71" spans="1:236" s="373" customFormat="1" ht="18" customHeight="1">
      <c r="B71" s="368">
        <v>27</v>
      </c>
      <c r="C71" s="374" t="s">
        <v>95</v>
      </c>
      <c r="D71" s="375">
        <v>12095</v>
      </c>
      <c r="E71" s="376">
        <v>1085.6597569243488</v>
      </c>
      <c r="F71" s="467">
        <v>12093</v>
      </c>
      <c r="G71" s="468">
        <v>938.34344496816345</v>
      </c>
      <c r="H71" s="375">
        <v>70205</v>
      </c>
      <c r="I71" s="376">
        <v>1169.022149846877</v>
      </c>
      <c r="J71" s="467">
        <v>70178</v>
      </c>
      <c r="K71" s="468">
        <v>1149.5340887457608</v>
      </c>
      <c r="L71" s="375">
        <v>26447</v>
      </c>
      <c r="M71" s="376">
        <v>696.00428214920396</v>
      </c>
      <c r="N71" s="467">
        <v>26378</v>
      </c>
      <c r="O71" s="468">
        <v>675.81627037682915</v>
      </c>
    </row>
    <row r="72" spans="1:236" s="373" customFormat="1" ht="18" customHeight="1">
      <c r="B72" s="368">
        <v>32</v>
      </c>
      <c r="C72" s="374" t="s">
        <v>207</v>
      </c>
      <c r="D72" s="375">
        <v>13165</v>
      </c>
      <c r="E72" s="376">
        <v>1104.3721716672997</v>
      </c>
      <c r="F72" s="467">
        <v>13158</v>
      </c>
      <c r="G72" s="468">
        <v>948.11601231190139</v>
      </c>
      <c r="H72" s="375">
        <v>67105</v>
      </c>
      <c r="I72" s="376">
        <v>1082.9139982117579</v>
      </c>
      <c r="J72" s="467">
        <v>67076</v>
      </c>
      <c r="K72" s="468">
        <v>1063.2541646788716</v>
      </c>
      <c r="L72" s="375">
        <v>24536</v>
      </c>
      <c r="M72" s="376">
        <v>687.90204882621458</v>
      </c>
      <c r="N72" s="467">
        <v>24488</v>
      </c>
      <c r="O72" s="468">
        <v>670.40773195034308</v>
      </c>
    </row>
    <row r="73" spans="1:236" s="373" customFormat="1" ht="18" customHeight="1">
      <c r="B73" s="368">
        <v>36</v>
      </c>
      <c r="C73" s="374" t="s">
        <v>96</v>
      </c>
      <c r="D73" s="375">
        <v>25693</v>
      </c>
      <c r="E73" s="376">
        <v>1095.1351204608259</v>
      </c>
      <c r="F73" s="467">
        <v>25686</v>
      </c>
      <c r="G73" s="468">
        <v>942.87464027096462</v>
      </c>
      <c r="H73" s="375">
        <v>157912</v>
      </c>
      <c r="I73" s="376">
        <v>1349.3150830209229</v>
      </c>
      <c r="J73" s="467">
        <v>157798</v>
      </c>
      <c r="K73" s="468">
        <v>1329.5607062193437</v>
      </c>
      <c r="L73" s="375">
        <v>58436</v>
      </c>
      <c r="M73" s="376">
        <v>830.38501865288526</v>
      </c>
      <c r="N73" s="467">
        <v>58254</v>
      </c>
      <c r="O73" s="468">
        <v>806.08646856868199</v>
      </c>
    </row>
    <row r="74" spans="1:236" s="373" customFormat="1" ht="18" hidden="1" customHeight="1">
      <c r="B74" s="368"/>
      <c r="C74" s="374"/>
      <c r="D74" s="375"/>
      <c r="E74" s="376"/>
      <c r="F74" s="375"/>
      <c r="G74" s="376"/>
      <c r="H74" s="375"/>
      <c r="I74" s="376"/>
      <c r="J74" s="375"/>
      <c r="K74" s="376"/>
      <c r="L74" s="375"/>
      <c r="M74" s="376"/>
      <c r="N74" s="375"/>
      <c r="O74" s="376"/>
    </row>
    <row r="75" spans="1:236" s="372" customFormat="1" ht="18" customHeight="1">
      <c r="A75" s="367"/>
      <c r="B75" s="368">
        <v>28</v>
      </c>
      <c r="C75" s="369" t="s">
        <v>97</v>
      </c>
      <c r="D75" s="370">
        <v>96279</v>
      </c>
      <c r="E75" s="371">
        <v>1306.1162561929393</v>
      </c>
      <c r="F75" s="465">
        <v>96266</v>
      </c>
      <c r="G75" s="466">
        <v>1208.7911409012527</v>
      </c>
      <c r="H75" s="370">
        <v>866677</v>
      </c>
      <c r="I75" s="371">
        <v>1728.6946310563221</v>
      </c>
      <c r="J75" s="465">
        <v>863233</v>
      </c>
      <c r="K75" s="466">
        <v>1711.9688689496345</v>
      </c>
      <c r="L75" s="370">
        <v>273762</v>
      </c>
      <c r="M75" s="371">
        <v>1063.1986875826449</v>
      </c>
      <c r="N75" s="465">
        <v>272197</v>
      </c>
      <c r="O75" s="466">
        <v>1044.266669397532</v>
      </c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  <c r="AU75" s="367"/>
      <c r="AV75" s="367"/>
      <c r="AW75" s="367"/>
      <c r="AX75" s="367"/>
      <c r="AY75" s="367"/>
      <c r="AZ75" s="367"/>
      <c r="BA75" s="367"/>
      <c r="BB75" s="367"/>
      <c r="BC75" s="367"/>
      <c r="BD75" s="367"/>
      <c r="BE75" s="367"/>
      <c r="BF75" s="367"/>
      <c r="BG75" s="367"/>
      <c r="BH75" s="367"/>
      <c r="BI75" s="367"/>
      <c r="BJ75" s="367"/>
      <c r="BK75" s="367"/>
      <c r="BL75" s="367"/>
      <c r="BM75" s="367"/>
      <c r="BN75" s="367"/>
      <c r="BO75" s="367"/>
      <c r="BP75" s="367"/>
      <c r="BQ75" s="367"/>
      <c r="BR75" s="367"/>
      <c r="BS75" s="367"/>
      <c r="BT75" s="367"/>
      <c r="BU75" s="367"/>
      <c r="BV75" s="367"/>
      <c r="BW75" s="367"/>
      <c r="BX75" s="367"/>
      <c r="BY75" s="367"/>
      <c r="BZ75" s="367"/>
      <c r="CA75" s="367"/>
      <c r="CB75" s="367"/>
      <c r="CC75" s="367"/>
      <c r="CD75" s="367"/>
      <c r="CE75" s="367"/>
      <c r="CF75" s="367"/>
      <c r="CG75" s="367"/>
      <c r="CH75" s="367"/>
      <c r="CI75" s="367"/>
      <c r="CJ75" s="367"/>
      <c r="CK75" s="367"/>
      <c r="CL75" s="367"/>
      <c r="CM75" s="367"/>
      <c r="CN75" s="367"/>
      <c r="CO75" s="367"/>
      <c r="CP75" s="367"/>
      <c r="CQ75" s="367"/>
      <c r="CR75" s="367"/>
      <c r="CS75" s="367"/>
      <c r="CT75" s="367"/>
      <c r="CU75" s="367"/>
      <c r="CV75" s="367"/>
      <c r="CW75" s="367"/>
      <c r="CX75" s="367"/>
      <c r="CY75" s="367"/>
      <c r="CZ75" s="367"/>
      <c r="DA75" s="367"/>
      <c r="DB75" s="367"/>
      <c r="DC75" s="367"/>
      <c r="DD75" s="367"/>
      <c r="DE75" s="367"/>
      <c r="DF75" s="367"/>
      <c r="DG75" s="367"/>
      <c r="DH75" s="367"/>
      <c r="DI75" s="367"/>
      <c r="DJ75" s="367"/>
      <c r="DK75" s="367"/>
      <c r="DL75" s="367"/>
      <c r="DM75" s="367"/>
      <c r="DN75" s="367"/>
      <c r="DO75" s="367"/>
      <c r="DP75" s="367"/>
      <c r="DQ75" s="367"/>
      <c r="DR75" s="367"/>
      <c r="DS75" s="367"/>
      <c r="DT75" s="367"/>
      <c r="DU75" s="367"/>
      <c r="DV75" s="367"/>
      <c r="DW75" s="367"/>
      <c r="DX75" s="367"/>
      <c r="DY75" s="367"/>
      <c r="DZ75" s="367"/>
      <c r="EA75" s="367"/>
      <c r="EB75" s="367"/>
      <c r="EC75" s="367"/>
      <c r="ED75" s="367"/>
      <c r="EE75" s="367"/>
      <c r="EF75" s="367"/>
      <c r="EG75" s="367"/>
      <c r="EH75" s="367"/>
      <c r="EI75" s="367"/>
      <c r="EJ75" s="367"/>
      <c r="EK75" s="367"/>
      <c r="EL75" s="367"/>
      <c r="EM75" s="367"/>
      <c r="EN75" s="367"/>
      <c r="EO75" s="367"/>
      <c r="EP75" s="367"/>
      <c r="EQ75" s="367"/>
      <c r="ER75" s="367"/>
      <c r="ES75" s="367"/>
      <c r="ET75" s="367"/>
      <c r="EU75" s="367"/>
      <c r="EV75" s="367"/>
      <c r="EW75" s="367"/>
      <c r="EX75" s="367"/>
      <c r="EY75" s="367"/>
      <c r="EZ75" s="367"/>
      <c r="FA75" s="367"/>
      <c r="FB75" s="367"/>
      <c r="FC75" s="367"/>
      <c r="FD75" s="367"/>
      <c r="FE75" s="367"/>
      <c r="FF75" s="367"/>
      <c r="FG75" s="367"/>
      <c r="FH75" s="367"/>
      <c r="FI75" s="367"/>
      <c r="FJ75" s="367"/>
      <c r="FK75" s="367"/>
      <c r="FL75" s="367"/>
      <c r="FM75" s="367"/>
      <c r="FN75" s="367"/>
      <c r="FO75" s="367"/>
      <c r="FP75" s="367"/>
      <c r="FQ75" s="367"/>
      <c r="FR75" s="367"/>
      <c r="FS75" s="367"/>
      <c r="FT75" s="367"/>
      <c r="FU75" s="367"/>
      <c r="FV75" s="367"/>
      <c r="FW75" s="367"/>
      <c r="FX75" s="367"/>
      <c r="FY75" s="367"/>
      <c r="FZ75" s="367"/>
      <c r="GA75" s="367"/>
      <c r="GB75" s="367"/>
      <c r="GC75" s="367"/>
      <c r="GD75" s="367"/>
      <c r="GE75" s="367"/>
      <c r="GF75" s="367"/>
      <c r="GG75" s="367"/>
      <c r="GH75" s="367"/>
      <c r="GI75" s="367"/>
      <c r="GJ75" s="367"/>
      <c r="GK75" s="367"/>
      <c r="GL75" s="367"/>
      <c r="GM75" s="367"/>
      <c r="GN75" s="367"/>
      <c r="GO75" s="367"/>
      <c r="GP75" s="367"/>
      <c r="GQ75" s="367"/>
      <c r="GR75" s="367"/>
      <c r="GS75" s="367"/>
      <c r="GT75" s="367"/>
      <c r="GU75" s="367"/>
      <c r="GV75" s="367"/>
      <c r="GW75" s="367"/>
      <c r="GX75" s="367"/>
      <c r="GY75" s="367"/>
      <c r="GZ75" s="367"/>
      <c r="HA75" s="367"/>
      <c r="HB75" s="367"/>
      <c r="HC75" s="367"/>
      <c r="HD75" s="367"/>
      <c r="HE75" s="367"/>
      <c r="HF75" s="367"/>
      <c r="HG75" s="367"/>
      <c r="HH75" s="367"/>
      <c r="HI75" s="367"/>
      <c r="HJ75" s="367"/>
      <c r="HK75" s="367"/>
      <c r="HL75" s="367"/>
      <c r="HM75" s="367"/>
      <c r="HN75" s="367"/>
      <c r="HO75" s="367"/>
      <c r="HP75" s="367"/>
      <c r="HQ75" s="367"/>
      <c r="HR75" s="367"/>
      <c r="HS75" s="367"/>
      <c r="HT75" s="367"/>
      <c r="HU75" s="367"/>
      <c r="HV75" s="367"/>
      <c r="HW75" s="367"/>
      <c r="HX75" s="367"/>
      <c r="HY75" s="367"/>
      <c r="HZ75" s="367"/>
      <c r="IA75" s="367"/>
      <c r="IB75" s="367"/>
    </row>
    <row r="76" spans="1:236" s="372" customFormat="1" ht="18" hidden="1" customHeight="1">
      <c r="A76" s="367"/>
      <c r="B76" s="368"/>
      <c r="C76" s="369"/>
      <c r="D76" s="370"/>
      <c r="E76" s="371"/>
      <c r="F76" s="465"/>
      <c r="G76" s="466"/>
      <c r="H76" s="370"/>
      <c r="I76" s="371"/>
      <c r="J76" s="465"/>
      <c r="K76" s="466"/>
      <c r="L76" s="370"/>
      <c r="M76" s="371"/>
      <c r="N76" s="465"/>
      <c r="O76" s="466"/>
      <c r="P76" s="367"/>
      <c r="Q76" s="367"/>
      <c r="R76" s="367"/>
      <c r="S76" s="367"/>
      <c r="T76" s="367"/>
      <c r="U76" s="367"/>
      <c r="V76" s="367"/>
      <c r="W76" s="367"/>
      <c r="X76" s="367"/>
      <c r="Y76" s="367"/>
      <c r="Z76" s="367"/>
      <c r="AA76" s="367"/>
      <c r="AB76" s="367"/>
      <c r="AC76" s="367"/>
      <c r="AD76" s="367"/>
      <c r="AE76" s="367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  <c r="AU76" s="367"/>
      <c r="AV76" s="367"/>
      <c r="AW76" s="367"/>
      <c r="AX76" s="367"/>
      <c r="AY76" s="367"/>
      <c r="AZ76" s="367"/>
      <c r="BA76" s="367"/>
      <c r="BB76" s="367"/>
      <c r="BC76" s="367"/>
      <c r="BD76" s="367"/>
      <c r="BE76" s="367"/>
      <c r="BF76" s="367"/>
      <c r="BG76" s="367"/>
      <c r="BH76" s="367"/>
      <c r="BI76" s="367"/>
      <c r="BJ76" s="367"/>
      <c r="BK76" s="367"/>
      <c r="BL76" s="367"/>
      <c r="BM76" s="367"/>
      <c r="BN76" s="367"/>
      <c r="BO76" s="367"/>
      <c r="BP76" s="367"/>
      <c r="BQ76" s="367"/>
      <c r="BR76" s="367"/>
      <c r="BS76" s="367"/>
      <c r="BT76" s="367"/>
      <c r="BU76" s="367"/>
      <c r="BV76" s="367"/>
      <c r="BW76" s="367"/>
      <c r="BX76" s="367"/>
      <c r="BY76" s="367"/>
      <c r="BZ76" s="367"/>
      <c r="CA76" s="367"/>
      <c r="CB76" s="367"/>
      <c r="CC76" s="367"/>
      <c r="CD76" s="367"/>
      <c r="CE76" s="367"/>
      <c r="CF76" s="367"/>
      <c r="CG76" s="367"/>
      <c r="CH76" s="367"/>
      <c r="CI76" s="367"/>
      <c r="CJ76" s="367"/>
      <c r="CK76" s="367"/>
      <c r="CL76" s="367"/>
      <c r="CM76" s="367"/>
      <c r="CN76" s="367"/>
      <c r="CO76" s="367"/>
      <c r="CP76" s="367"/>
      <c r="CQ76" s="367"/>
      <c r="CR76" s="367"/>
      <c r="CS76" s="367"/>
      <c r="CT76" s="367"/>
      <c r="CU76" s="367"/>
      <c r="CV76" s="367"/>
      <c r="CW76" s="367"/>
      <c r="CX76" s="367"/>
      <c r="CY76" s="367"/>
      <c r="CZ76" s="367"/>
      <c r="DA76" s="367"/>
      <c r="DB76" s="367"/>
      <c r="DC76" s="367"/>
      <c r="DD76" s="367"/>
      <c r="DE76" s="367"/>
      <c r="DF76" s="367"/>
      <c r="DG76" s="367"/>
      <c r="DH76" s="367"/>
      <c r="DI76" s="367"/>
      <c r="DJ76" s="367"/>
      <c r="DK76" s="367"/>
      <c r="DL76" s="367"/>
      <c r="DM76" s="367"/>
      <c r="DN76" s="367"/>
      <c r="DO76" s="367"/>
      <c r="DP76" s="367"/>
      <c r="DQ76" s="367"/>
      <c r="DR76" s="367"/>
      <c r="DS76" s="367"/>
      <c r="DT76" s="367"/>
      <c r="DU76" s="367"/>
      <c r="DV76" s="367"/>
      <c r="DW76" s="367"/>
      <c r="DX76" s="367"/>
      <c r="DY76" s="367"/>
      <c r="DZ76" s="367"/>
      <c r="EA76" s="367"/>
      <c r="EB76" s="367"/>
      <c r="EC76" s="367"/>
      <c r="ED76" s="367"/>
      <c r="EE76" s="367"/>
      <c r="EF76" s="367"/>
      <c r="EG76" s="367"/>
      <c r="EH76" s="367"/>
      <c r="EI76" s="367"/>
      <c r="EJ76" s="367"/>
      <c r="EK76" s="367"/>
      <c r="EL76" s="367"/>
      <c r="EM76" s="367"/>
      <c r="EN76" s="367"/>
      <c r="EO76" s="367"/>
      <c r="EP76" s="367"/>
      <c r="EQ76" s="367"/>
      <c r="ER76" s="367"/>
      <c r="ES76" s="367"/>
      <c r="ET76" s="367"/>
      <c r="EU76" s="367"/>
      <c r="EV76" s="367"/>
      <c r="EW76" s="367"/>
      <c r="EX76" s="367"/>
      <c r="EY76" s="367"/>
      <c r="EZ76" s="367"/>
      <c r="FA76" s="367"/>
      <c r="FB76" s="367"/>
      <c r="FC76" s="367"/>
      <c r="FD76" s="367"/>
      <c r="FE76" s="367"/>
      <c r="FF76" s="367"/>
      <c r="FG76" s="367"/>
      <c r="FH76" s="367"/>
      <c r="FI76" s="367"/>
      <c r="FJ76" s="367"/>
      <c r="FK76" s="367"/>
      <c r="FL76" s="367"/>
      <c r="FM76" s="367"/>
      <c r="FN76" s="367"/>
      <c r="FO76" s="367"/>
      <c r="FP76" s="367"/>
      <c r="FQ76" s="367"/>
      <c r="FR76" s="367"/>
      <c r="FS76" s="367"/>
      <c r="FT76" s="367"/>
      <c r="FU76" s="367"/>
      <c r="FV76" s="367"/>
      <c r="FW76" s="367"/>
      <c r="FX76" s="367"/>
      <c r="FY76" s="367"/>
      <c r="FZ76" s="367"/>
      <c r="GA76" s="367"/>
      <c r="GB76" s="367"/>
      <c r="GC76" s="367"/>
      <c r="GD76" s="367"/>
      <c r="GE76" s="367"/>
      <c r="GF76" s="367"/>
      <c r="GG76" s="367"/>
      <c r="GH76" s="367"/>
      <c r="GI76" s="367"/>
      <c r="GJ76" s="367"/>
      <c r="GK76" s="367"/>
      <c r="GL76" s="367"/>
      <c r="GM76" s="367"/>
      <c r="GN76" s="367"/>
      <c r="GO76" s="367"/>
      <c r="GP76" s="367"/>
      <c r="GQ76" s="367"/>
      <c r="GR76" s="367"/>
      <c r="GS76" s="367"/>
      <c r="GT76" s="367"/>
      <c r="GU76" s="367"/>
      <c r="GV76" s="367"/>
      <c r="GW76" s="367"/>
      <c r="GX76" s="367"/>
      <c r="GY76" s="367"/>
      <c r="GZ76" s="367"/>
      <c r="HA76" s="367"/>
      <c r="HB76" s="367"/>
      <c r="HC76" s="367"/>
      <c r="HD76" s="367"/>
      <c r="HE76" s="367"/>
      <c r="HF76" s="367"/>
      <c r="HG76" s="367"/>
      <c r="HH76" s="367"/>
      <c r="HI76" s="367"/>
      <c r="HJ76" s="367"/>
      <c r="HK76" s="367"/>
      <c r="HL76" s="367"/>
      <c r="HM76" s="367"/>
      <c r="HN76" s="367"/>
      <c r="HO76" s="367"/>
      <c r="HP76" s="367"/>
      <c r="HQ76" s="367"/>
      <c r="HR76" s="367"/>
      <c r="HS76" s="367"/>
      <c r="HT76" s="367"/>
      <c r="HU76" s="367"/>
      <c r="HV76" s="367"/>
      <c r="HW76" s="367"/>
      <c r="HX76" s="367"/>
      <c r="HY76" s="367"/>
      <c r="HZ76" s="367"/>
      <c r="IA76" s="367"/>
      <c r="IB76" s="367"/>
    </row>
    <row r="77" spans="1:236" s="372" customFormat="1" ht="18" customHeight="1">
      <c r="A77" s="367"/>
      <c r="B77" s="368">
        <v>30</v>
      </c>
      <c r="C77" s="369" t="s">
        <v>98</v>
      </c>
      <c r="D77" s="370">
        <v>31605</v>
      </c>
      <c r="E77" s="371">
        <v>1098.3561012498021</v>
      </c>
      <c r="F77" s="465">
        <v>31601</v>
      </c>
      <c r="G77" s="466">
        <v>966.8331391411665</v>
      </c>
      <c r="H77" s="370">
        <v>159484</v>
      </c>
      <c r="I77" s="371">
        <v>1358.2235059316295</v>
      </c>
      <c r="J77" s="465">
        <v>159375</v>
      </c>
      <c r="K77" s="466">
        <v>1334.1357977098039</v>
      </c>
      <c r="L77" s="370">
        <v>62345</v>
      </c>
      <c r="M77" s="371">
        <v>864.09470366508936</v>
      </c>
      <c r="N77" s="465">
        <v>62168</v>
      </c>
      <c r="O77" s="466">
        <v>839.5556998777505</v>
      </c>
      <c r="P77" s="367"/>
      <c r="Q77" s="367"/>
      <c r="R77" s="367"/>
      <c r="S77" s="367"/>
      <c r="T77" s="367"/>
      <c r="U77" s="367"/>
      <c r="V77" s="367"/>
      <c r="W77" s="367"/>
      <c r="X77" s="367"/>
      <c r="Y77" s="367"/>
      <c r="Z77" s="367"/>
      <c r="AA77" s="367"/>
      <c r="AB77" s="367"/>
      <c r="AC77" s="367"/>
      <c r="AD77" s="367"/>
      <c r="AE77" s="367"/>
      <c r="AF77" s="367"/>
      <c r="AG77" s="367"/>
      <c r="AH77" s="367"/>
      <c r="AI77" s="367"/>
      <c r="AJ77" s="367"/>
      <c r="AK77" s="367"/>
      <c r="AL77" s="367"/>
      <c r="AM77" s="367"/>
      <c r="AN77" s="367"/>
      <c r="AO77" s="367"/>
      <c r="AP77" s="367"/>
      <c r="AQ77" s="367"/>
      <c r="AR77" s="367"/>
      <c r="AS77" s="367"/>
      <c r="AT77" s="367"/>
      <c r="AU77" s="367"/>
      <c r="AV77" s="367"/>
      <c r="AW77" s="367"/>
      <c r="AX77" s="367"/>
      <c r="AY77" s="367"/>
      <c r="AZ77" s="367"/>
      <c r="BA77" s="367"/>
      <c r="BB77" s="367"/>
      <c r="BC77" s="367"/>
      <c r="BD77" s="367"/>
      <c r="BE77" s="367"/>
      <c r="BF77" s="367"/>
      <c r="BG77" s="367"/>
      <c r="BH77" s="367"/>
      <c r="BI77" s="367"/>
      <c r="BJ77" s="367"/>
      <c r="BK77" s="367"/>
      <c r="BL77" s="367"/>
      <c r="BM77" s="367"/>
      <c r="BN77" s="367"/>
      <c r="BO77" s="367"/>
      <c r="BP77" s="367"/>
      <c r="BQ77" s="367"/>
      <c r="BR77" s="367"/>
      <c r="BS77" s="367"/>
      <c r="BT77" s="367"/>
      <c r="BU77" s="367"/>
      <c r="BV77" s="367"/>
      <c r="BW77" s="367"/>
      <c r="BX77" s="367"/>
      <c r="BY77" s="367"/>
      <c r="BZ77" s="367"/>
      <c r="CA77" s="367"/>
      <c r="CB77" s="367"/>
      <c r="CC77" s="367"/>
      <c r="CD77" s="367"/>
      <c r="CE77" s="367"/>
      <c r="CF77" s="367"/>
      <c r="CG77" s="367"/>
      <c r="CH77" s="367"/>
      <c r="CI77" s="367"/>
      <c r="CJ77" s="367"/>
      <c r="CK77" s="367"/>
      <c r="CL77" s="367"/>
      <c r="CM77" s="367"/>
      <c r="CN77" s="367"/>
      <c r="CO77" s="367"/>
      <c r="CP77" s="367"/>
      <c r="CQ77" s="367"/>
      <c r="CR77" s="367"/>
      <c r="CS77" s="367"/>
      <c r="CT77" s="367"/>
      <c r="CU77" s="367"/>
      <c r="CV77" s="367"/>
      <c r="CW77" s="367"/>
      <c r="CX77" s="367"/>
      <c r="CY77" s="367"/>
      <c r="CZ77" s="367"/>
      <c r="DA77" s="367"/>
      <c r="DB77" s="367"/>
      <c r="DC77" s="367"/>
      <c r="DD77" s="367"/>
      <c r="DE77" s="367"/>
      <c r="DF77" s="367"/>
      <c r="DG77" s="367"/>
      <c r="DH77" s="367"/>
      <c r="DI77" s="367"/>
      <c r="DJ77" s="367"/>
      <c r="DK77" s="367"/>
      <c r="DL77" s="367"/>
      <c r="DM77" s="367"/>
      <c r="DN77" s="367"/>
      <c r="DO77" s="367"/>
      <c r="DP77" s="367"/>
      <c r="DQ77" s="367"/>
      <c r="DR77" s="367"/>
      <c r="DS77" s="367"/>
      <c r="DT77" s="367"/>
      <c r="DU77" s="367"/>
      <c r="DV77" s="367"/>
      <c r="DW77" s="367"/>
      <c r="DX77" s="367"/>
      <c r="DY77" s="367"/>
      <c r="DZ77" s="367"/>
      <c r="EA77" s="367"/>
      <c r="EB77" s="367"/>
      <c r="EC77" s="367"/>
      <c r="ED77" s="367"/>
      <c r="EE77" s="367"/>
      <c r="EF77" s="367"/>
      <c r="EG77" s="367"/>
      <c r="EH77" s="367"/>
      <c r="EI77" s="367"/>
      <c r="EJ77" s="367"/>
      <c r="EK77" s="367"/>
      <c r="EL77" s="367"/>
      <c r="EM77" s="367"/>
      <c r="EN77" s="367"/>
      <c r="EO77" s="367"/>
      <c r="EP77" s="367"/>
      <c r="EQ77" s="367"/>
      <c r="ER77" s="367"/>
      <c r="ES77" s="367"/>
      <c r="ET77" s="367"/>
      <c r="EU77" s="367"/>
      <c r="EV77" s="367"/>
      <c r="EW77" s="367"/>
      <c r="EX77" s="367"/>
      <c r="EY77" s="367"/>
      <c r="EZ77" s="367"/>
      <c r="FA77" s="367"/>
      <c r="FB77" s="367"/>
      <c r="FC77" s="367"/>
      <c r="FD77" s="367"/>
      <c r="FE77" s="367"/>
      <c r="FF77" s="367"/>
      <c r="FG77" s="367"/>
      <c r="FH77" s="367"/>
      <c r="FI77" s="367"/>
      <c r="FJ77" s="367"/>
      <c r="FK77" s="367"/>
      <c r="FL77" s="367"/>
      <c r="FM77" s="367"/>
      <c r="FN77" s="367"/>
      <c r="FO77" s="367"/>
      <c r="FP77" s="367"/>
      <c r="FQ77" s="367"/>
      <c r="FR77" s="367"/>
      <c r="FS77" s="367"/>
      <c r="FT77" s="367"/>
      <c r="FU77" s="367"/>
      <c r="FV77" s="367"/>
      <c r="FW77" s="367"/>
      <c r="FX77" s="367"/>
      <c r="FY77" s="367"/>
      <c r="FZ77" s="367"/>
      <c r="GA77" s="367"/>
      <c r="GB77" s="367"/>
      <c r="GC77" s="367"/>
      <c r="GD77" s="367"/>
      <c r="GE77" s="367"/>
      <c r="GF77" s="367"/>
      <c r="GG77" s="367"/>
      <c r="GH77" s="367"/>
      <c r="GI77" s="367"/>
      <c r="GJ77" s="367"/>
      <c r="GK77" s="367"/>
      <c r="GL77" s="367"/>
      <c r="GM77" s="367"/>
      <c r="GN77" s="367"/>
      <c r="GO77" s="367"/>
      <c r="GP77" s="367"/>
      <c r="GQ77" s="367"/>
      <c r="GR77" s="367"/>
      <c r="GS77" s="367"/>
      <c r="GT77" s="367"/>
      <c r="GU77" s="367"/>
      <c r="GV77" s="367"/>
      <c r="GW77" s="367"/>
      <c r="GX77" s="367"/>
      <c r="GY77" s="367"/>
      <c r="GZ77" s="367"/>
      <c r="HA77" s="367"/>
      <c r="HB77" s="367"/>
      <c r="HC77" s="367"/>
      <c r="HD77" s="367"/>
      <c r="HE77" s="367"/>
      <c r="HF77" s="367"/>
      <c r="HG77" s="367"/>
      <c r="HH77" s="367"/>
      <c r="HI77" s="367"/>
      <c r="HJ77" s="367"/>
      <c r="HK77" s="367"/>
      <c r="HL77" s="367"/>
      <c r="HM77" s="367"/>
      <c r="HN77" s="367"/>
      <c r="HO77" s="367"/>
      <c r="HP77" s="367"/>
      <c r="HQ77" s="367"/>
      <c r="HR77" s="367"/>
      <c r="HS77" s="367"/>
      <c r="HT77" s="367"/>
      <c r="HU77" s="367"/>
      <c r="HV77" s="367"/>
      <c r="HW77" s="367"/>
      <c r="HX77" s="367"/>
      <c r="HY77" s="367"/>
      <c r="HZ77" s="367"/>
      <c r="IA77" s="367"/>
      <c r="IB77" s="367"/>
    </row>
    <row r="78" spans="1:236" s="372" customFormat="1" ht="18" hidden="1" customHeight="1">
      <c r="A78" s="367"/>
      <c r="B78" s="368"/>
      <c r="C78" s="369"/>
      <c r="D78" s="370"/>
      <c r="E78" s="371"/>
      <c r="F78" s="465"/>
      <c r="G78" s="466"/>
      <c r="H78" s="370"/>
      <c r="I78" s="371"/>
      <c r="J78" s="465"/>
      <c r="K78" s="466"/>
      <c r="L78" s="370"/>
      <c r="M78" s="371"/>
      <c r="N78" s="465"/>
      <c r="O78" s="466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  <c r="AU78" s="367"/>
      <c r="AV78" s="367"/>
      <c r="AW78" s="367"/>
      <c r="AX78" s="367"/>
      <c r="AY78" s="367"/>
      <c r="AZ78" s="367"/>
      <c r="BA78" s="367"/>
      <c r="BB78" s="367"/>
      <c r="BC78" s="367"/>
      <c r="BD78" s="367"/>
      <c r="BE78" s="367"/>
      <c r="BF78" s="367"/>
      <c r="BG78" s="367"/>
      <c r="BH78" s="367"/>
      <c r="BI78" s="367"/>
      <c r="BJ78" s="367"/>
      <c r="BK78" s="367"/>
      <c r="BL78" s="367"/>
      <c r="BM78" s="367"/>
      <c r="BN78" s="367"/>
      <c r="BO78" s="367"/>
      <c r="BP78" s="367"/>
      <c r="BQ78" s="367"/>
      <c r="BR78" s="367"/>
      <c r="BS78" s="367"/>
      <c r="BT78" s="367"/>
      <c r="BU78" s="367"/>
      <c r="BV78" s="367"/>
      <c r="BW78" s="367"/>
      <c r="BX78" s="367"/>
      <c r="BY78" s="367"/>
      <c r="BZ78" s="367"/>
      <c r="CA78" s="367"/>
      <c r="CB78" s="367"/>
      <c r="CC78" s="367"/>
      <c r="CD78" s="367"/>
      <c r="CE78" s="367"/>
      <c r="CF78" s="367"/>
      <c r="CG78" s="367"/>
      <c r="CH78" s="367"/>
      <c r="CI78" s="367"/>
      <c r="CJ78" s="367"/>
      <c r="CK78" s="367"/>
      <c r="CL78" s="367"/>
      <c r="CM78" s="367"/>
      <c r="CN78" s="367"/>
      <c r="CO78" s="367"/>
      <c r="CP78" s="367"/>
      <c r="CQ78" s="367"/>
      <c r="CR78" s="367"/>
      <c r="CS78" s="367"/>
      <c r="CT78" s="367"/>
      <c r="CU78" s="367"/>
      <c r="CV78" s="367"/>
      <c r="CW78" s="367"/>
      <c r="CX78" s="367"/>
      <c r="CY78" s="367"/>
      <c r="CZ78" s="367"/>
      <c r="DA78" s="367"/>
      <c r="DB78" s="367"/>
      <c r="DC78" s="367"/>
      <c r="DD78" s="367"/>
      <c r="DE78" s="367"/>
      <c r="DF78" s="367"/>
      <c r="DG78" s="367"/>
      <c r="DH78" s="367"/>
      <c r="DI78" s="367"/>
      <c r="DJ78" s="367"/>
      <c r="DK78" s="367"/>
      <c r="DL78" s="367"/>
      <c r="DM78" s="367"/>
      <c r="DN78" s="367"/>
      <c r="DO78" s="367"/>
      <c r="DP78" s="367"/>
      <c r="DQ78" s="367"/>
      <c r="DR78" s="367"/>
      <c r="DS78" s="367"/>
      <c r="DT78" s="367"/>
      <c r="DU78" s="367"/>
      <c r="DV78" s="367"/>
      <c r="DW78" s="367"/>
      <c r="DX78" s="367"/>
      <c r="DY78" s="367"/>
      <c r="DZ78" s="367"/>
      <c r="EA78" s="367"/>
      <c r="EB78" s="367"/>
      <c r="EC78" s="367"/>
      <c r="ED78" s="367"/>
      <c r="EE78" s="367"/>
      <c r="EF78" s="367"/>
      <c r="EG78" s="367"/>
      <c r="EH78" s="367"/>
      <c r="EI78" s="367"/>
      <c r="EJ78" s="367"/>
      <c r="EK78" s="367"/>
      <c r="EL78" s="367"/>
      <c r="EM78" s="367"/>
      <c r="EN78" s="367"/>
      <c r="EO78" s="367"/>
      <c r="EP78" s="367"/>
      <c r="EQ78" s="367"/>
      <c r="ER78" s="367"/>
      <c r="ES78" s="367"/>
      <c r="ET78" s="367"/>
      <c r="EU78" s="367"/>
      <c r="EV78" s="367"/>
      <c r="EW78" s="367"/>
      <c r="EX78" s="367"/>
      <c r="EY78" s="367"/>
      <c r="EZ78" s="367"/>
      <c r="FA78" s="367"/>
      <c r="FB78" s="367"/>
      <c r="FC78" s="367"/>
      <c r="FD78" s="367"/>
      <c r="FE78" s="367"/>
      <c r="FF78" s="367"/>
      <c r="FG78" s="367"/>
      <c r="FH78" s="367"/>
      <c r="FI78" s="367"/>
      <c r="FJ78" s="367"/>
      <c r="FK78" s="367"/>
      <c r="FL78" s="367"/>
      <c r="FM78" s="367"/>
      <c r="FN78" s="367"/>
      <c r="FO78" s="367"/>
      <c r="FP78" s="367"/>
      <c r="FQ78" s="367"/>
      <c r="FR78" s="367"/>
      <c r="FS78" s="367"/>
      <c r="FT78" s="367"/>
      <c r="FU78" s="367"/>
      <c r="FV78" s="367"/>
      <c r="FW78" s="367"/>
      <c r="FX78" s="367"/>
      <c r="FY78" s="367"/>
      <c r="FZ78" s="367"/>
      <c r="GA78" s="367"/>
      <c r="GB78" s="367"/>
      <c r="GC78" s="367"/>
      <c r="GD78" s="367"/>
      <c r="GE78" s="367"/>
      <c r="GF78" s="367"/>
      <c r="GG78" s="367"/>
      <c r="GH78" s="367"/>
      <c r="GI78" s="367"/>
      <c r="GJ78" s="367"/>
      <c r="GK78" s="367"/>
      <c r="GL78" s="367"/>
      <c r="GM78" s="367"/>
      <c r="GN78" s="367"/>
      <c r="GO78" s="367"/>
      <c r="GP78" s="367"/>
      <c r="GQ78" s="367"/>
      <c r="GR78" s="367"/>
      <c r="GS78" s="367"/>
      <c r="GT78" s="367"/>
      <c r="GU78" s="367"/>
      <c r="GV78" s="367"/>
      <c r="GW78" s="367"/>
      <c r="GX78" s="367"/>
      <c r="GY78" s="367"/>
      <c r="GZ78" s="367"/>
      <c r="HA78" s="367"/>
      <c r="HB78" s="367"/>
      <c r="HC78" s="367"/>
      <c r="HD78" s="367"/>
      <c r="HE78" s="367"/>
      <c r="HF78" s="367"/>
      <c r="HG78" s="367"/>
      <c r="HH78" s="367"/>
      <c r="HI78" s="367"/>
      <c r="HJ78" s="367"/>
      <c r="HK78" s="367"/>
      <c r="HL78" s="367"/>
      <c r="HM78" s="367"/>
      <c r="HN78" s="367"/>
      <c r="HO78" s="367"/>
      <c r="HP78" s="367"/>
      <c r="HQ78" s="367"/>
      <c r="HR78" s="367"/>
      <c r="HS78" s="367"/>
      <c r="HT78" s="367"/>
      <c r="HU78" s="367"/>
      <c r="HV78" s="367"/>
      <c r="HW78" s="367"/>
      <c r="HX78" s="367"/>
      <c r="HY78" s="367"/>
      <c r="HZ78" s="367"/>
      <c r="IA78" s="367"/>
      <c r="IB78" s="367"/>
    </row>
    <row r="79" spans="1:236" s="372" customFormat="1" ht="18" customHeight="1">
      <c r="A79" s="367"/>
      <c r="B79" s="368">
        <v>31</v>
      </c>
      <c r="C79" s="369" t="s">
        <v>99</v>
      </c>
      <c r="D79" s="370">
        <v>10528</v>
      </c>
      <c r="E79" s="371">
        <v>1433.8585638297873</v>
      </c>
      <c r="F79" s="465">
        <v>10526</v>
      </c>
      <c r="G79" s="466">
        <v>1294.109501235037</v>
      </c>
      <c r="H79" s="370">
        <v>102072</v>
      </c>
      <c r="I79" s="371">
        <v>1686.8461599655147</v>
      </c>
      <c r="J79" s="465">
        <v>101823</v>
      </c>
      <c r="K79" s="466">
        <v>1662.9993328619271</v>
      </c>
      <c r="L79" s="370">
        <v>30005</v>
      </c>
      <c r="M79" s="371">
        <v>1032.3826412264623</v>
      </c>
      <c r="N79" s="465">
        <v>29841</v>
      </c>
      <c r="O79" s="466">
        <v>1004.8541644046782</v>
      </c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  <c r="AU79" s="367"/>
      <c r="AV79" s="367"/>
      <c r="AW79" s="367"/>
      <c r="AX79" s="367"/>
      <c r="AY79" s="367"/>
      <c r="AZ79" s="367"/>
      <c r="BA79" s="367"/>
      <c r="BB79" s="367"/>
      <c r="BC79" s="367"/>
      <c r="BD79" s="367"/>
      <c r="BE79" s="367"/>
      <c r="BF79" s="367"/>
      <c r="BG79" s="367"/>
      <c r="BH79" s="367"/>
      <c r="BI79" s="367"/>
      <c r="BJ79" s="367"/>
      <c r="BK79" s="367"/>
      <c r="BL79" s="367"/>
      <c r="BM79" s="367"/>
      <c r="BN79" s="367"/>
      <c r="BO79" s="367"/>
      <c r="BP79" s="367"/>
      <c r="BQ79" s="367"/>
      <c r="BR79" s="367"/>
      <c r="BS79" s="367"/>
      <c r="BT79" s="367"/>
      <c r="BU79" s="367"/>
      <c r="BV79" s="367"/>
      <c r="BW79" s="367"/>
      <c r="BX79" s="367"/>
      <c r="BY79" s="367"/>
      <c r="BZ79" s="367"/>
      <c r="CA79" s="367"/>
      <c r="CB79" s="367"/>
      <c r="CC79" s="367"/>
      <c r="CD79" s="367"/>
      <c r="CE79" s="367"/>
      <c r="CF79" s="367"/>
      <c r="CG79" s="367"/>
      <c r="CH79" s="367"/>
      <c r="CI79" s="367"/>
      <c r="CJ79" s="367"/>
      <c r="CK79" s="367"/>
      <c r="CL79" s="367"/>
      <c r="CM79" s="367"/>
      <c r="CN79" s="367"/>
      <c r="CO79" s="367"/>
      <c r="CP79" s="367"/>
      <c r="CQ79" s="367"/>
      <c r="CR79" s="367"/>
      <c r="CS79" s="367"/>
      <c r="CT79" s="367"/>
      <c r="CU79" s="367"/>
      <c r="CV79" s="367"/>
      <c r="CW79" s="367"/>
      <c r="CX79" s="367"/>
      <c r="CY79" s="367"/>
      <c r="CZ79" s="367"/>
      <c r="DA79" s="367"/>
      <c r="DB79" s="367"/>
      <c r="DC79" s="367"/>
      <c r="DD79" s="367"/>
      <c r="DE79" s="367"/>
      <c r="DF79" s="367"/>
      <c r="DG79" s="367"/>
      <c r="DH79" s="367"/>
      <c r="DI79" s="367"/>
      <c r="DJ79" s="367"/>
      <c r="DK79" s="367"/>
      <c r="DL79" s="367"/>
      <c r="DM79" s="367"/>
      <c r="DN79" s="367"/>
      <c r="DO79" s="367"/>
      <c r="DP79" s="367"/>
      <c r="DQ79" s="367"/>
      <c r="DR79" s="367"/>
      <c r="DS79" s="367"/>
      <c r="DT79" s="367"/>
      <c r="DU79" s="367"/>
      <c r="DV79" s="367"/>
      <c r="DW79" s="367"/>
      <c r="DX79" s="367"/>
      <c r="DY79" s="367"/>
      <c r="DZ79" s="367"/>
      <c r="EA79" s="367"/>
      <c r="EB79" s="367"/>
      <c r="EC79" s="367"/>
      <c r="ED79" s="367"/>
      <c r="EE79" s="367"/>
      <c r="EF79" s="367"/>
      <c r="EG79" s="367"/>
      <c r="EH79" s="367"/>
      <c r="EI79" s="367"/>
      <c r="EJ79" s="367"/>
      <c r="EK79" s="367"/>
      <c r="EL79" s="367"/>
      <c r="EM79" s="367"/>
      <c r="EN79" s="367"/>
      <c r="EO79" s="367"/>
      <c r="EP79" s="367"/>
      <c r="EQ79" s="367"/>
      <c r="ER79" s="367"/>
      <c r="ES79" s="367"/>
      <c r="ET79" s="367"/>
      <c r="EU79" s="367"/>
      <c r="EV79" s="367"/>
      <c r="EW79" s="367"/>
      <c r="EX79" s="367"/>
      <c r="EY79" s="367"/>
      <c r="EZ79" s="367"/>
      <c r="FA79" s="367"/>
      <c r="FB79" s="367"/>
      <c r="FC79" s="367"/>
      <c r="FD79" s="367"/>
      <c r="FE79" s="367"/>
      <c r="FF79" s="367"/>
      <c r="FG79" s="367"/>
      <c r="FH79" s="367"/>
      <c r="FI79" s="367"/>
      <c r="FJ79" s="367"/>
      <c r="FK79" s="367"/>
      <c r="FL79" s="367"/>
      <c r="FM79" s="367"/>
      <c r="FN79" s="367"/>
      <c r="FO79" s="367"/>
      <c r="FP79" s="367"/>
      <c r="FQ79" s="367"/>
      <c r="FR79" s="367"/>
      <c r="FS79" s="367"/>
      <c r="FT79" s="367"/>
      <c r="FU79" s="367"/>
      <c r="FV79" s="367"/>
      <c r="FW79" s="367"/>
      <c r="FX79" s="367"/>
      <c r="FY79" s="367"/>
      <c r="FZ79" s="367"/>
      <c r="GA79" s="367"/>
      <c r="GB79" s="367"/>
      <c r="GC79" s="367"/>
      <c r="GD79" s="367"/>
      <c r="GE79" s="367"/>
      <c r="GF79" s="367"/>
      <c r="GG79" s="367"/>
      <c r="GH79" s="367"/>
      <c r="GI79" s="367"/>
      <c r="GJ79" s="367"/>
      <c r="GK79" s="367"/>
      <c r="GL79" s="367"/>
      <c r="GM79" s="367"/>
      <c r="GN79" s="367"/>
      <c r="GO79" s="367"/>
      <c r="GP79" s="367"/>
      <c r="GQ79" s="367"/>
      <c r="GR79" s="367"/>
      <c r="GS79" s="367"/>
      <c r="GT79" s="367"/>
      <c r="GU79" s="367"/>
      <c r="GV79" s="367"/>
      <c r="GW79" s="367"/>
      <c r="GX79" s="367"/>
      <c r="GY79" s="367"/>
      <c r="GZ79" s="367"/>
      <c r="HA79" s="367"/>
      <c r="HB79" s="367"/>
      <c r="HC79" s="367"/>
      <c r="HD79" s="367"/>
      <c r="HE79" s="367"/>
      <c r="HF79" s="367"/>
      <c r="HG79" s="367"/>
      <c r="HH79" s="367"/>
      <c r="HI79" s="367"/>
      <c r="HJ79" s="367"/>
      <c r="HK79" s="367"/>
      <c r="HL79" s="367"/>
      <c r="HM79" s="367"/>
      <c r="HN79" s="367"/>
      <c r="HO79" s="367"/>
      <c r="HP79" s="367"/>
      <c r="HQ79" s="367"/>
      <c r="HR79" s="367"/>
      <c r="HS79" s="367"/>
      <c r="HT79" s="367"/>
      <c r="HU79" s="367"/>
      <c r="HV79" s="367"/>
      <c r="HW79" s="367"/>
      <c r="HX79" s="367"/>
      <c r="HY79" s="367"/>
      <c r="HZ79" s="367"/>
      <c r="IA79" s="367"/>
      <c r="IB79" s="367"/>
    </row>
    <row r="80" spans="1:236" s="372" customFormat="1" ht="18" hidden="1" customHeight="1">
      <c r="A80" s="367"/>
      <c r="B80" s="368"/>
      <c r="C80" s="369"/>
      <c r="D80" s="370"/>
      <c r="E80" s="371"/>
      <c r="F80" s="465"/>
      <c r="G80" s="466"/>
      <c r="H80" s="370"/>
      <c r="I80" s="371"/>
      <c r="J80" s="465"/>
      <c r="K80" s="466"/>
      <c r="L80" s="370"/>
      <c r="M80" s="371"/>
      <c r="N80" s="465"/>
      <c r="O80" s="466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U80" s="367"/>
      <c r="AV80" s="367"/>
      <c r="AW80" s="367"/>
      <c r="AX80" s="367"/>
      <c r="AY80" s="367"/>
      <c r="AZ80" s="367"/>
      <c r="BA80" s="367"/>
      <c r="BB80" s="367"/>
      <c r="BC80" s="367"/>
      <c r="BD80" s="367"/>
      <c r="BE80" s="367"/>
      <c r="BF80" s="367"/>
      <c r="BG80" s="367"/>
      <c r="BH80" s="367"/>
      <c r="BI80" s="367"/>
      <c r="BJ80" s="367"/>
      <c r="BK80" s="367"/>
      <c r="BL80" s="367"/>
      <c r="BM80" s="367"/>
      <c r="BN80" s="367"/>
      <c r="BO80" s="367"/>
      <c r="BP80" s="367"/>
      <c r="BQ80" s="367"/>
      <c r="BR80" s="367"/>
      <c r="BS80" s="367"/>
      <c r="BT80" s="367"/>
      <c r="BU80" s="367"/>
      <c r="BV80" s="367"/>
      <c r="BW80" s="367"/>
      <c r="BX80" s="367"/>
      <c r="BY80" s="367"/>
      <c r="BZ80" s="367"/>
      <c r="CA80" s="367"/>
      <c r="CB80" s="367"/>
      <c r="CC80" s="367"/>
      <c r="CD80" s="367"/>
      <c r="CE80" s="367"/>
      <c r="CF80" s="367"/>
      <c r="CG80" s="367"/>
      <c r="CH80" s="367"/>
      <c r="CI80" s="367"/>
      <c r="CJ80" s="367"/>
      <c r="CK80" s="367"/>
      <c r="CL80" s="367"/>
      <c r="CM80" s="367"/>
      <c r="CN80" s="367"/>
      <c r="CO80" s="367"/>
      <c r="CP80" s="367"/>
      <c r="CQ80" s="367"/>
      <c r="CR80" s="367"/>
      <c r="CS80" s="367"/>
      <c r="CT80" s="367"/>
      <c r="CU80" s="367"/>
      <c r="CV80" s="367"/>
      <c r="CW80" s="367"/>
      <c r="CX80" s="367"/>
      <c r="CY80" s="367"/>
      <c r="CZ80" s="367"/>
      <c r="DA80" s="367"/>
      <c r="DB80" s="367"/>
      <c r="DC80" s="367"/>
      <c r="DD80" s="367"/>
      <c r="DE80" s="367"/>
      <c r="DF80" s="367"/>
      <c r="DG80" s="367"/>
      <c r="DH80" s="367"/>
      <c r="DI80" s="367"/>
      <c r="DJ80" s="367"/>
      <c r="DK80" s="367"/>
      <c r="DL80" s="367"/>
      <c r="DM80" s="367"/>
      <c r="DN80" s="367"/>
      <c r="DO80" s="367"/>
      <c r="DP80" s="367"/>
      <c r="DQ80" s="367"/>
      <c r="DR80" s="367"/>
      <c r="DS80" s="367"/>
      <c r="DT80" s="367"/>
      <c r="DU80" s="367"/>
      <c r="DV80" s="367"/>
      <c r="DW80" s="367"/>
      <c r="DX80" s="367"/>
      <c r="DY80" s="367"/>
      <c r="DZ80" s="367"/>
      <c r="EA80" s="367"/>
      <c r="EB80" s="367"/>
      <c r="EC80" s="367"/>
      <c r="ED80" s="367"/>
      <c r="EE80" s="367"/>
      <c r="EF80" s="367"/>
      <c r="EG80" s="367"/>
      <c r="EH80" s="367"/>
      <c r="EI80" s="367"/>
      <c r="EJ80" s="367"/>
      <c r="EK80" s="367"/>
      <c r="EL80" s="367"/>
      <c r="EM80" s="367"/>
      <c r="EN80" s="367"/>
      <c r="EO80" s="367"/>
      <c r="EP80" s="367"/>
      <c r="EQ80" s="367"/>
      <c r="ER80" s="367"/>
      <c r="ES80" s="367"/>
      <c r="ET80" s="367"/>
      <c r="EU80" s="367"/>
      <c r="EV80" s="367"/>
      <c r="EW80" s="367"/>
      <c r="EX80" s="367"/>
      <c r="EY80" s="367"/>
      <c r="EZ80" s="367"/>
      <c r="FA80" s="367"/>
      <c r="FB80" s="367"/>
      <c r="FC80" s="367"/>
      <c r="FD80" s="367"/>
      <c r="FE80" s="367"/>
      <c r="FF80" s="367"/>
      <c r="FG80" s="367"/>
      <c r="FH80" s="367"/>
      <c r="FI80" s="367"/>
      <c r="FJ80" s="367"/>
      <c r="FK80" s="367"/>
      <c r="FL80" s="367"/>
      <c r="FM80" s="367"/>
      <c r="FN80" s="367"/>
      <c r="FO80" s="367"/>
      <c r="FP80" s="367"/>
      <c r="FQ80" s="367"/>
      <c r="FR80" s="367"/>
      <c r="FS80" s="367"/>
      <c r="FT80" s="367"/>
      <c r="FU80" s="367"/>
      <c r="FV80" s="367"/>
      <c r="FW80" s="367"/>
      <c r="FX80" s="367"/>
      <c r="FY80" s="367"/>
      <c r="FZ80" s="367"/>
      <c r="GA80" s="367"/>
      <c r="GB80" s="367"/>
      <c r="GC80" s="367"/>
      <c r="GD80" s="367"/>
      <c r="GE80" s="367"/>
      <c r="GF80" s="367"/>
      <c r="GG80" s="367"/>
      <c r="GH80" s="367"/>
      <c r="GI80" s="367"/>
      <c r="GJ80" s="367"/>
      <c r="GK80" s="367"/>
      <c r="GL80" s="367"/>
      <c r="GM80" s="367"/>
      <c r="GN80" s="367"/>
      <c r="GO80" s="367"/>
      <c r="GP80" s="367"/>
      <c r="GQ80" s="367"/>
      <c r="GR80" s="367"/>
      <c r="GS80" s="367"/>
      <c r="GT80" s="367"/>
      <c r="GU80" s="367"/>
      <c r="GV80" s="367"/>
      <c r="GW80" s="367"/>
      <c r="GX80" s="367"/>
      <c r="GY80" s="367"/>
      <c r="GZ80" s="367"/>
      <c r="HA80" s="367"/>
      <c r="HB80" s="367"/>
      <c r="HC80" s="367"/>
      <c r="HD80" s="367"/>
      <c r="HE80" s="367"/>
      <c r="HF80" s="367"/>
      <c r="HG80" s="367"/>
      <c r="HH80" s="367"/>
      <c r="HI80" s="367"/>
      <c r="HJ80" s="367"/>
      <c r="HK80" s="367"/>
      <c r="HL80" s="367"/>
      <c r="HM80" s="367"/>
      <c r="HN80" s="367"/>
      <c r="HO80" s="367"/>
      <c r="HP80" s="367"/>
      <c r="HQ80" s="367"/>
      <c r="HR80" s="367"/>
      <c r="HS80" s="367"/>
      <c r="HT80" s="367"/>
      <c r="HU80" s="367"/>
      <c r="HV80" s="367"/>
      <c r="HW80" s="367"/>
      <c r="HX80" s="367"/>
      <c r="HY80" s="367"/>
      <c r="HZ80" s="367"/>
      <c r="IA80" s="367"/>
      <c r="IB80" s="367"/>
    </row>
    <row r="81" spans="1:236" s="372" customFormat="1" ht="18" customHeight="1">
      <c r="A81" s="367"/>
      <c r="B81" s="368"/>
      <c r="C81" s="369" t="s">
        <v>100</v>
      </c>
      <c r="D81" s="370">
        <v>42559</v>
      </c>
      <c r="E81" s="371">
        <v>1531.340057097206</v>
      </c>
      <c r="F81" s="465">
        <v>42541</v>
      </c>
      <c r="G81" s="466">
        <v>1380.9432655555818</v>
      </c>
      <c r="H81" s="370">
        <v>390601</v>
      </c>
      <c r="I81" s="371">
        <v>1834.146196323102</v>
      </c>
      <c r="J81" s="465">
        <v>389297</v>
      </c>
      <c r="K81" s="466">
        <v>1811.8468905488608</v>
      </c>
      <c r="L81" s="370">
        <v>132942</v>
      </c>
      <c r="M81" s="371">
        <v>1128.3887340343911</v>
      </c>
      <c r="N81" s="465">
        <v>132118</v>
      </c>
      <c r="O81" s="466">
        <v>1102.3947952587841</v>
      </c>
      <c r="P81" s="367"/>
      <c r="Q81" s="367"/>
      <c r="R81" s="367"/>
      <c r="S81" s="367"/>
      <c r="T81" s="367"/>
      <c r="U81" s="367"/>
      <c r="V81" s="367"/>
      <c r="W81" s="367"/>
      <c r="X81" s="367"/>
      <c r="Y81" s="367"/>
      <c r="Z81" s="367"/>
      <c r="AA81" s="367"/>
      <c r="AB81" s="367"/>
      <c r="AC81" s="367"/>
      <c r="AD81" s="367"/>
      <c r="AE81" s="367"/>
      <c r="AF81" s="367"/>
      <c r="AG81" s="367"/>
      <c r="AH81" s="367"/>
      <c r="AI81" s="367"/>
      <c r="AJ81" s="367"/>
      <c r="AK81" s="367"/>
      <c r="AL81" s="367"/>
      <c r="AM81" s="367"/>
      <c r="AN81" s="367"/>
      <c r="AO81" s="367"/>
      <c r="AP81" s="367"/>
      <c r="AQ81" s="367"/>
      <c r="AR81" s="367"/>
      <c r="AS81" s="367"/>
      <c r="AT81" s="367"/>
      <c r="AU81" s="367"/>
      <c r="AV81" s="367"/>
      <c r="AW81" s="367"/>
      <c r="AX81" s="367"/>
      <c r="AY81" s="367"/>
      <c r="AZ81" s="367"/>
      <c r="BA81" s="367"/>
      <c r="BB81" s="367"/>
      <c r="BC81" s="367"/>
      <c r="BD81" s="367"/>
      <c r="BE81" s="367"/>
      <c r="BF81" s="367"/>
      <c r="BG81" s="367"/>
      <c r="BH81" s="367"/>
      <c r="BI81" s="367"/>
      <c r="BJ81" s="367"/>
      <c r="BK81" s="367"/>
      <c r="BL81" s="367"/>
      <c r="BM81" s="367"/>
      <c r="BN81" s="367"/>
      <c r="BO81" s="367"/>
      <c r="BP81" s="367"/>
      <c r="BQ81" s="367"/>
      <c r="BR81" s="367"/>
      <c r="BS81" s="367"/>
      <c r="BT81" s="367"/>
      <c r="BU81" s="367"/>
      <c r="BV81" s="367"/>
      <c r="BW81" s="367"/>
      <c r="BX81" s="367"/>
      <c r="BY81" s="367"/>
      <c r="BZ81" s="367"/>
      <c r="CA81" s="367"/>
      <c r="CB81" s="367"/>
      <c r="CC81" s="367"/>
      <c r="CD81" s="367"/>
      <c r="CE81" s="367"/>
      <c r="CF81" s="367"/>
      <c r="CG81" s="367"/>
      <c r="CH81" s="367"/>
      <c r="CI81" s="367"/>
      <c r="CJ81" s="367"/>
      <c r="CK81" s="367"/>
      <c r="CL81" s="367"/>
      <c r="CM81" s="367"/>
      <c r="CN81" s="367"/>
      <c r="CO81" s="367"/>
      <c r="CP81" s="367"/>
      <c r="CQ81" s="367"/>
      <c r="CR81" s="367"/>
      <c r="CS81" s="367"/>
      <c r="CT81" s="367"/>
      <c r="CU81" s="367"/>
      <c r="CV81" s="367"/>
      <c r="CW81" s="367"/>
      <c r="CX81" s="367"/>
      <c r="CY81" s="367"/>
      <c r="CZ81" s="367"/>
      <c r="DA81" s="367"/>
      <c r="DB81" s="367"/>
      <c r="DC81" s="367"/>
      <c r="DD81" s="367"/>
      <c r="DE81" s="367"/>
      <c r="DF81" s="367"/>
      <c r="DG81" s="367"/>
      <c r="DH81" s="367"/>
      <c r="DI81" s="367"/>
      <c r="DJ81" s="367"/>
      <c r="DK81" s="367"/>
      <c r="DL81" s="367"/>
      <c r="DM81" s="367"/>
      <c r="DN81" s="367"/>
      <c r="DO81" s="367"/>
      <c r="DP81" s="367"/>
      <c r="DQ81" s="367"/>
      <c r="DR81" s="367"/>
      <c r="DS81" s="367"/>
      <c r="DT81" s="367"/>
      <c r="DU81" s="367"/>
      <c r="DV81" s="367"/>
      <c r="DW81" s="367"/>
      <c r="DX81" s="367"/>
      <c r="DY81" s="367"/>
      <c r="DZ81" s="367"/>
      <c r="EA81" s="367"/>
      <c r="EB81" s="367"/>
      <c r="EC81" s="367"/>
      <c r="ED81" s="367"/>
      <c r="EE81" s="367"/>
      <c r="EF81" s="367"/>
      <c r="EG81" s="367"/>
      <c r="EH81" s="367"/>
      <c r="EI81" s="367"/>
      <c r="EJ81" s="367"/>
      <c r="EK81" s="367"/>
      <c r="EL81" s="367"/>
      <c r="EM81" s="367"/>
      <c r="EN81" s="367"/>
      <c r="EO81" s="367"/>
      <c r="EP81" s="367"/>
      <c r="EQ81" s="367"/>
      <c r="ER81" s="367"/>
      <c r="ES81" s="367"/>
      <c r="ET81" s="367"/>
      <c r="EU81" s="367"/>
      <c r="EV81" s="367"/>
      <c r="EW81" s="367"/>
      <c r="EX81" s="367"/>
      <c r="EY81" s="367"/>
      <c r="EZ81" s="367"/>
      <c r="FA81" s="367"/>
      <c r="FB81" s="367"/>
      <c r="FC81" s="367"/>
      <c r="FD81" s="367"/>
      <c r="FE81" s="367"/>
      <c r="FF81" s="367"/>
      <c r="FG81" s="367"/>
      <c r="FH81" s="367"/>
      <c r="FI81" s="367"/>
      <c r="FJ81" s="367"/>
      <c r="FK81" s="367"/>
      <c r="FL81" s="367"/>
      <c r="FM81" s="367"/>
      <c r="FN81" s="367"/>
      <c r="FO81" s="367"/>
      <c r="FP81" s="367"/>
      <c r="FQ81" s="367"/>
      <c r="FR81" s="367"/>
      <c r="FS81" s="367"/>
      <c r="FT81" s="367"/>
      <c r="FU81" s="367"/>
      <c r="FV81" s="367"/>
      <c r="FW81" s="367"/>
      <c r="FX81" s="367"/>
      <c r="FY81" s="367"/>
      <c r="FZ81" s="367"/>
      <c r="GA81" s="367"/>
      <c r="GB81" s="367"/>
      <c r="GC81" s="367"/>
      <c r="GD81" s="367"/>
      <c r="GE81" s="367"/>
      <c r="GF81" s="367"/>
      <c r="GG81" s="367"/>
      <c r="GH81" s="367"/>
      <c r="GI81" s="367"/>
      <c r="GJ81" s="367"/>
      <c r="GK81" s="367"/>
      <c r="GL81" s="367"/>
      <c r="GM81" s="367"/>
      <c r="GN81" s="367"/>
      <c r="GO81" s="367"/>
      <c r="GP81" s="367"/>
      <c r="GQ81" s="367"/>
      <c r="GR81" s="367"/>
      <c r="GS81" s="367"/>
      <c r="GT81" s="367"/>
      <c r="GU81" s="367"/>
      <c r="GV81" s="367"/>
      <c r="GW81" s="367"/>
      <c r="GX81" s="367"/>
      <c r="GY81" s="367"/>
      <c r="GZ81" s="367"/>
      <c r="HA81" s="367"/>
      <c r="HB81" s="367"/>
      <c r="HC81" s="367"/>
      <c r="HD81" s="367"/>
      <c r="HE81" s="367"/>
      <c r="HF81" s="367"/>
      <c r="HG81" s="367"/>
      <c r="HH81" s="367"/>
      <c r="HI81" s="367"/>
      <c r="HJ81" s="367"/>
      <c r="HK81" s="367"/>
      <c r="HL81" s="367"/>
      <c r="HM81" s="367"/>
      <c r="HN81" s="367"/>
      <c r="HO81" s="367"/>
      <c r="HP81" s="367"/>
      <c r="HQ81" s="367"/>
      <c r="HR81" s="367"/>
      <c r="HS81" s="367"/>
      <c r="HT81" s="367"/>
      <c r="HU81" s="367"/>
      <c r="HV81" s="367"/>
      <c r="HW81" s="367"/>
      <c r="HX81" s="367"/>
      <c r="HY81" s="367"/>
      <c r="HZ81" s="367"/>
      <c r="IA81" s="367"/>
      <c r="IB81" s="367"/>
    </row>
    <row r="82" spans="1:236" s="373" customFormat="1" ht="18" customHeight="1">
      <c r="B82" s="368">
        <v>1</v>
      </c>
      <c r="C82" s="374" t="s">
        <v>202</v>
      </c>
      <c r="D82" s="375">
        <v>6694</v>
      </c>
      <c r="E82" s="376">
        <v>1525.1323304451748</v>
      </c>
      <c r="F82" s="467">
        <v>6692</v>
      </c>
      <c r="G82" s="468">
        <v>1341.7409982068141</v>
      </c>
      <c r="H82" s="375">
        <v>57742</v>
      </c>
      <c r="I82" s="376">
        <v>1849.2929183263482</v>
      </c>
      <c r="J82" s="467">
        <v>57573</v>
      </c>
      <c r="K82" s="468">
        <v>1822.6990028311882</v>
      </c>
      <c r="L82" s="375">
        <v>17286</v>
      </c>
      <c r="M82" s="376">
        <v>1120.7069426125188</v>
      </c>
      <c r="N82" s="467">
        <v>17168</v>
      </c>
      <c r="O82" s="468">
        <v>1097.1869775163095</v>
      </c>
    </row>
    <row r="83" spans="1:236" s="373" customFormat="1" ht="18" customHeight="1">
      <c r="B83" s="368">
        <v>20</v>
      </c>
      <c r="C83" s="374" t="s">
        <v>204</v>
      </c>
      <c r="D83" s="375">
        <v>12836</v>
      </c>
      <c r="E83" s="376">
        <v>1576.5518043004051</v>
      </c>
      <c r="F83" s="467">
        <v>12832</v>
      </c>
      <c r="G83" s="468">
        <v>1412.7749898690774</v>
      </c>
      <c r="H83" s="375">
        <v>135077</v>
      </c>
      <c r="I83" s="376">
        <v>1779.4875388111964</v>
      </c>
      <c r="J83" s="467">
        <v>134773</v>
      </c>
      <c r="K83" s="468">
        <v>1753.9250435918173</v>
      </c>
      <c r="L83" s="375">
        <v>43240</v>
      </c>
      <c r="M83" s="376">
        <v>1099.7494669287696</v>
      </c>
      <c r="N83" s="467">
        <v>42993</v>
      </c>
      <c r="O83" s="468">
        <v>1071.3803675016866</v>
      </c>
    </row>
    <row r="84" spans="1:236" s="373" customFormat="1" ht="18" customHeight="1">
      <c r="B84" s="368">
        <v>48</v>
      </c>
      <c r="C84" s="374" t="s">
        <v>211</v>
      </c>
      <c r="D84" s="375">
        <v>23029</v>
      </c>
      <c r="E84" s="376">
        <v>1507.9441881974901</v>
      </c>
      <c r="F84" s="467">
        <v>23017</v>
      </c>
      <c r="G84" s="468">
        <v>1374.594779076335</v>
      </c>
      <c r="H84" s="375">
        <v>197782</v>
      </c>
      <c r="I84" s="376">
        <v>1867.0537685937043</v>
      </c>
      <c r="J84" s="467">
        <v>196951</v>
      </c>
      <c r="K84" s="468">
        <v>1848.3103379013055</v>
      </c>
      <c r="L84" s="375">
        <v>72416</v>
      </c>
      <c r="M84" s="376">
        <v>1147.3230766681397</v>
      </c>
      <c r="N84" s="467">
        <v>71957</v>
      </c>
      <c r="O84" s="468">
        <v>1122.1678695609878</v>
      </c>
    </row>
    <row r="85" spans="1:236" s="373" customFormat="1" ht="18" hidden="1" customHeight="1">
      <c r="B85" s="368"/>
      <c r="C85" s="374"/>
      <c r="D85" s="375"/>
      <c r="E85" s="376"/>
      <c r="F85" s="375"/>
      <c r="G85" s="376"/>
      <c r="H85" s="375"/>
      <c r="I85" s="376"/>
      <c r="J85" s="375"/>
      <c r="K85" s="376"/>
      <c r="L85" s="375"/>
      <c r="M85" s="376"/>
      <c r="N85" s="375"/>
      <c r="O85" s="376"/>
    </row>
    <row r="86" spans="1:236" s="372" customFormat="1" ht="18" customHeight="1">
      <c r="A86" s="367"/>
      <c r="B86" s="368">
        <v>26</v>
      </c>
      <c r="C86" s="369" t="s">
        <v>101</v>
      </c>
      <c r="D86" s="370">
        <v>4979</v>
      </c>
      <c r="E86" s="371">
        <v>1248.6150753163283</v>
      </c>
      <c r="F86" s="465">
        <v>4978</v>
      </c>
      <c r="G86" s="466">
        <v>1103.7597308155885</v>
      </c>
      <c r="H86" s="370">
        <v>51678</v>
      </c>
      <c r="I86" s="371">
        <v>1453.8545766090019</v>
      </c>
      <c r="J86" s="465">
        <v>51582</v>
      </c>
      <c r="K86" s="466">
        <v>1433.079485479431</v>
      </c>
      <c r="L86" s="370">
        <v>16013</v>
      </c>
      <c r="M86" s="371">
        <v>924.52171673015698</v>
      </c>
      <c r="N86" s="465">
        <v>15951</v>
      </c>
      <c r="O86" s="466">
        <v>901.03051532819268</v>
      </c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/>
      <c r="AH86" s="367"/>
      <c r="AI86" s="367"/>
      <c r="AJ86" s="367"/>
      <c r="AK86" s="367"/>
      <c r="AL86" s="367"/>
      <c r="AM86" s="367"/>
      <c r="AN86" s="367"/>
      <c r="AO86" s="367"/>
      <c r="AP86" s="367"/>
      <c r="AQ86" s="367"/>
      <c r="AR86" s="367"/>
      <c r="AS86" s="367"/>
      <c r="AT86" s="367"/>
      <c r="AU86" s="367"/>
      <c r="AV86" s="367"/>
      <c r="AW86" s="367"/>
      <c r="AX86" s="367"/>
      <c r="AY86" s="367"/>
      <c r="AZ86" s="367"/>
      <c r="BA86" s="367"/>
      <c r="BB86" s="367"/>
      <c r="BC86" s="367"/>
      <c r="BD86" s="367"/>
      <c r="BE86" s="367"/>
      <c r="BF86" s="367"/>
      <c r="BG86" s="367"/>
      <c r="BH86" s="367"/>
      <c r="BI86" s="367"/>
      <c r="BJ86" s="367"/>
      <c r="BK86" s="367"/>
      <c r="BL86" s="367"/>
      <c r="BM86" s="367"/>
      <c r="BN86" s="367"/>
      <c r="BO86" s="367"/>
      <c r="BP86" s="367"/>
      <c r="BQ86" s="367"/>
      <c r="BR86" s="367"/>
      <c r="BS86" s="367"/>
      <c r="BT86" s="367"/>
      <c r="BU86" s="367"/>
      <c r="BV86" s="367"/>
      <c r="BW86" s="367"/>
      <c r="BX86" s="367"/>
      <c r="BY86" s="367"/>
      <c r="BZ86" s="367"/>
      <c r="CA86" s="367"/>
      <c r="CB86" s="367"/>
      <c r="CC86" s="367"/>
      <c r="CD86" s="367"/>
      <c r="CE86" s="367"/>
      <c r="CF86" s="367"/>
      <c r="CG86" s="367"/>
      <c r="CH86" s="367"/>
      <c r="CI86" s="367"/>
      <c r="CJ86" s="367"/>
      <c r="CK86" s="367"/>
      <c r="CL86" s="367"/>
      <c r="CM86" s="367"/>
      <c r="CN86" s="367"/>
      <c r="CO86" s="367"/>
      <c r="CP86" s="367"/>
      <c r="CQ86" s="367"/>
      <c r="CR86" s="367"/>
      <c r="CS86" s="367"/>
      <c r="CT86" s="367"/>
      <c r="CU86" s="367"/>
      <c r="CV86" s="367"/>
      <c r="CW86" s="367"/>
      <c r="CX86" s="367"/>
      <c r="CY86" s="367"/>
      <c r="CZ86" s="367"/>
      <c r="DA86" s="367"/>
      <c r="DB86" s="367"/>
      <c r="DC86" s="367"/>
      <c r="DD86" s="367"/>
      <c r="DE86" s="367"/>
      <c r="DF86" s="367"/>
      <c r="DG86" s="367"/>
      <c r="DH86" s="367"/>
      <c r="DI86" s="367"/>
      <c r="DJ86" s="367"/>
      <c r="DK86" s="367"/>
      <c r="DL86" s="367"/>
      <c r="DM86" s="367"/>
      <c r="DN86" s="367"/>
      <c r="DO86" s="367"/>
      <c r="DP86" s="367"/>
      <c r="DQ86" s="367"/>
      <c r="DR86" s="367"/>
      <c r="DS86" s="367"/>
      <c r="DT86" s="367"/>
      <c r="DU86" s="367"/>
      <c r="DV86" s="367"/>
      <c r="DW86" s="367"/>
      <c r="DX86" s="367"/>
      <c r="DY86" s="367"/>
      <c r="DZ86" s="367"/>
      <c r="EA86" s="367"/>
      <c r="EB86" s="367"/>
      <c r="EC86" s="367"/>
      <c r="ED86" s="367"/>
      <c r="EE86" s="367"/>
      <c r="EF86" s="367"/>
      <c r="EG86" s="367"/>
      <c r="EH86" s="367"/>
      <c r="EI86" s="367"/>
      <c r="EJ86" s="367"/>
      <c r="EK86" s="367"/>
      <c r="EL86" s="367"/>
      <c r="EM86" s="367"/>
      <c r="EN86" s="367"/>
      <c r="EO86" s="367"/>
      <c r="EP86" s="367"/>
      <c r="EQ86" s="367"/>
      <c r="ER86" s="367"/>
      <c r="ES86" s="367"/>
      <c r="ET86" s="367"/>
      <c r="EU86" s="367"/>
      <c r="EV86" s="367"/>
      <c r="EW86" s="367"/>
      <c r="EX86" s="367"/>
      <c r="EY86" s="367"/>
      <c r="EZ86" s="367"/>
      <c r="FA86" s="367"/>
      <c r="FB86" s="367"/>
      <c r="FC86" s="367"/>
      <c r="FD86" s="367"/>
      <c r="FE86" s="367"/>
      <c r="FF86" s="367"/>
      <c r="FG86" s="367"/>
      <c r="FH86" s="367"/>
      <c r="FI86" s="367"/>
      <c r="FJ86" s="367"/>
      <c r="FK86" s="367"/>
      <c r="FL86" s="367"/>
      <c r="FM86" s="367"/>
      <c r="FN86" s="367"/>
      <c r="FO86" s="367"/>
      <c r="FP86" s="367"/>
      <c r="FQ86" s="367"/>
      <c r="FR86" s="367"/>
      <c r="FS86" s="367"/>
      <c r="FT86" s="367"/>
      <c r="FU86" s="367"/>
      <c r="FV86" s="367"/>
      <c r="FW86" s="367"/>
      <c r="FX86" s="367"/>
      <c r="FY86" s="367"/>
      <c r="FZ86" s="367"/>
      <c r="GA86" s="367"/>
      <c r="GB86" s="367"/>
      <c r="GC86" s="367"/>
      <c r="GD86" s="367"/>
      <c r="GE86" s="367"/>
      <c r="GF86" s="367"/>
      <c r="GG86" s="367"/>
      <c r="GH86" s="367"/>
      <c r="GI86" s="367"/>
      <c r="GJ86" s="367"/>
      <c r="GK86" s="367"/>
      <c r="GL86" s="367"/>
      <c r="GM86" s="367"/>
      <c r="GN86" s="367"/>
      <c r="GO86" s="367"/>
      <c r="GP86" s="367"/>
      <c r="GQ86" s="367"/>
      <c r="GR86" s="367"/>
      <c r="GS86" s="367"/>
      <c r="GT86" s="367"/>
      <c r="GU86" s="367"/>
      <c r="GV86" s="367"/>
      <c r="GW86" s="367"/>
      <c r="GX86" s="367"/>
      <c r="GY86" s="367"/>
      <c r="GZ86" s="367"/>
      <c r="HA86" s="367"/>
      <c r="HB86" s="367"/>
      <c r="HC86" s="367"/>
      <c r="HD86" s="367"/>
      <c r="HE86" s="367"/>
      <c r="HF86" s="367"/>
      <c r="HG86" s="367"/>
      <c r="HH86" s="367"/>
      <c r="HI86" s="367"/>
      <c r="HJ86" s="367"/>
      <c r="HK86" s="367"/>
      <c r="HL86" s="367"/>
      <c r="HM86" s="367"/>
      <c r="HN86" s="367"/>
      <c r="HO86" s="367"/>
      <c r="HP86" s="367"/>
      <c r="HQ86" s="367"/>
      <c r="HR86" s="367"/>
      <c r="HS86" s="367"/>
      <c r="HT86" s="367"/>
      <c r="HU86" s="367"/>
      <c r="HV86" s="367"/>
      <c r="HW86" s="367"/>
      <c r="HX86" s="367"/>
      <c r="HY86" s="367"/>
      <c r="HZ86" s="367"/>
      <c r="IA86" s="367"/>
      <c r="IB86" s="367"/>
    </row>
    <row r="87" spans="1:236" s="372" customFormat="1" ht="18" hidden="1" customHeight="1">
      <c r="A87" s="367"/>
      <c r="B87" s="368"/>
      <c r="C87" s="369"/>
      <c r="D87" s="370"/>
      <c r="E87" s="371"/>
      <c r="F87" s="370"/>
      <c r="G87" s="371"/>
      <c r="H87" s="370"/>
      <c r="I87" s="371"/>
      <c r="J87" s="370"/>
      <c r="K87" s="371"/>
      <c r="L87" s="370"/>
      <c r="M87" s="371"/>
      <c r="N87" s="370"/>
      <c r="O87" s="371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  <c r="AH87" s="367"/>
      <c r="AI87" s="367"/>
      <c r="AJ87" s="367"/>
      <c r="AK87" s="367"/>
      <c r="AL87" s="367"/>
      <c r="AM87" s="367"/>
      <c r="AN87" s="367"/>
      <c r="AO87" s="367"/>
      <c r="AP87" s="367"/>
      <c r="AQ87" s="367"/>
      <c r="AR87" s="367"/>
      <c r="AS87" s="367"/>
      <c r="AT87" s="367"/>
      <c r="AU87" s="367"/>
      <c r="AV87" s="367"/>
      <c r="AW87" s="367"/>
      <c r="AX87" s="367"/>
      <c r="AY87" s="367"/>
      <c r="AZ87" s="367"/>
      <c r="BA87" s="367"/>
      <c r="BB87" s="367"/>
      <c r="BC87" s="367"/>
      <c r="BD87" s="367"/>
      <c r="BE87" s="367"/>
      <c r="BF87" s="367"/>
      <c r="BG87" s="367"/>
      <c r="BH87" s="367"/>
      <c r="BI87" s="367"/>
      <c r="BJ87" s="367"/>
      <c r="BK87" s="367"/>
      <c r="BL87" s="367"/>
      <c r="BM87" s="367"/>
      <c r="BN87" s="367"/>
      <c r="BO87" s="367"/>
      <c r="BP87" s="367"/>
      <c r="BQ87" s="367"/>
      <c r="BR87" s="367"/>
      <c r="BS87" s="367"/>
      <c r="BT87" s="367"/>
      <c r="BU87" s="367"/>
      <c r="BV87" s="367"/>
      <c r="BW87" s="367"/>
      <c r="BX87" s="367"/>
      <c r="BY87" s="367"/>
      <c r="BZ87" s="367"/>
      <c r="CA87" s="367"/>
      <c r="CB87" s="367"/>
      <c r="CC87" s="367"/>
      <c r="CD87" s="367"/>
      <c r="CE87" s="367"/>
      <c r="CF87" s="367"/>
      <c r="CG87" s="367"/>
      <c r="CH87" s="367"/>
      <c r="CI87" s="367"/>
      <c r="CJ87" s="367"/>
      <c r="CK87" s="367"/>
      <c r="CL87" s="367"/>
      <c r="CM87" s="367"/>
      <c r="CN87" s="367"/>
      <c r="CO87" s="367"/>
      <c r="CP87" s="367"/>
      <c r="CQ87" s="367"/>
      <c r="CR87" s="367"/>
      <c r="CS87" s="367"/>
      <c r="CT87" s="367"/>
      <c r="CU87" s="367"/>
      <c r="CV87" s="367"/>
      <c r="CW87" s="367"/>
      <c r="CX87" s="367"/>
      <c r="CY87" s="367"/>
      <c r="CZ87" s="367"/>
      <c r="DA87" s="367"/>
      <c r="DB87" s="367"/>
      <c r="DC87" s="367"/>
      <c r="DD87" s="367"/>
      <c r="DE87" s="367"/>
      <c r="DF87" s="367"/>
      <c r="DG87" s="367"/>
      <c r="DH87" s="367"/>
      <c r="DI87" s="367"/>
      <c r="DJ87" s="367"/>
      <c r="DK87" s="367"/>
      <c r="DL87" s="367"/>
      <c r="DM87" s="367"/>
      <c r="DN87" s="367"/>
      <c r="DO87" s="367"/>
      <c r="DP87" s="367"/>
      <c r="DQ87" s="367"/>
      <c r="DR87" s="367"/>
      <c r="DS87" s="367"/>
      <c r="DT87" s="367"/>
      <c r="DU87" s="367"/>
      <c r="DV87" s="367"/>
      <c r="DW87" s="367"/>
      <c r="DX87" s="367"/>
      <c r="DY87" s="367"/>
      <c r="DZ87" s="367"/>
      <c r="EA87" s="367"/>
      <c r="EB87" s="367"/>
      <c r="EC87" s="367"/>
      <c r="ED87" s="367"/>
      <c r="EE87" s="367"/>
      <c r="EF87" s="367"/>
      <c r="EG87" s="367"/>
      <c r="EH87" s="367"/>
      <c r="EI87" s="367"/>
      <c r="EJ87" s="367"/>
      <c r="EK87" s="367"/>
      <c r="EL87" s="367"/>
      <c r="EM87" s="367"/>
      <c r="EN87" s="367"/>
      <c r="EO87" s="367"/>
      <c r="EP87" s="367"/>
      <c r="EQ87" s="367"/>
      <c r="ER87" s="367"/>
      <c r="ES87" s="367"/>
      <c r="ET87" s="367"/>
      <c r="EU87" s="367"/>
      <c r="EV87" s="367"/>
      <c r="EW87" s="367"/>
      <c r="EX87" s="367"/>
      <c r="EY87" s="367"/>
      <c r="EZ87" s="367"/>
      <c r="FA87" s="367"/>
      <c r="FB87" s="367"/>
      <c r="FC87" s="367"/>
      <c r="FD87" s="367"/>
      <c r="FE87" s="367"/>
      <c r="FF87" s="367"/>
      <c r="FG87" s="367"/>
      <c r="FH87" s="367"/>
      <c r="FI87" s="367"/>
      <c r="FJ87" s="367"/>
      <c r="FK87" s="367"/>
      <c r="FL87" s="367"/>
      <c r="FM87" s="367"/>
      <c r="FN87" s="367"/>
      <c r="FO87" s="367"/>
      <c r="FP87" s="367"/>
      <c r="FQ87" s="367"/>
      <c r="FR87" s="367"/>
      <c r="FS87" s="367"/>
      <c r="FT87" s="367"/>
      <c r="FU87" s="367"/>
      <c r="FV87" s="367"/>
      <c r="FW87" s="367"/>
      <c r="FX87" s="367"/>
      <c r="FY87" s="367"/>
      <c r="FZ87" s="367"/>
      <c r="GA87" s="367"/>
      <c r="GB87" s="367"/>
      <c r="GC87" s="367"/>
      <c r="GD87" s="367"/>
      <c r="GE87" s="367"/>
      <c r="GF87" s="367"/>
      <c r="GG87" s="367"/>
      <c r="GH87" s="367"/>
      <c r="GI87" s="367"/>
      <c r="GJ87" s="367"/>
      <c r="GK87" s="367"/>
      <c r="GL87" s="367"/>
      <c r="GM87" s="367"/>
      <c r="GN87" s="367"/>
      <c r="GO87" s="367"/>
      <c r="GP87" s="367"/>
      <c r="GQ87" s="367"/>
      <c r="GR87" s="367"/>
      <c r="GS87" s="367"/>
      <c r="GT87" s="367"/>
      <c r="GU87" s="367"/>
      <c r="GV87" s="367"/>
      <c r="GW87" s="367"/>
      <c r="GX87" s="367"/>
      <c r="GY87" s="367"/>
      <c r="GZ87" s="367"/>
      <c r="HA87" s="367"/>
      <c r="HB87" s="367"/>
      <c r="HC87" s="367"/>
      <c r="HD87" s="367"/>
      <c r="HE87" s="367"/>
      <c r="HF87" s="367"/>
      <c r="HG87" s="367"/>
      <c r="HH87" s="367"/>
      <c r="HI87" s="367"/>
      <c r="HJ87" s="367"/>
      <c r="HK87" s="367"/>
      <c r="HL87" s="367"/>
      <c r="HM87" s="367"/>
      <c r="HN87" s="367"/>
      <c r="HO87" s="367"/>
      <c r="HP87" s="367"/>
      <c r="HQ87" s="367"/>
      <c r="HR87" s="367"/>
      <c r="HS87" s="367"/>
      <c r="HT87" s="367"/>
      <c r="HU87" s="367"/>
      <c r="HV87" s="367"/>
      <c r="HW87" s="367"/>
      <c r="HX87" s="367"/>
      <c r="HY87" s="367"/>
      <c r="HZ87" s="367"/>
      <c r="IA87" s="367"/>
      <c r="IB87" s="367"/>
    </row>
    <row r="88" spans="1:236" s="372" customFormat="1" ht="18" customHeight="1">
      <c r="A88" s="367"/>
      <c r="B88" s="368">
        <v>51</v>
      </c>
      <c r="C88" s="374" t="s">
        <v>102</v>
      </c>
      <c r="D88" s="375">
        <v>1088</v>
      </c>
      <c r="E88" s="376">
        <v>1374.0748069852943</v>
      </c>
      <c r="F88" s="467">
        <v>1088</v>
      </c>
      <c r="G88" s="468">
        <v>1204.7527481617647</v>
      </c>
      <c r="H88" s="375">
        <v>4819</v>
      </c>
      <c r="I88" s="376">
        <v>1662.1269557999585</v>
      </c>
      <c r="J88" s="467">
        <v>4807</v>
      </c>
      <c r="K88" s="468">
        <v>1621.4026565425422</v>
      </c>
      <c r="L88" s="375">
        <v>2630</v>
      </c>
      <c r="M88" s="376">
        <v>999.96455513307978</v>
      </c>
      <c r="N88" s="467">
        <v>2626</v>
      </c>
      <c r="O88" s="468">
        <v>976.13908606245229</v>
      </c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7"/>
      <c r="AB88" s="367"/>
      <c r="AC88" s="367"/>
      <c r="AD88" s="367"/>
      <c r="AE88" s="367"/>
      <c r="AF88" s="367"/>
      <c r="AG88" s="367"/>
      <c r="AH88" s="367"/>
      <c r="AI88" s="367"/>
      <c r="AJ88" s="367"/>
      <c r="AK88" s="367"/>
      <c r="AL88" s="367"/>
      <c r="AM88" s="367"/>
      <c r="AN88" s="367"/>
      <c r="AO88" s="367"/>
      <c r="AP88" s="367"/>
      <c r="AQ88" s="367"/>
      <c r="AR88" s="367"/>
      <c r="AS88" s="367"/>
      <c r="AT88" s="367"/>
      <c r="AU88" s="367"/>
      <c r="AV88" s="367"/>
      <c r="AW88" s="367"/>
      <c r="AX88" s="367"/>
      <c r="AY88" s="367"/>
      <c r="AZ88" s="367"/>
      <c r="BA88" s="367"/>
      <c r="BB88" s="367"/>
      <c r="BC88" s="367"/>
      <c r="BD88" s="367"/>
      <c r="BE88" s="367"/>
      <c r="BF88" s="367"/>
      <c r="BG88" s="367"/>
      <c r="BH88" s="367"/>
      <c r="BI88" s="367"/>
      <c r="BJ88" s="367"/>
      <c r="BK88" s="367"/>
      <c r="BL88" s="367"/>
      <c r="BM88" s="367"/>
      <c r="BN88" s="367"/>
      <c r="BO88" s="367"/>
      <c r="BP88" s="367"/>
      <c r="BQ88" s="367"/>
      <c r="BR88" s="367"/>
      <c r="BS88" s="367"/>
      <c r="BT88" s="367"/>
      <c r="BU88" s="367"/>
      <c r="BV88" s="367"/>
      <c r="BW88" s="367"/>
      <c r="BX88" s="367"/>
      <c r="BY88" s="367"/>
      <c r="BZ88" s="367"/>
      <c r="CA88" s="367"/>
      <c r="CB88" s="367"/>
      <c r="CC88" s="367"/>
      <c r="CD88" s="367"/>
      <c r="CE88" s="367"/>
      <c r="CF88" s="367"/>
      <c r="CG88" s="367"/>
      <c r="CH88" s="367"/>
      <c r="CI88" s="367"/>
      <c r="CJ88" s="367"/>
      <c r="CK88" s="367"/>
      <c r="CL88" s="367"/>
      <c r="CM88" s="367"/>
      <c r="CN88" s="367"/>
      <c r="CO88" s="367"/>
      <c r="CP88" s="367"/>
      <c r="CQ88" s="367"/>
      <c r="CR88" s="367"/>
      <c r="CS88" s="367"/>
      <c r="CT88" s="367"/>
      <c r="CU88" s="367"/>
      <c r="CV88" s="367"/>
      <c r="CW88" s="367"/>
      <c r="CX88" s="367"/>
      <c r="CY88" s="367"/>
      <c r="CZ88" s="367"/>
      <c r="DA88" s="367"/>
      <c r="DB88" s="367"/>
      <c r="DC88" s="367"/>
      <c r="DD88" s="367"/>
      <c r="DE88" s="367"/>
      <c r="DF88" s="367"/>
      <c r="DG88" s="367"/>
      <c r="DH88" s="367"/>
      <c r="DI88" s="367"/>
      <c r="DJ88" s="367"/>
      <c r="DK88" s="367"/>
      <c r="DL88" s="367"/>
      <c r="DM88" s="367"/>
      <c r="DN88" s="367"/>
      <c r="DO88" s="367"/>
      <c r="DP88" s="367"/>
      <c r="DQ88" s="367"/>
      <c r="DR88" s="367"/>
      <c r="DS88" s="367"/>
      <c r="DT88" s="367"/>
      <c r="DU88" s="367"/>
      <c r="DV88" s="367"/>
      <c r="DW88" s="367"/>
      <c r="DX88" s="367"/>
      <c r="DY88" s="367"/>
      <c r="DZ88" s="367"/>
      <c r="EA88" s="367"/>
      <c r="EB88" s="367"/>
      <c r="EC88" s="367"/>
      <c r="ED88" s="367"/>
      <c r="EE88" s="367"/>
      <c r="EF88" s="367"/>
      <c r="EG88" s="367"/>
      <c r="EH88" s="367"/>
      <c r="EI88" s="367"/>
      <c r="EJ88" s="367"/>
      <c r="EK88" s="367"/>
      <c r="EL88" s="367"/>
      <c r="EM88" s="367"/>
      <c r="EN88" s="367"/>
      <c r="EO88" s="367"/>
      <c r="EP88" s="367"/>
      <c r="EQ88" s="367"/>
      <c r="ER88" s="367"/>
      <c r="ES88" s="367"/>
      <c r="ET88" s="367"/>
      <c r="EU88" s="367"/>
      <c r="EV88" s="367"/>
      <c r="EW88" s="367"/>
      <c r="EX88" s="367"/>
      <c r="EY88" s="367"/>
      <c r="EZ88" s="367"/>
      <c r="FA88" s="367"/>
      <c r="FB88" s="367"/>
      <c r="FC88" s="367"/>
      <c r="FD88" s="367"/>
      <c r="FE88" s="367"/>
      <c r="FF88" s="367"/>
      <c r="FG88" s="367"/>
      <c r="FH88" s="367"/>
      <c r="FI88" s="367"/>
      <c r="FJ88" s="367"/>
      <c r="FK88" s="367"/>
      <c r="FL88" s="367"/>
      <c r="FM88" s="367"/>
      <c r="FN88" s="367"/>
      <c r="FO88" s="367"/>
      <c r="FP88" s="367"/>
      <c r="FQ88" s="367"/>
      <c r="FR88" s="367"/>
      <c r="FS88" s="367"/>
      <c r="FT88" s="367"/>
      <c r="FU88" s="367"/>
      <c r="FV88" s="367"/>
      <c r="FW88" s="367"/>
      <c r="FX88" s="367"/>
      <c r="FY88" s="367"/>
      <c r="FZ88" s="367"/>
      <c r="GA88" s="367"/>
      <c r="GB88" s="367"/>
      <c r="GC88" s="367"/>
      <c r="GD88" s="367"/>
      <c r="GE88" s="367"/>
      <c r="GF88" s="367"/>
      <c r="GG88" s="367"/>
      <c r="GH88" s="367"/>
      <c r="GI88" s="367"/>
      <c r="GJ88" s="367"/>
      <c r="GK88" s="367"/>
      <c r="GL88" s="367"/>
      <c r="GM88" s="367"/>
      <c r="GN88" s="367"/>
      <c r="GO88" s="367"/>
      <c r="GP88" s="367"/>
      <c r="GQ88" s="367"/>
      <c r="GR88" s="367"/>
      <c r="GS88" s="367"/>
      <c r="GT88" s="367"/>
      <c r="GU88" s="367"/>
      <c r="GV88" s="367"/>
      <c r="GW88" s="367"/>
      <c r="GX88" s="367"/>
      <c r="GY88" s="367"/>
      <c r="GZ88" s="367"/>
      <c r="HA88" s="367"/>
      <c r="HB88" s="367"/>
      <c r="HC88" s="367"/>
      <c r="HD88" s="367"/>
      <c r="HE88" s="367"/>
      <c r="HF88" s="367"/>
      <c r="HG88" s="367"/>
      <c r="HH88" s="367"/>
      <c r="HI88" s="367"/>
      <c r="HJ88" s="367"/>
      <c r="HK88" s="367"/>
      <c r="HL88" s="367"/>
      <c r="HM88" s="367"/>
      <c r="HN88" s="367"/>
      <c r="HO88" s="367"/>
      <c r="HP88" s="367"/>
      <c r="HQ88" s="367"/>
      <c r="HR88" s="367"/>
      <c r="HS88" s="367"/>
      <c r="HT88" s="367"/>
      <c r="HU88" s="367"/>
      <c r="HV88" s="367"/>
      <c r="HW88" s="367"/>
      <c r="HX88" s="367"/>
      <c r="HY88" s="367"/>
      <c r="HZ88" s="367"/>
      <c r="IA88" s="367"/>
      <c r="IB88" s="367"/>
    </row>
    <row r="89" spans="1:236" s="372" customFormat="1" ht="18" customHeight="1">
      <c r="A89" s="367"/>
      <c r="B89" s="368">
        <v>52</v>
      </c>
      <c r="C89" s="374" t="s">
        <v>103</v>
      </c>
      <c r="D89" s="377">
        <v>1351</v>
      </c>
      <c r="E89" s="378">
        <v>1323.6465358993337</v>
      </c>
      <c r="F89" s="467">
        <v>1351</v>
      </c>
      <c r="G89" s="468">
        <v>1155.0069800148037</v>
      </c>
      <c r="H89" s="377">
        <v>4583</v>
      </c>
      <c r="I89" s="378">
        <v>1593.7309447959849</v>
      </c>
      <c r="J89" s="467">
        <v>4577</v>
      </c>
      <c r="K89" s="468">
        <v>1552.2763272886168</v>
      </c>
      <c r="L89" s="377">
        <v>2271</v>
      </c>
      <c r="M89" s="378">
        <v>939.24745486569805</v>
      </c>
      <c r="N89" s="467">
        <v>2258</v>
      </c>
      <c r="O89" s="468">
        <v>913.32440212577512</v>
      </c>
      <c r="P89" s="367"/>
      <c r="Q89" s="367"/>
      <c r="R89" s="367"/>
      <c r="S89" s="367"/>
      <c r="T89" s="367"/>
      <c r="U89" s="367"/>
      <c r="V89" s="367"/>
      <c r="W89" s="367"/>
      <c r="X89" s="367"/>
      <c r="Y89" s="367"/>
      <c r="Z89" s="367"/>
      <c r="AA89" s="367"/>
      <c r="AB89" s="367"/>
      <c r="AC89" s="367"/>
      <c r="AD89" s="367"/>
      <c r="AE89" s="367"/>
      <c r="AF89" s="367"/>
      <c r="AG89" s="367"/>
      <c r="AH89" s="367"/>
      <c r="AI89" s="367"/>
      <c r="AJ89" s="367"/>
      <c r="AK89" s="367"/>
      <c r="AL89" s="367"/>
      <c r="AM89" s="367"/>
      <c r="AN89" s="367"/>
      <c r="AO89" s="367"/>
      <c r="AP89" s="367"/>
      <c r="AQ89" s="367"/>
      <c r="AR89" s="367"/>
      <c r="AS89" s="367"/>
      <c r="AT89" s="367"/>
      <c r="AU89" s="367"/>
      <c r="AV89" s="367"/>
      <c r="AW89" s="367"/>
      <c r="AX89" s="367"/>
      <c r="AY89" s="367"/>
      <c r="AZ89" s="367"/>
      <c r="BA89" s="367"/>
      <c r="BB89" s="367"/>
      <c r="BC89" s="367"/>
      <c r="BD89" s="367"/>
      <c r="BE89" s="367"/>
      <c r="BF89" s="367"/>
      <c r="BG89" s="367"/>
      <c r="BH89" s="367"/>
      <c r="BI89" s="367"/>
      <c r="BJ89" s="367"/>
      <c r="BK89" s="367"/>
      <c r="BL89" s="367"/>
      <c r="BM89" s="367"/>
      <c r="BN89" s="367"/>
      <c r="BO89" s="367"/>
      <c r="BP89" s="367"/>
      <c r="BQ89" s="367"/>
      <c r="BR89" s="367"/>
      <c r="BS89" s="367"/>
      <c r="BT89" s="367"/>
      <c r="BU89" s="367"/>
      <c r="BV89" s="367"/>
      <c r="BW89" s="367"/>
      <c r="BX89" s="367"/>
      <c r="BY89" s="367"/>
      <c r="BZ89" s="367"/>
      <c r="CA89" s="367"/>
      <c r="CB89" s="367"/>
      <c r="CC89" s="367"/>
      <c r="CD89" s="367"/>
      <c r="CE89" s="367"/>
      <c r="CF89" s="367"/>
      <c r="CG89" s="367"/>
      <c r="CH89" s="367"/>
      <c r="CI89" s="367"/>
      <c r="CJ89" s="367"/>
      <c r="CK89" s="367"/>
      <c r="CL89" s="367"/>
      <c r="CM89" s="367"/>
      <c r="CN89" s="367"/>
      <c r="CO89" s="367"/>
      <c r="CP89" s="367"/>
      <c r="CQ89" s="367"/>
      <c r="CR89" s="367"/>
      <c r="CS89" s="367"/>
      <c r="CT89" s="367"/>
      <c r="CU89" s="367"/>
      <c r="CV89" s="367"/>
      <c r="CW89" s="367"/>
      <c r="CX89" s="367"/>
      <c r="CY89" s="367"/>
      <c r="CZ89" s="367"/>
      <c r="DA89" s="367"/>
      <c r="DB89" s="367"/>
      <c r="DC89" s="367"/>
      <c r="DD89" s="367"/>
      <c r="DE89" s="367"/>
      <c r="DF89" s="367"/>
      <c r="DG89" s="367"/>
      <c r="DH89" s="367"/>
      <c r="DI89" s="367"/>
      <c r="DJ89" s="367"/>
      <c r="DK89" s="367"/>
      <c r="DL89" s="367"/>
      <c r="DM89" s="367"/>
      <c r="DN89" s="367"/>
      <c r="DO89" s="367"/>
      <c r="DP89" s="367"/>
      <c r="DQ89" s="367"/>
      <c r="DR89" s="367"/>
      <c r="DS89" s="367"/>
      <c r="DT89" s="367"/>
      <c r="DU89" s="367"/>
      <c r="DV89" s="367"/>
      <c r="DW89" s="367"/>
      <c r="DX89" s="367"/>
      <c r="DY89" s="367"/>
      <c r="DZ89" s="367"/>
      <c r="EA89" s="367"/>
      <c r="EB89" s="367"/>
      <c r="EC89" s="367"/>
      <c r="ED89" s="367"/>
      <c r="EE89" s="367"/>
      <c r="EF89" s="367"/>
      <c r="EG89" s="367"/>
      <c r="EH89" s="367"/>
      <c r="EI89" s="367"/>
      <c r="EJ89" s="367"/>
      <c r="EK89" s="367"/>
      <c r="EL89" s="367"/>
      <c r="EM89" s="367"/>
      <c r="EN89" s="367"/>
      <c r="EO89" s="367"/>
      <c r="EP89" s="367"/>
      <c r="EQ89" s="367"/>
      <c r="ER89" s="367"/>
      <c r="ES89" s="367"/>
      <c r="ET89" s="367"/>
      <c r="EU89" s="367"/>
      <c r="EV89" s="367"/>
      <c r="EW89" s="367"/>
      <c r="EX89" s="367"/>
      <c r="EY89" s="367"/>
      <c r="EZ89" s="367"/>
      <c r="FA89" s="367"/>
      <c r="FB89" s="367"/>
      <c r="FC89" s="367"/>
      <c r="FD89" s="367"/>
      <c r="FE89" s="367"/>
      <c r="FF89" s="367"/>
      <c r="FG89" s="367"/>
      <c r="FH89" s="367"/>
      <c r="FI89" s="367"/>
      <c r="FJ89" s="367"/>
      <c r="FK89" s="367"/>
      <c r="FL89" s="367"/>
      <c r="FM89" s="367"/>
      <c r="FN89" s="367"/>
      <c r="FO89" s="367"/>
      <c r="FP89" s="367"/>
      <c r="FQ89" s="367"/>
      <c r="FR89" s="367"/>
      <c r="FS89" s="367"/>
      <c r="FT89" s="367"/>
      <c r="FU89" s="367"/>
      <c r="FV89" s="367"/>
      <c r="FW89" s="367"/>
      <c r="FX89" s="367"/>
      <c r="FY89" s="367"/>
      <c r="FZ89" s="367"/>
      <c r="GA89" s="367"/>
      <c r="GB89" s="367"/>
      <c r="GC89" s="367"/>
      <c r="GD89" s="367"/>
      <c r="GE89" s="367"/>
      <c r="GF89" s="367"/>
      <c r="GG89" s="367"/>
      <c r="GH89" s="367"/>
      <c r="GI89" s="367"/>
      <c r="GJ89" s="367"/>
      <c r="GK89" s="367"/>
      <c r="GL89" s="367"/>
      <c r="GM89" s="367"/>
      <c r="GN89" s="367"/>
      <c r="GO89" s="367"/>
      <c r="GP89" s="367"/>
      <c r="GQ89" s="367"/>
      <c r="GR89" s="367"/>
      <c r="GS89" s="367"/>
      <c r="GT89" s="367"/>
      <c r="GU89" s="367"/>
      <c r="GV89" s="367"/>
      <c r="GW89" s="367"/>
      <c r="GX89" s="367"/>
      <c r="GY89" s="367"/>
      <c r="GZ89" s="367"/>
      <c r="HA89" s="367"/>
      <c r="HB89" s="367"/>
      <c r="HC89" s="367"/>
      <c r="HD89" s="367"/>
      <c r="HE89" s="367"/>
      <c r="HF89" s="367"/>
      <c r="HG89" s="367"/>
      <c r="HH89" s="367"/>
      <c r="HI89" s="367"/>
      <c r="HJ89" s="367"/>
      <c r="HK89" s="367"/>
      <c r="HL89" s="367"/>
      <c r="HM89" s="367"/>
      <c r="HN89" s="367"/>
      <c r="HO89" s="367"/>
      <c r="HP89" s="367"/>
      <c r="HQ89" s="367"/>
      <c r="HR89" s="367"/>
      <c r="HS89" s="367"/>
      <c r="HT89" s="367"/>
      <c r="HU89" s="367"/>
      <c r="HV89" s="367"/>
      <c r="HW89" s="367"/>
      <c r="HX89" s="367"/>
      <c r="HY89" s="367"/>
      <c r="HZ89" s="367"/>
      <c r="IA89" s="367"/>
      <c r="IB89" s="367"/>
    </row>
    <row r="90" spans="1:236" s="372" customFormat="1" ht="18" hidden="1" customHeight="1">
      <c r="A90" s="367"/>
      <c r="B90" s="368"/>
      <c r="C90" s="374"/>
      <c r="D90" s="379"/>
      <c r="E90" s="380"/>
      <c r="F90" s="379"/>
      <c r="G90" s="380"/>
      <c r="H90" s="379"/>
      <c r="I90" s="380"/>
      <c r="J90" s="379"/>
      <c r="K90" s="380"/>
      <c r="L90" s="379"/>
      <c r="M90" s="380"/>
      <c r="N90" s="379"/>
      <c r="O90" s="380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  <c r="AW90" s="367"/>
      <c r="AX90" s="367"/>
      <c r="AY90" s="367"/>
      <c r="AZ90" s="367"/>
      <c r="BA90" s="367"/>
      <c r="BB90" s="367"/>
      <c r="BC90" s="367"/>
      <c r="BD90" s="367"/>
      <c r="BE90" s="367"/>
      <c r="BF90" s="367"/>
      <c r="BG90" s="367"/>
      <c r="BH90" s="367"/>
      <c r="BI90" s="367"/>
      <c r="BJ90" s="367"/>
      <c r="BK90" s="367"/>
      <c r="BL90" s="367"/>
      <c r="BM90" s="367"/>
      <c r="BN90" s="367"/>
      <c r="BO90" s="367"/>
      <c r="BP90" s="367"/>
      <c r="BQ90" s="367"/>
      <c r="BR90" s="367"/>
      <c r="BS90" s="367"/>
      <c r="BT90" s="367"/>
      <c r="BU90" s="367"/>
      <c r="BV90" s="367"/>
      <c r="BW90" s="367"/>
      <c r="BX90" s="367"/>
      <c r="BY90" s="367"/>
      <c r="BZ90" s="367"/>
      <c r="CA90" s="367"/>
      <c r="CB90" s="367"/>
      <c r="CC90" s="367"/>
      <c r="CD90" s="367"/>
      <c r="CE90" s="367"/>
      <c r="CF90" s="367"/>
      <c r="CG90" s="367"/>
      <c r="CH90" s="367"/>
      <c r="CI90" s="367"/>
      <c r="CJ90" s="367"/>
      <c r="CK90" s="367"/>
      <c r="CL90" s="367"/>
      <c r="CM90" s="367"/>
      <c r="CN90" s="367"/>
      <c r="CO90" s="367"/>
      <c r="CP90" s="367"/>
      <c r="CQ90" s="367"/>
      <c r="CR90" s="367"/>
      <c r="CS90" s="367"/>
      <c r="CT90" s="367"/>
      <c r="CU90" s="367"/>
      <c r="CV90" s="367"/>
      <c r="CW90" s="367"/>
      <c r="CX90" s="367"/>
      <c r="CY90" s="367"/>
      <c r="CZ90" s="367"/>
      <c r="DA90" s="367"/>
      <c r="DB90" s="367"/>
      <c r="DC90" s="367"/>
      <c r="DD90" s="367"/>
      <c r="DE90" s="367"/>
      <c r="DF90" s="367"/>
      <c r="DG90" s="367"/>
      <c r="DH90" s="367"/>
      <c r="DI90" s="367"/>
      <c r="DJ90" s="367"/>
      <c r="DK90" s="367"/>
      <c r="DL90" s="367"/>
      <c r="DM90" s="367"/>
      <c r="DN90" s="367"/>
      <c r="DO90" s="367"/>
      <c r="DP90" s="367"/>
      <c r="DQ90" s="367"/>
      <c r="DR90" s="367"/>
      <c r="DS90" s="367"/>
      <c r="DT90" s="367"/>
      <c r="DU90" s="367"/>
      <c r="DV90" s="367"/>
      <c r="DW90" s="367"/>
      <c r="DX90" s="367"/>
      <c r="DY90" s="367"/>
      <c r="DZ90" s="367"/>
      <c r="EA90" s="367"/>
      <c r="EB90" s="367"/>
      <c r="EC90" s="367"/>
      <c r="ED90" s="367"/>
      <c r="EE90" s="367"/>
      <c r="EF90" s="367"/>
      <c r="EG90" s="367"/>
      <c r="EH90" s="367"/>
      <c r="EI90" s="367"/>
      <c r="EJ90" s="367"/>
      <c r="EK90" s="367"/>
      <c r="EL90" s="367"/>
      <c r="EM90" s="367"/>
      <c r="EN90" s="367"/>
      <c r="EO90" s="367"/>
      <c r="EP90" s="367"/>
      <c r="EQ90" s="367"/>
      <c r="ER90" s="367"/>
      <c r="ES90" s="367"/>
      <c r="ET90" s="367"/>
      <c r="EU90" s="367"/>
      <c r="EV90" s="367"/>
      <c r="EW90" s="367"/>
      <c r="EX90" s="367"/>
      <c r="EY90" s="367"/>
      <c r="EZ90" s="367"/>
      <c r="FA90" s="367"/>
      <c r="FB90" s="367"/>
      <c r="FC90" s="367"/>
      <c r="FD90" s="367"/>
      <c r="FE90" s="367"/>
      <c r="FF90" s="367"/>
      <c r="FG90" s="367"/>
      <c r="FH90" s="367"/>
      <c r="FI90" s="367"/>
      <c r="FJ90" s="367"/>
      <c r="FK90" s="367"/>
      <c r="FL90" s="367"/>
      <c r="FM90" s="367"/>
      <c r="FN90" s="367"/>
      <c r="FO90" s="367"/>
      <c r="FP90" s="367"/>
      <c r="FQ90" s="367"/>
      <c r="FR90" s="367"/>
      <c r="FS90" s="367"/>
      <c r="FT90" s="367"/>
      <c r="FU90" s="367"/>
      <c r="FV90" s="367"/>
      <c r="FW90" s="367"/>
      <c r="FX90" s="367"/>
      <c r="FY90" s="367"/>
      <c r="FZ90" s="367"/>
      <c r="GA90" s="367"/>
      <c r="GB90" s="367"/>
      <c r="GC90" s="367"/>
      <c r="GD90" s="367"/>
      <c r="GE90" s="367"/>
      <c r="GF90" s="367"/>
      <c r="GG90" s="367"/>
      <c r="GH90" s="367"/>
      <c r="GI90" s="367"/>
      <c r="GJ90" s="367"/>
      <c r="GK90" s="367"/>
      <c r="GL90" s="367"/>
      <c r="GM90" s="367"/>
      <c r="GN90" s="367"/>
      <c r="GO90" s="367"/>
      <c r="GP90" s="367"/>
      <c r="GQ90" s="367"/>
      <c r="GR90" s="367"/>
      <c r="GS90" s="367"/>
      <c r="GT90" s="367"/>
      <c r="GU90" s="367"/>
      <c r="GV90" s="367"/>
      <c r="GW90" s="367"/>
      <c r="GX90" s="367"/>
      <c r="GY90" s="367"/>
      <c r="GZ90" s="367"/>
      <c r="HA90" s="367"/>
      <c r="HB90" s="367"/>
      <c r="HC90" s="367"/>
      <c r="HD90" s="367"/>
      <c r="HE90" s="367"/>
      <c r="HF90" s="367"/>
      <c r="HG90" s="367"/>
      <c r="HH90" s="367"/>
      <c r="HI90" s="367"/>
      <c r="HJ90" s="367"/>
      <c r="HK90" s="367"/>
      <c r="HL90" s="367"/>
      <c r="HM90" s="367"/>
      <c r="HN90" s="367"/>
      <c r="HO90" s="367"/>
      <c r="HP90" s="367"/>
      <c r="HQ90" s="367"/>
      <c r="HR90" s="367"/>
      <c r="HS90" s="367"/>
      <c r="HT90" s="367"/>
      <c r="HU90" s="367"/>
      <c r="HV90" s="367"/>
      <c r="HW90" s="367"/>
      <c r="HX90" s="367"/>
      <c r="HY90" s="367"/>
      <c r="HZ90" s="367"/>
      <c r="IA90" s="367"/>
      <c r="IB90" s="367"/>
    </row>
    <row r="91" spans="1:236" s="372" customFormat="1" ht="18" customHeight="1">
      <c r="A91" s="381"/>
      <c r="B91" s="382"/>
      <c r="C91" s="383" t="s">
        <v>45</v>
      </c>
      <c r="D91" s="384">
        <v>1025446</v>
      </c>
      <c r="E91" s="385">
        <v>1208.5687807939159</v>
      </c>
      <c r="F91" s="469">
        <v>1025258</v>
      </c>
      <c r="G91" s="470">
        <v>1090.5663979408093</v>
      </c>
      <c r="H91" s="384">
        <v>6583748</v>
      </c>
      <c r="I91" s="385">
        <v>1505.9110618176751</v>
      </c>
      <c r="J91" s="469">
        <v>6571026</v>
      </c>
      <c r="K91" s="470">
        <v>1484.3729137702369</v>
      </c>
      <c r="L91" s="384">
        <v>2347858</v>
      </c>
      <c r="M91" s="385">
        <v>934.98717402841328</v>
      </c>
      <c r="N91" s="469">
        <v>2338564</v>
      </c>
      <c r="O91" s="470">
        <v>912.79935109751148</v>
      </c>
      <c r="P91" s="367"/>
      <c r="Q91" s="367"/>
      <c r="R91" s="367"/>
      <c r="S91" s="367"/>
      <c r="T91" s="367"/>
      <c r="U91" s="367"/>
      <c r="V91" s="367"/>
      <c r="W91" s="367"/>
      <c r="X91" s="367"/>
      <c r="Y91" s="367"/>
      <c r="Z91" s="367"/>
      <c r="AA91" s="367"/>
      <c r="AB91" s="367"/>
      <c r="AC91" s="367"/>
      <c r="AD91" s="367"/>
      <c r="AE91" s="367"/>
      <c r="AF91" s="367"/>
      <c r="AG91" s="367"/>
      <c r="AH91" s="367"/>
      <c r="AI91" s="367"/>
      <c r="AJ91" s="367"/>
      <c r="AK91" s="367"/>
      <c r="AL91" s="367"/>
      <c r="AM91" s="367"/>
      <c r="AN91" s="367"/>
      <c r="AO91" s="367"/>
      <c r="AP91" s="367"/>
      <c r="AQ91" s="367"/>
      <c r="AR91" s="367"/>
      <c r="AS91" s="367"/>
      <c r="AT91" s="367"/>
      <c r="AU91" s="367"/>
      <c r="AV91" s="367"/>
      <c r="AW91" s="367"/>
      <c r="AX91" s="367"/>
      <c r="AY91" s="367"/>
      <c r="AZ91" s="367"/>
      <c r="BA91" s="367"/>
      <c r="BB91" s="367"/>
      <c r="BC91" s="367"/>
      <c r="BD91" s="367"/>
      <c r="BE91" s="367"/>
      <c r="BF91" s="367"/>
      <c r="BG91" s="367"/>
      <c r="BH91" s="367"/>
      <c r="BI91" s="367"/>
      <c r="BJ91" s="367"/>
      <c r="BK91" s="367"/>
      <c r="BL91" s="367"/>
      <c r="BM91" s="367"/>
      <c r="BN91" s="367"/>
      <c r="BO91" s="367"/>
      <c r="BP91" s="367"/>
      <c r="BQ91" s="367"/>
      <c r="BR91" s="367"/>
      <c r="BS91" s="367"/>
      <c r="BT91" s="367"/>
      <c r="BU91" s="367"/>
      <c r="BV91" s="367"/>
      <c r="BW91" s="367"/>
      <c r="BX91" s="367"/>
      <c r="BY91" s="367"/>
      <c r="BZ91" s="367"/>
      <c r="CA91" s="367"/>
      <c r="CB91" s="367"/>
      <c r="CC91" s="367"/>
      <c r="CD91" s="367"/>
      <c r="CE91" s="367"/>
      <c r="CF91" s="367"/>
      <c r="CG91" s="367"/>
      <c r="CH91" s="367"/>
      <c r="CI91" s="367"/>
      <c r="CJ91" s="367"/>
      <c r="CK91" s="367"/>
      <c r="CL91" s="367"/>
      <c r="CM91" s="367"/>
      <c r="CN91" s="367"/>
      <c r="CO91" s="367"/>
      <c r="CP91" s="367"/>
      <c r="CQ91" s="367"/>
      <c r="CR91" s="367"/>
      <c r="CS91" s="367"/>
      <c r="CT91" s="367"/>
      <c r="CU91" s="367"/>
      <c r="CV91" s="367"/>
      <c r="CW91" s="367"/>
      <c r="CX91" s="367"/>
      <c r="CY91" s="367"/>
      <c r="CZ91" s="367"/>
      <c r="DA91" s="367"/>
      <c r="DB91" s="367"/>
      <c r="DC91" s="367"/>
      <c r="DD91" s="367"/>
      <c r="DE91" s="367"/>
      <c r="DF91" s="367"/>
      <c r="DG91" s="367"/>
      <c r="DH91" s="367"/>
      <c r="DI91" s="367"/>
      <c r="DJ91" s="367"/>
      <c r="DK91" s="367"/>
      <c r="DL91" s="367"/>
      <c r="DM91" s="367"/>
      <c r="DN91" s="367"/>
      <c r="DO91" s="367"/>
      <c r="DP91" s="367"/>
      <c r="DQ91" s="367"/>
      <c r="DR91" s="367"/>
      <c r="DS91" s="367"/>
      <c r="DT91" s="367"/>
      <c r="DU91" s="367"/>
      <c r="DV91" s="367"/>
      <c r="DW91" s="367"/>
      <c r="DX91" s="367"/>
      <c r="DY91" s="367"/>
      <c r="DZ91" s="367"/>
      <c r="EA91" s="367"/>
      <c r="EB91" s="367"/>
      <c r="EC91" s="367"/>
      <c r="ED91" s="367"/>
      <c r="EE91" s="367"/>
      <c r="EF91" s="367"/>
      <c r="EG91" s="367"/>
      <c r="EH91" s="367"/>
      <c r="EI91" s="367"/>
      <c r="EJ91" s="367"/>
      <c r="EK91" s="367"/>
      <c r="EL91" s="367"/>
      <c r="EM91" s="367"/>
      <c r="EN91" s="367"/>
      <c r="EO91" s="367"/>
      <c r="EP91" s="367"/>
      <c r="EQ91" s="367"/>
      <c r="ER91" s="367"/>
      <c r="ES91" s="367"/>
      <c r="ET91" s="367"/>
      <c r="EU91" s="367"/>
      <c r="EV91" s="367"/>
      <c r="EW91" s="367"/>
      <c r="EX91" s="367"/>
      <c r="EY91" s="367"/>
      <c r="EZ91" s="367"/>
      <c r="FA91" s="367"/>
      <c r="FB91" s="367"/>
      <c r="FC91" s="367"/>
      <c r="FD91" s="367"/>
      <c r="FE91" s="367"/>
      <c r="FF91" s="367"/>
      <c r="FG91" s="367"/>
      <c r="FH91" s="367"/>
      <c r="FI91" s="367"/>
      <c r="FJ91" s="367"/>
      <c r="FK91" s="367"/>
      <c r="FL91" s="367"/>
      <c r="FM91" s="367"/>
      <c r="FN91" s="367"/>
      <c r="FO91" s="367"/>
      <c r="FP91" s="367"/>
      <c r="FQ91" s="367"/>
      <c r="FR91" s="367"/>
      <c r="FS91" s="367"/>
      <c r="FT91" s="367"/>
      <c r="FU91" s="367"/>
      <c r="FV91" s="367"/>
      <c r="FW91" s="367"/>
      <c r="FX91" s="367"/>
      <c r="FY91" s="367"/>
      <c r="FZ91" s="367"/>
      <c r="GA91" s="367"/>
      <c r="GB91" s="367"/>
      <c r="GC91" s="367"/>
      <c r="GD91" s="367"/>
      <c r="GE91" s="367"/>
      <c r="GF91" s="367"/>
      <c r="GG91" s="367"/>
      <c r="GH91" s="367"/>
      <c r="GI91" s="367"/>
      <c r="GJ91" s="367"/>
      <c r="GK91" s="367"/>
      <c r="GL91" s="367"/>
      <c r="GM91" s="367"/>
      <c r="GN91" s="367"/>
      <c r="GO91" s="367"/>
      <c r="GP91" s="367"/>
      <c r="GQ91" s="367"/>
      <c r="GR91" s="367"/>
      <c r="GS91" s="367"/>
      <c r="GT91" s="367"/>
      <c r="GU91" s="367"/>
      <c r="GV91" s="367"/>
      <c r="GW91" s="367"/>
      <c r="GX91" s="367"/>
      <c r="GY91" s="367"/>
      <c r="GZ91" s="367"/>
      <c r="HA91" s="367"/>
      <c r="HB91" s="367"/>
      <c r="HC91" s="367"/>
      <c r="HD91" s="367"/>
      <c r="HE91" s="367"/>
      <c r="HF91" s="367"/>
      <c r="HG91" s="367"/>
      <c r="HH91" s="367"/>
      <c r="HI91" s="367"/>
      <c r="HJ91" s="367"/>
      <c r="HK91" s="367"/>
      <c r="HL91" s="367"/>
      <c r="HM91" s="367"/>
      <c r="HN91" s="367"/>
      <c r="HO91" s="367"/>
      <c r="HP91" s="367"/>
      <c r="HQ91" s="367"/>
      <c r="HR91" s="367"/>
      <c r="HS91" s="367"/>
      <c r="HT91" s="367"/>
      <c r="HU91" s="367"/>
      <c r="HV91" s="367"/>
      <c r="HW91" s="367"/>
      <c r="HX91" s="367"/>
      <c r="HY91" s="367"/>
      <c r="HZ91" s="367"/>
      <c r="IA91" s="367"/>
      <c r="IB91" s="367"/>
    </row>
    <row r="92" spans="1:236" ht="18" customHeight="1">
      <c r="A92" s="360"/>
      <c r="B92" s="361"/>
      <c r="C92" s="360"/>
      <c r="D92" s="360"/>
      <c r="E92" s="360"/>
      <c r="F92" s="360"/>
      <c r="G92" s="360"/>
      <c r="H92" s="360"/>
      <c r="I92" s="360"/>
      <c r="J92" s="360"/>
      <c r="K92" s="360"/>
      <c r="L92" s="360"/>
      <c r="M92" s="360"/>
      <c r="N92" s="360"/>
      <c r="O92" s="360"/>
    </row>
    <row r="93" spans="1:236" ht="18" customHeight="1">
      <c r="A93" s="360"/>
      <c r="B93" s="386"/>
      <c r="C93" s="360"/>
      <c r="D93" s="387"/>
      <c r="E93" s="388"/>
      <c r="F93" s="387"/>
      <c r="G93" s="388"/>
      <c r="H93" s="387"/>
      <c r="I93" s="388"/>
      <c r="J93" s="387"/>
      <c r="K93" s="388"/>
      <c r="L93" s="387"/>
      <c r="M93" s="388"/>
      <c r="N93" s="387"/>
      <c r="O93" s="388"/>
    </row>
    <row r="94" spans="1:236" ht="18" customHeight="1">
      <c r="B94" s="389"/>
      <c r="D94" s="390"/>
      <c r="E94" s="391"/>
      <c r="F94" s="390"/>
      <c r="G94" s="391"/>
      <c r="H94" s="390"/>
      <c r="I94" s="391"/>
      <c r="J94" s="390"/>
      <c r="K94" s="391"/>
      <c r="L94" s="390"/>
      <c r="M94" s="391"/>
      <c r="N94" s="390"/>
      <c r="O94" s="391"/>
    </row>
    <row r="95" spans="1:236" ht="18" customHeight="1">
      <c r="B95" s="389"/>
      <c r="C95" s="392"/>
      <c r="D95" s="390"/>
      <c r="E95" s="391"/>
      <c r="F95" s="390"/>
      <c r="G95" s="391"/>
      <c r="H95" s="390"/>
      <c r="I95" s="391"/>
      <c r="J95" s="390"/>
      <c r="K95" s="391"/>
      <c r="L95" s="390"/>
      <c r="M95" s="391"/>
      <c r="N95" s="390"/>
      <c r="O95" s="391"/>
    </row>
    <row r="96" spans="1:236" ht="18" customHeight="1">
      <c r="B96" s="389"/>
      <c r="E96" s="391"/>
      <c r="G96" s="391"/>
      <c r="I96" s="391"/>
      <c r="K96" s="391"/>
      <c r="M96" s="391"/>
      <c r="O96" s="391"/>
    </row>
    <row r="97" spans="2:15" ht="18" customHeight="1">
      <c r="B97" s="389"/>
      <c r="E97" s="391"/>
      <c r="G97" s="391"/>
      <c r="I97" s="391"/>
      <c r="K97" s="391"/>
      <c r="M97" s="391"/>
      <c r="O97" s="391"/>
    </row>
    <row r="98" spans="2:15" ht="18" customHeight="1">
      <c r="B98" s="389"/>
      <c r="E98" s="391"/>
      <c r="G98" s="391"/>
      <c r="I98" s="391"/>
      <c r="K98" s="391"/>
      <c r="M98" s="391"/>
      <c r="O98" s="391"/>
    </row>
    <row r="99" spans="2:15" ht="18" customHeight="1">
      <c r="B99" s="389"/>
      <c r="E99" s="391"/>
      <c r="G99" s="391"/>
      <c r="I99" s="391"/>
      <c r="K99" s="391"/>
      <c r="M99" s="391"/>
      <c r="O99" s="391"/>
    </row>
    <row r="100" spans="2:15" ht="18" customHeight="1">
      <c r="B100" s="389"/>
      <c r="E100" s="391"/>
      <c r="G100" s="391"/>
      <c r="I100" s="391"/>
      <c r="K100" s="391"/>
      <c r="M100" s="391"/>
      <c r="O100" s="391"/>
    </row>
    <row r="101" spans="2:15" ht="18" customHeight="1">
      <c r="B101" s="389"/>
      <c r="E101" s="391"/>
      <c r="G101" s="391"/>
      <c r="I101" s="391"/>
      <c r="K101" s="391"/>
      <c r="M101" s="391"/>
      <c r="O101" s="391"/>
    </row>
    <row r="102" spans="2:15" ht="18" customHeight="1">
      <c r="B102" s="389"/>
    </row>
    <row r="103" spans="2:15" ht="18" customHeight="1">
      <c r="B103" s="389"/>
    </row>
    <row r="104" spans="2:15" ht="18" customHeight="1">
      <c r="B104" s="389"/>
    </row>
    <row r="105" spans="2:15" ht="18" customHeight="1">
      <c r="B105" s="389"/>
    </row>
    <row r="106" spans="2:15" ht="18" customHeight="1">
      <c r="B106" s="389"/>
    </row>
    <row r="107" spans="2:15" ht="18" customHeight="1">
      <c r="B107" s="389"/>
    </row>
    <row r="108" spans="2:15" ht="18" customHeight="1">
      <c r="B108" s="389"/>
    </row>
    <row r="109" spans="2:15" ht="18" customHeight="1"/>
    <row r="110" spans="2:15" ht="18" customHeight="1"/>
    <row r="111" spans="2:15" ht="18" customHeight="1"/>
    <row r="112" spans="2:15" ht="18" customHeight="1"/>
    <row r="113" ht="18" customHeight="1"/>
    <row r="114" ht="18" customHeight="1"/>
    <row r="115" ht="18" customHeight="1"/>
    <row r="117" ht="12.95" customHeight="1"/>
    <row r="130" ht="15.75" customHeight="1"/>
  </sheetData>
  <mergeCells count="8">
    <mergeCell ref="L8:M8"/>
    <mergeCell ref="N8:O8"/>
    <mergeCell ref="B7:B9"/>
    <mergeCell ref="C7:C9"/>
    <mergeCell ref="D8:E8"/>
    <mergeCell ref="F8:G8"/>
    <mergeCell ref="H8:I8"/>
    <mergeCell ref="J8:K8"/>
  </mergeCells>
  <hyperlinks>
    <hyperlink ref="Q5" location="Indice!A1" display="Volver al índice" xr:uid="{1BBD65FA-BD2D-45D3-9809-BEB9A8D015A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DEB5-982C-483D-843E-8CB556322C5B}">
  <sheetPr>
    <pageSetUpPr autoPageBreaks="0" fitToPage="1"/>
  </sheetPr>
  <dimension ref="A1:HO130"/>
  <sheetViews>
    <sheetView showGridLines="0" showRowColHeaders="0" showOutlineSymbols="0" zoomScaleNormal="100" workbookViewId="0">
      <pane ySplit="10" topLeftCell="A11" activePane="bottomLeft" state="frozen"/>
      <selection activeCell="L99" sqref="L99"/>
      <selection pane="bottomLeft" activeCell="Q73" sqref="Q73"/>
    </sheetView>
  </sheetViews>
  <sheetFormatPr baseColWidth="10" defaultColWidth="11.42578125" defaultRowHeight="15.75"/>
  <cols>
    <col min="1" max="1" width="2.7109375" style="362" customWidth="1"/>
    <col min="2" max="2" width="8" style="368" customWidth="1"/>
    <col min="3" max="3" width="24.7109375" style="362" customWidth="1"/>
    <col min="4" max="15" width="12.7109375" style="362" customWidth="1"/>
    <col min="16" max="16" width="11.42578125" style="393"/>
    <col min="17" max="17" width="28" style="362" customWidth="1"/>
    <col min="18" max="18" width="21.42578125" style="362" customWidth="1"/>
    <col min="19" max="16384" width="11.42578125" style="362"/>
  </cols>
  <sheetData>
    <row r="1" spans="1:223" s="351" customFormat="1" ht="15.75" customHeight="1">
      <c r="B1" s="352"/>
      <c r="E1" s="353"/>
      <c r="G1" s="353"/>
      <c r="I1" s="353"/>
      <c r="K1" s="353"/>
      <c r="M1" s="353"/>
      <c r="O1" s="353"/>
      <c r="P1" s="393"/>
      <c r="Q1" s="362"/>
    </row>
    <row r="2" spans="1:223" s="351" customFormat="1">
      <c r="B2" s="352"/>
      <c r="E2" s="353"/>
      <c r="G2" s="353"/>
      <c r="I2" s="353"/>
      <c r="K2" s="353"/>
      <c r="M2" s="353"/>
      <c r="O2" s="353"/>
      <c r="P2" s="393"/>
      <c r="Q2" s="362"/>
    </row>
    <row r="3" spans="1:223" s="351" customFormat="1" ht="18.75">
      <c r="B3" s="354"/>
      <c r="C3" s="355" t="s">
        <v>46</v>
      </c>
      <c r="D3" s="356"/>
      <c r="E3" s="357"/>
      <c r="F3" s="356"/>
      <c r="G3" s="357"/>
      <c r="H3" s="356"/>
      <c r="I3" s="357"/>
      <c r="J3" s="356"/>
      <c r="K3" s="357"/>
      <c r="L3" s="356"/>
      <c r="M3" s="357"/>
      <c r="N3" s="356"/>
      <c r="O3" s="357"/>
      <c r="P3" s="393"/>
      <c r="Q3" s="362"/>
    </row>
    <row r="4" spans="1:223" s="351" customFormat="1">
      <c r="B4" s="352"/>
      <c r="C4" s="358"/>
      <c r="D4" s="356"/>
      <c r="E4" s="357"/>
      <c r="F4" s="356"/>
      <c r="G4" s="357"/>
      <c r="H4" s="356"/>
      <c r="I4" s="357"/>
      <c r="J4" s="356"/>
      <c r="K4" s="357"/>
      <c r="L4" s="356"/>
      <c r="M4" s="357"/>
      <c r="N4" s="356"/>
      <c r="O4" s="357"/>
      <c r="P4" s="393"/>
      <c r="Q4" s="362"/>
    </row>
    <row r="5" spans="1:223" s="351" customFormat="1" ht="18.75">
      <c r="B5" s="454"/>
      <c r="C5" s="359" t="s">
        <v>229</v>
      </c>
      <c r="D5" s="356"/>
      <c r="E5" s="357"/>
      <c r="F5" s="356"/>
      <c r="G5" s="357"/>
      <c r="H5" s="356"/>
      <c r="I5" s="357"/>
      <c r="J5" s="356"/>
      <c r="K5" s="357"/>
      <c r="L5" s="356"/>
      <c r="M5" s="357"/>
      <c r="N5" s="356"/>
      <c r="O5" s="357"/>
      <c r="P5" s="393"/>
      <c r="Q5" s="394" t="s">
        <v>168</v>
      </c>
    </row>
    <row r="6" spans="1:223" s="397" customFormat="1" ht="9" customHeight="1">
      <c r="A6" s="395"/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396"/>
      <c r="AE6" s="396"/>
      <c r="AF6" s="396"/>
      <c r="AG6" s="396"/>
      <c r="AH6" s="396"/>
      <c r="AI6" s="396"/>
      <c r="AJ6" s="396"/>
      <c r="AK6" s="396"/>
      <c r="AL6" s="396"/>
      <c r="AM6" s="396"/>
      <c r="AN6" s="396"/>
      <c r="AO6" s="396"/>
      <c r="AP6" s="396"/>
      <c r="AQ6" s="396"/>
      <c r="AR6" s="396"/>
      <c r="AS6" s="396"/>
      <c r="AT6" s="396"/>
      <c r="AU6" s="396"/>
      <c r="AV6" s="396"/>
      <c r="AW6" s="396"/>
      <c r="AX6" s="396"/>
      <c r="AY6" s="396"/>
      <c r="AZ6" s="396"/>
      <c r="BA6" s="396"/>
      <c r="BB6" s="396"/>
      <c r="BC6" s="396"/>
      <c r="BD6" s="396"/>
      <c r="BE6" s="396"/>
      <c r="BF6" s="396"/>
      <c r="BG6" s="396"/>
      <c r="BH6" s="396"/>
      <c r="BI6" s="396"/>
      <c r="BJ6" s="396"/>
      <c r="BK6" s="396"/>
      <c r="BL6" s="396"/>
      <c r="BM6" s="396"/>
      <c r="BN6" s="396"/>
      <c r="BO6" s="396"/>
      <c r="BP6" s="396"/>
      <c r="BQ6" s="396"/>
      <c r="BR6" s="396"/>
      <c r="BS6" s="396"/>
      <c r="BT6" s="396"/>
      <c r="BU6" s="396"/>
      <c r="BV6" s="396"/>
      <c r="BW6" s="396"/>
      <c r="BX6" s="396"/>
      <c r="BY6" s="396"/>
      <c r="BZ6" s="396"/>
      <c r="CA6" s="396"/>
      <c r="CB6" s="396"/>
      <c r="CC6" s="396"/>
      <c r="CD6" s="396"/>
      <c r="CE6" s="396"/>
      <c r="CF6" s="396"/>
      <c r="CG6" s="396"/>
      <c r="CH6" s="396"/>
      <c r="CI6" s="396"/>
      <c r="CJ6" s="396"/>
      <c r="CK6" s="396"/>
      <c r="CL6" s="396"/>
      <c r="CM6" s="396"/>
      <c r="CN6" s="396"/>
      <c r="CO6" s="396"/>
      <c r="CP6" s="396"/>
      <c r="CQ6" s="396"/>
      <c r="CR6" s="396"/>
      <c r="CS6" s="396"/>
      <c r="CT6" s="396"/>
      <c r="CU6" s="396"/>
      <c r="CV6" s="396"/>
      <c r="CW6" s="396"/>
      <c r="CX6" s="396"/>
      <c r="CY6" s="396"/>
      <c r="CZ6" s="396"/>
      <c r="DA6" s="396"/>
      <c r="DB6" s="396"/>
      <c r="DC6" s="396"/>
      <c r="DD6" s="396"/>
      <c r="DE6" s="396"/>
      <c r="DF6" s="396"/>
      <c r="DG6" s="396"/>
      <c r="DH6" s="396"/>
      <c r="DI6" s="396"/>
      <c r="DJ6" s="396"/>
      <c r="DK6" s="396"/>
      <c r="DL6" s="396"/>
      <c r="DM6" s="396"/>
      <c r="DN6" s="396"/>
      <c r="DO6" s="396"/>
      <c r="DP6" s="396"/>
      <c r="DQ6" s="396"/>
      <c r="DR6" s="396"/>
      <c r="DS6" s="396"/>
      <c r="DT6" s="396"/>
      <c r="DU6" s="396"/>
      <c r="DV6" s="396"/>
      <c r="DW6" s="396"/>
      <c r="DX6" s="396"/>
      <c r="DY6" s="396"/>
      <c r="DZ6" s="396"/>
      <c r="EA6" s="396"/>
      <c r="EB6" s="396"/>
      <c r="EC6" s="396"/>
      <c r="ED6" s="396"/>
      <c r="EE6" s="396"/>
      <c r="EF6" s="396"/>
      <c r="EG6" s="396"/>
      <c r="EH6" s="396"/>
      <c r="EI6" s="396"/>
      <c r="EJ6" s="396"/>
      <c r="EK6" s="396"/>
      <c r="EL6" s="396"/>
      <c r="EM6" s="396"/>
      <c r="EN6" s="396"/>
      <c r="EO6" s="396"/>
      <c r="EP6" s="396"/>
      <c r="EQ6" s="396"/>
      <c r="ER6" s="396"/>
      <c r="ES6" s="396"/>
      <c r="ET6" s="396"/>
      <c r="EU6" s="396"/>
      <c r="EV6" s="396"/>
      <c r="EW6" s="396"/>
      <c r="EX6" s="396"/>
      <c r="EY6" s="396"/>
      <c r="EZ6" s="396"/>
      <c r="FA6" s="396"/>
      <c r="FB6" s="396"/>
      <c r="FC6" s="396"/>
      <c r="FD6" s="396"/>
      <c r="FE6" s="396"/>
      <c r="FF6" s="396"/>
      <c r="FG6" s="396"/>
      <c r="FH6" s="396"/>
      <c r="FI6" s="396"/>
      <c r="FJ6" s="396"/>
      <c r="FK6" s="396"/>
      <c r="FL6" s="396"/>
      <c r="FM6" s="396"/>
      <c r="FN6" s="396"/>
      <c r="FO6" s="396"/>
      <c r="FP6" s="396"/>
      <c r="FQ6" s="396"/>
      <c r="FR6" s="396"/>
      <c r="FS6" s="396"/>
      <c r="FT6" s="396"/>
      <c r="FU6" s="396"/>
      <c r="FV6" s="396"/>
      <c r="FW6" s="396"/>
      <c r="FX6" s="396"/>
      <c r="FY6" s="396"/>
      <c r="FZ6" s="396"/>
      <c r="GA6" s="396"/>
      <c r="GB6" s="396"/>
      <c r="GC6" s="396"/>
      <c r="GD6" s="396"/>
      <c r="GE6" s="396"/>
      <c r="GF6" s="396"/>
      <c r="GG6" s="396"/>
      <c r="GH6" s="396"/>
      <c r="GI6" s="396"/>
      <c r="GJ6" s="396"/>
      <c r="GK6" s="396"/>
      <c r="GL6" s="396"/>
      <c r="GM6" s="396"/>
      <c r="GN6" s="396"/>
      <c r="GO6" s="396"/>
      <c r="GP6" s="396"/>
      <c r="GQ6" s="396"/>
      <c r="GR6" s="396"/>
      <c r="GS6" s="396"/>
      <c r="GT6" s="396"/>
      <c r="GU6" s="396"/>
      <c r="GV6" s="396"/>
      <c r="GW6" s="396"/>
      <c r="GX6" s="396"/>
      <c r="GY6" s="396"/>
      <c r="GZ6" s="396"/>
      <c r="HA6" s="396"/>
      <c r="HB6" s="396"/>
      <c r="HC6" s="396"/>
      <c r="HD6" s="396"/>
      <c r="HE6" s="396"/>
      <c r="HF6" s="396"/>
      <c r="HG6" s="396"/>
      <c r="HH6" s="396"/>
      <c r="HI6" s="396"/>
      <c r="HJ6" s="396"/>
      <c r="HK6" s="396"/>
      <c r="HL6" s="396"/>
      <c r="HM6" s="396"/>
      <c r="HN6" s="396"/>
      <c r="HO6" s="396"/>
    </row>
    <row r="7" spans="1:223" ht="38.1" customHeight="1">
      <c r="A7" s="360"/>
      <c r="B7" s="510" t="s">
        <v>157</v>
      </c>
      <c r="C7" s="512" t="s">
        <v>47</v>
      </c>
      <c r="D7" s="400" t="s">
        <v>104</v>
      </c>
      <c r="E7" s="401"/>
      <c r="F7" s="400"/>
      <c r="G7" s="401"/>
      <c r="H7" s="402" t="s">
        <v>105</v>
      </c>
      <c r="I7" s="403"/>
      <c r="J7" s="402"/>
      <c r="K7" s="402"/>
      <c r="L7" s="457" t="s">
        <v>45</v>
      </c>
      <c r="M7" s="457"/>
      <c r="N7" s="456"/>
      <c r="O7" s="457"/>
    </row>
    <row r="8" spans="1:223" ht="32.25" customHeight="1">
      <c r="A8" s="360"/>
      <c r="B8" s="510"/>
      <c r="C8" s="512"/>
      <c r="D8" s="506" t="s">
        <v>227</v>
      </c>
      <c r="E8" s="507"/>
      <c r="F8" s="514" t="s">
        <v>228</v>
      </c>
      <c r="G8" s="515"/>
      <c r="H8" s="506" t="s">
        <v>227</v>
      </c>
      <c r="I8" s="507"/>
      <c r="J8" s="516" t="s">
        <v>228</v>
      </c>
      <c r="K8" s="517"/>
      <c r="L8" s="506" t="s">
        <v>227</v>
      </c>
      <c r="M8" s="507"/>
      <c r="N8" s="508" t="s">
        <v>228</v>
      </c>
      <c r="O8" s="509"/>
    </row>
    <row r="9" spans="1:223" ht="36.75" customHeight="1">
      <c r="A9" s="360"/>
      <c r="B9" s="511"/>
      <c r="C9" s="513"/>
      <c r="D9" s="455" t="s">
        <v>7</v>
      </c>
      <c r="E9" s="458" t="s">
        <v>51</v>
      </c>
      <c r="F9" s="459" t="s">
        <v>7</v>
      </c>
      <c r="G9" s="460" t="s">
        <v>51</v>
      </c>
      <c r="H9" s="455" t="s">
        <v>7</v>
      </c>
      <c r="I9" s="458" t="s">
        <v>51</v>
      </c>
      <c r="J9" s="461" t="s">
        <v>7</v>
      </c>
      <c r="K9" s="462" t="s">
        <v>51</v>
      </c>
      <c r="L9" s="455" t="s">
        <v>7</v>
      </c>
      <c r="M9" s="458" t="s">
        <v>51</v>
      </c>
      <c r="N9" s="463" t="s">
        <v>7</v>
      </c>
      <c r="O9" s="464" t="s">
        <v>51</v>
      </c>
    </row>
    <row r="10" spans="1:223" ht="24" hidden="1" customHeight="1">
      <c r="B10" s="363"/>
      <c r="C10" s="364"/>
      <c r="D10" s="365"/>
      <c r="E10" s="366"/>
      <c r="F10" s="365"/>
      <c r="G10" s="366"/>
      <c r="H10" s="365"/>
      <c r="I10" s="366"/>
      <c r="J10" s="365"/>
      <c r="K10" s="366"/>
      <c r="L10" s="365"/>
      <c r="M10" s="366"/>
      <c r="N10" s="365"/>
      <c r="O10" s="366"/>
    </row>
    <row r="11" spans="1:223" s="372" customFormat="1" ht="18" customHeight="1">
      <c r="A11" s="367"/>
      <c r="B11" s="368"/>
      <c r="C11" s="369" t="s">
        <v>52</v>
      </c>
      <c r="D11" s="370">
        <v>69134</v>
      </c>
      <c r="E11" s="371">
        <v>498.32691222842618</v>
      </c>
      <c r="F11" s="465">
        <v>69078</v>
      </c>
      <c r="G11" s="466">
        <v>478.67004545586155</v>
      </c>
      <c r="H11" s="370">
        <v>12566</v>
      </c>
      <c r="I11" s="371">
        <v>742.96551965621506</v>
      </c>
      <c r="J11" s="465">
        <v>12563</v>
      </c>
      <c r="K11" s="466">
        <v>734.37554405794799</v>
      </c>
      <c r="L11" s="370">
        <v>1696641</v>
      </c>
      <c r="M11" s="371">
        <v>1177.582430384507</v>
      </c>
      <c r="N11" s="465">
        <v>1694677</v>
      </c>
      <c r="O11" s="466">
        <v>1143.3236292520642</v>
      </c>
      <c r="P11" s="398"/>
      <c r="Q11" s="540"/>
      <c r="R11" s="541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7"/>
      <c r="AQ11" s="367"/>
      <c r="AR11" s="367"/>
      <c r="AS11" s="367"/>
      <c r="AT11" s="367"/>
      <c r="AU11" s="367"/>
      <c r="AV11" s="367"/>
      <c r="AW11" s="367"/>
      <c r="AX11" s="367"/>
      <c r="AY11" s="367"/>
      <c r="AZ11" s="367"/>
      <c r="BA11" s="367"/>
      <c r="BB11" s="367"/>
      <c r="BC11" s="367"/>
      <c r="BD11" s="367"/>
      <c r="BE11" s="367"/>
      <c r="BF11" s="367"/>
      <c r="BG11" s="367"/>
      <c r="BH11" s="367"/>
      <c r="BI11" s="367"/>
      <c r="BJ11" s="367"/>
      <c r="BK11" s="367"/>
      <c r="BL11" s="367"/>
      <c r="BM11" s="367"/>
      <c r="BN11" s="367"/>
      <c r="BO11" s="367"/>
      <c r="BP11" s="367"/>
      <c r="BQ11" s="367"/>
      <c r="BR11" s="367"/>
      <c r="BS11" s="367"/>
      <c r="BT11" s="367"/>
      <c r="BU11" s="367"/>
      <c r="BV11" s="367"/>
      <c r="BW11" s="367"/>
      <c r="BX11" s="367"/>
      <c r="BY11" s="367"/>
      <c r="BZ11" s="367"/>
      <c r="CA11" s="367"/>
      <c r="CB11" s="367"/>
      <c r="CC11" s="367"/>
      <c r="CD11" s="367"/>
      <c r="CE11" s="367"/>
      <c r="CF11" s="367"/>
      <c r="CG11" s="367"/>
      <c r="CH11" s="367"/>
      <c r="CI11" s="367"/>
      <c r="CJ11" s="367"/>
      <c r="CK11" s="367"/>
      <c r="CL11" s="367"/>
      <c r="CM11" s="367"/>
      <c r="CN11" s="367"/>
      <c r="CO11" s="367"/>
      <c r="CP11" s="367"/>
      <c r="CQ11" s="367"/>
      <c r="CR11" s="367"/>
      <c r="CS11" s="367"/>
      <c r="CT11" s="367"/>
      <c r="CU11" s="367"/>
      <c r="CV11" s="367"/>
      <c r="CW11" s="367"/>
      <c r="CX11" s="367"/>
      <c r="CY11" s="367"/>
      <c r="CZ11" s="367"/>
      <c r="DA11" s="367"/>
      <c r="DB11" s="367"/>
      <c r="DC11" s="367"/>
      <c r="DD11" s="367"/>
      <c r="DE11" s="367"/>
      <c r="DF11" s="367"/>
      <c r="DG11" s="367"/>
      <c r="DH11" s="367"/>
      <c r="DI11" s="367"/>
      <c r="DJ11" s="367"/>
      <c r="DK11" s="367"/>
      <c r="DL11" s="367"/>
      <c r="DM11" s="367"/>
      <c r="DN11" s="367"/>
      <c r="DO11" s="367"/>
      <c r="DP11" s="367"/>
      <c r="DQ11" s="367"/>
      <c r="DR11" s="367"/>
      <c r="DS11" s="367"/>
      <c r="DT11" s="367"/>
      <c r="DU11" s="367"/>
      <c r="DV11" s="367"/>
      <c r="DW11" s="367"/>
      <c r="DX11" s="367"/>
      <c r="DY11" s="367"/>
      <c r="DZ11" s="367"/>
      <c r="EA11" s="367"/>
      <c r="EB11" s="367"/>
      <c r="EC11" s="367"/>
      <c r="ED11" s="367"/>
      <c r="EE11" s="367"/>
      <c r="EF11" s="367"/>
      <c r="EG11" s="367"/>
      <c r="EH11" s="367"/>
      <c r="EI11" s="367"/>
      <c r="EJ11" s="367"/>
      <c r="EK11" s="367"/>
      <c r="EL11" s="367"/>
      <c r="EM11" s="367"/>
      <c r="EN11" s="367"/>
      <c r="EO11" s="367"/>
      <c r="EP11" s="367"/>
      <c r="EQ11" s="367"/>
      <c r="ER11" s="367"/>
      <c r="ES11" s="367"/>
      <c r="ET11" s="367"/>
      <c r="EU11" s="367"/>
      <c r="EV11" s="367"/>
      <c r="EW11" s="367"/>
      <c r="EX11" s="367"/>
      <c r="EY11" s="367"/>
      <c r="EZ11" s="367"/>
      <c r="FA11" s="367"/>
      <c r="FB11" s="367"/>
      <c r="FC11" s="367"/>
      <c r="FD11" s="367"/>
      <c r="FE11" s="367"/>
      <c r="FF11" s="367"/>
      <c r="FG11" s="367"/>
      <c r="FH11" s="367"/>
      <c r="FI11" s="367"/>
      <c r="FJ11" s="367"/>
      <c r="FK11" s="367"/>
      <c r="FL11" s="367"/>
      <c r="FM11" s="367"/>
      <c r="FN11" s="367"/>
      <c r="FO11" s="367"/>
      <c r="FP11" s="367"/>
      <c r="FQ11" s="367"/>
      <c r="FR11" s="367"/>
      <c r="FS11" s="367"/>
      <c r="FT11" s="367"/>
      <c r="FU11" s="367"/>
      <c r="FV11" s="367"/>
      <c r="FW11" s="367"/>
      <c r="FX11" s="367"/>
      <c r="FY11" s="367"/>
      <c r="FZ11" s="367"/>
      <c r="GA11" s="367"/>
      <c r="GB11" s="367"/>
      <c r="GC11" s="367"/>
      <c r="GD11" s="367"/>
      <c r="GE11" s="367"/>
      <c r="GF11" s="367"/>
      <c r="GG11" s="367"/>
      <c r="GH11" s="367"/>
      <c r="GI11" s="367"/>
      <c r="GJ11" s="367"/>
      <c r="GK11" s="367"/>
      <c r="GL11" s="367"/>
      <c r="GM11" s="367"/>
      <c r="GN11" s="367"/>
      <c r="GO11" s="367"/>
      <c r="GP11" s="367"/>
      <c r="GQ11" s="367"/>
      <c r="GR11" s="367"/>
      <c r="GS11" s="367"/>
      <c r="GT11" s="367"/>
      <c r="GU11" s="367"/>
      <c r="GV11" s="367"/>
      <c r="GW11" s="367"/>
      <c r="GX11" s="367"/>
      <c r="GY11" s="367"/>
      <c r="GZ11" s="367"/>
      <c r="HA11" s="367"/>
      <c r="HB11" s="367"/>
      <c r="HC11" s="367"/>
      <c r="HD11" s="367"/>
      <c r="HE11" s="367"/>
      <c r="HF11" s="367"/>
      <c r="HG11" s="367"/>
      <c r="HH11" s="367"/>
      <c r="HI11" s="367"/>
      <c r="HJ11" s="367"/>
      <c r="HK11" s="367"/>
      <c r="HL11" s="367"/>
      <c r="HM11" s="367"/>
      <c r="HN11" s="367"/>
      <c r="HO11" s="367"/>
    </row>
    <row r="12" spans="1:223" s="373" customFormat="1" ht="18" customHeight="1">
      <c r="B12" s="368">
        <v>4</v>
      </c>
      <c r="C12" s="374" t="s">
        <v>53</v>
      </c>
      <c r="D12" s="375">
        <v>5476</v>
      </c>
      <c r="E12" s="376">
        <v>442.32487216946674</v>
      </c>
      <c r="F12" s="467">
        <v>5472</v>
      </c>
      <c r="G12" s="468">
        <v>421.28506396198821</v>
      </c>
      <c r="H12" s="375">
        <v>528</v>
      </c>
      <c r="I12" s="376">
        <v>728.03064393939394</v>
      </c>
      <c r="J12" s="467">
        <v>528</v>
      </c>
      <c r="K12" s="468">
        <v>715.67018939393938</v>
      </c>
      <c r="L12" s="375">
        <v>118721</v>
      </c>
      <c r="M12" s="376">
        <v>1079.8441383579993</v>
      </c>
      <c r="N12" s="467">
        <v>118619</v>
      </c>
      <c r="O12" s="468">
        <v>1048.5752709936864</v>
      </c>
      <c r="P12" s="398"/>
      <c r="Q12" s="399"/>
      <c r="R12" s="541"/>
    </row>
    <row r="13" spans="1:223" s="373" customFormat="1" ht="18" customHeight="1">
      <c r="B13" s="368">
        <v>11</v>
      </c>
      <c r="C13" s="374" t="s">
        <v>54</v>
      </c>
      <c r="D13" s="375">
        <v>10464</v>
      </c>
      <c r="E13" s="376">
        <v>533.00194667431185</v>
      </c>
      <c r="F13" s="467">
        <v>10452</v>
      </c>
      <c r="G13" s="468">
        <v>513.96156620742443</v>
      </c>
      <c r="H13" s="375">
        <v>2906</v>
      </c>
      <c r="I13" s="376">
        <v>765.63340330350991</v>
      </c>
      <c r="J13" s="467">
        <v>2906</v>
      </c>
      <c r="K13" s="468">
        <v>758.05248451479702</v>
      </c>
      <c r="L13" s="375">
        <v>235440</v>
      </c>
      <c r="M13" s="376">
        <v>1299.9382177624871</v>
      </c>
      <c r="N13" s="467">
        <v>235141</v>
      </c>
      <c r="O13" s="468">
        <v>1253.3283569858079</v>
      </c>
      <c r="P13" s="398"/>
      <c r="Q13" s="540"/>
      <c r="R13" s="541"/>
    </row>
    <row r="14" spans="1:223" s="373" customFormat="1" ht="18" customHeight="1">
      <c r="B14" s="368">
        <v>14</v>
      </c>
      <c r="C14" s="374" t="s">
        <v>55</v>
      </c>
      <c r="D14" s="375">
        <v>6813</v>
      </c>
      <c r="E14" s="376">
        <v>502.99999119330681</v>
      </c>
      <c r="F14" s="467">
        <v>6811</v>
      </c>
      <c r="G14" s="468">
        <v>483.9483350462487</v>
      </c>
      <c r="H14" s="375">
        <v>1427</v>
      </c>
      <c r="I14" s="376">
        <v>716.78222845129642</v>
      </c>
      <c r="J14" s="467">
        <v>1427</v>
      </c>
      <c r="K14" s="468">
        <v>708.15114225648222</v>
      </c>
      <c r="L14" s="375">
        <v>182233</v>
      </c>
      <c r="M14" s="376">
        <v>1102.1672545587239</v>
      </c>
      <c r="N14" s="467">
        <v>182028</v>
      </c>
      <c r="O14" s="468">
        <v>1077.5025305447514</v>
      </c>
      <c r="P14" s="398"/>
      <c r="Q14" s="540"/>
      <c r="R14" s="541"/>
    </row>
    <row r="15" spans="1:223" s="373" customFormat="1" ht="18" customHeight="1">
      <c r="B15" s="368">
        <v>18</v>
      </c>
      <c r="C15" s="374" t="s">
        <v>56</v>
      </c>
      <c r="D15" s="375">
        <v>7777</v>
      </c>
      <c r="E15" s="376">
        <v>479.4696258197248</v>
      </c>
      <c r="F15" s="467">
        <v>7772</v>
      </c>
      <c r="G15" s="468">
        <v>460.71266212043236</v>
      </c>
      <c r="H15" s="375">
        <v>1438</v>
      </c>
      <c r="I15" s="376">
        <v>749.17403337969404</v>
      </c>
      <c r="J15" s="467">
        <v>1436</v>
      </c>
      <c r="K15" s="468">
        <v>739.74392757660155</v>
      </c>
      <c r="L15" s="375">
        <v>202366</v>
      </c>
      <c r="M15" s="376">
        <v>1124.7711509344458</v>
      </c>
      <c r="N15" s="467">
        <v>202170</v>
      </c>
      <c r="O15" s="468">
        <v>1092.6207045061096</v>
      </c>
      <c r="P15" s="398"/>
      <c r="Q15" s="540"/>
      <c r="R15" s="541"/>
    </row>
    <row r="16" spans="1:223" s="373" customFormat="1" ht="18" customHeight="1">
      <c r="B16" s="368">
        <v>21</v>
      </c>
      <c r="C16" s="374" t="s">
        <v>57</v>
      </c>
      <c r="D16" s="375">
        <v>4350</v>
      </c>
      <c r="E16" s="376">
        <v>502.50816781609188</v>
      </c>
      <c r="F16" s="467">
        <v>4349</v>
      </c>
      <c r="G16" s="468">
        <v>481.21232007358009</v>
      </c>
      <c r="H16" s="375">
        <v>828</v>
      </c>
      <c r="I16" s="376">
        <v>757.8634541062803</v>
      </c>
      <c r="J16" s="467">
        <v>828</v>
      </c>
      <c r="K16" s="468">
        <v>745.67312801932383</v>
      </c>
      <c r="L16" s="375">
        <v>105937</v>
      </c>
      <c r="M16" s="376">
        <v>1188.9961391204208</v>
      </c>
      <c r="N16" s="467">
        <v>105845</v>
      </c>
      <c r="O16" s="468">
        <v>1149.9864859936706</v>
      </c>
      <c r="P16" s="398"/>
      <c r="Q16" s="540"/>
      <c r="R16" s="541"/>
    </row>
    <row r="17" spans="1:223" s="373" customFormat="1" ht="18" customHeight="1">
      <c r="B17" s="368">
        <v>23</v>
      </c>
      <c r="C17" s="374" t="s">
        <v>58</v>
      </c>
      <c r="D17" s="375">
        <v>5388</v>
      </c>
      <c r="E17" s="376">
        <v>490.35328878990356</v>
      </c>
      <c r="F17" s="467">
        <v>5383</v>
      </c>
      <c r="G17" s="468">
        <v>468.28682519041428</v>
      </c>
      <c r="H17" s="375">
        <v>842</v>
      </c>
      <c r="I17" s="376">
        <v>682.71991686460797</v>
      </c>
      <c r="J17" s="467">
        <v>842</v>
      </c>
      <c r="K17" s="468">
        <v>673.13806413301666</v>
      </c>
      <c r="L17" s="375">
        <v>150737</v>
      </c>
      <c r="M17" s="376">
        <v>1090.617840941507</v>
      </c>
      <c r="N17" s="467">
        <v>150604</v>
      </c>
      <c r="O17" s="468">
        <v>1057.8500046479514</v>
      </c>
      <c r="P17" s="398"/>
      <c r="Q17" s="540"/>
      <c r="R17" s="541"/>
    </row>
    <row r="18" spans="1:223" s="373" customFormat="1" ht="18" customHeight="1">
      <c r="B18" s="368">
        <v>29</v>
      </c>
      <c r="C18" s="374" t="s">
        <v>59</v>
      </c>
      <c r="D18" s="375">
        <v>12817</v>
      </c>
      <c r="E18" s="376">
        <v>481.12510103768432</v>
      </c>
      <c r="F18" s="467">
        <v>12804</v>
      </c>
      <c r="G18" s="468">
        <v>464.44555920024987</v>
      </c>
      <c r="H18" s="375">
        <v>1717</v>
      </c>
      <c r="I18" s="376">
        <v>730.8626849155504</v>
      </c>
      <c r="J18" s="467">
        <v>1716</v>
      </c>
      <c r="K18" s="468">
        <v>719.24822261072256</v>
      </c>
      <c r="L18" s="375">
        <v>293989</v>
      </c>
      <c r="M18" s="376">
        <v>1193.9347996013462</v>
      </c>
      <c r="N18" s="467">
        <v>293645</v>
      </c>
      <c r="O18" s="468">
        <v>1163.7663974867608</v>
      </c>
      <c r="P18" s="398"/>
      <c r="Q18" s="540"/>
      <c r="R18" s="541"/>
    </row>
    <row r="19" spans="1:223" s="373" customFormat="1" ht="18" customHeight="1">
      <c r="B19" s="368">
        <v>41</v>
      </c>
      <c r="C19" s="374" t="s">
        <v>60</v>
      </c>
      <c r="D19" s="375">
        <v>16049</v>
      </c>
      <c r="E19" s="376">
        <v>517.26217770577603</v>
      </c>
      <c r="F19" s="467">
        <v>16035</v>
      </c>
      <c r="G19" s="468">
        <v>495.86523355160585</v>
      </c>
      <c r="H19" s="375">
        <v>2880</v>
      </c>
      <c r="I19" s="376">
        <v>753.250357638889</v>
      </c>
      <c r="J19" s="467">
        <v>2880</v>
      </c>
      <c r="K19" s="468">
        <v>747.90002430555569</v>
      </c>
      <c r="L19" s="375">
        <v>407218</v>
      </c>
      <c r="M19" s="376">
        <v>1212.7447092712011</v>
      </c>
      <c r="N19" s="467">
        <v>406625</v>
      </c>
      <c r="O19" s="468">
        <v>1177.1846807992627</v>
      </c>
      <c r="P19" s="398"/>
      <c r="Q19" s="540"/>
      <c r="R19" s="541"/>
    </row>
    <row r="20" spans="1:223" s="373" customFormat="1" ht="18" hidden="1" customHeight="1">
      <c r="B20" s="368"/>
      <c r="C20" s="374"/>
      <c r="D20" s="375"/>
      <c r="E20" s="376"/>
      <c r="F20" s="375"/>
      <c r="G20" s="376"/>
      <c r="H20" s="375"/>
      <c r="I20" s="376"/>
      <c r="J20" s="375"/>
      <c r="K20" s="376"/>
      <c r="L20" s="375"/>
      <c r="M20" s="376"/>
      <c r="N20" s="375"/>
      <c r="O20" s="376"/>
      <c r="P20" s="398"/>
      <c r="Q20" s="540"/>
      <c r="R20" s="541"/>
    </row>
    <row r="21" spans="1:223" s="372" customFormat="1" ht="18" customHeight="1">
      <c r="A21" s="367"/>
      <c r="B21" s="368"/>
      <c r="C21" s="369" t="s">
        <v>61</v>
      </c>
      <c r="D21" s="370">
        <v>9346</v>
      </c>
      <c r="E21" s="371">
        <v>538.65197410656958</v>
      </c>
      <c r="F21" s="465">
        <v>9341</v>
      </c>
      <c r="G21" s="466">
        <v>514.5635927630874</v>
      </c>
      <c r="H21" s="370">
        <v>825</v>
      </c>
      <c r="I21" s="371">
        <v>830.13233939393933</v>
      </c>
      <c r="J21" s="465">
        <v>824</v>
      </c>
      <c r="K21" s="466">
        <v>827.09290048543676</v>
      </c>
      <c r="L21" s="370">
        <v>316617</v>
      </c>
      <c r="M21" s="371">
        <v>1385.7488472191951</v>
      </c>
      <c r="N21" s="465">
        <v>315780</v>
      </c>
      <c r="O21" s="466">
        <v>1357.7606033631005</v>
      </c>
      <c r="P21" s="398"/>
      <c r="Q21" s="540"/>
      <c r="R21" s="541"/>
      <c r="S21" s="367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  <c r="AE21" s="367"/>
      <c r="AF21" s="367"/>
      <c r="AG21" s="367"/>
      <c r="AH21" s="367"/>
      <c r="AI21" s="367"/>
      <c r="AJ21" s="367"/>
      <c r="AK21" s="367"/>
      <c r="AL21" s="367"/>
      <c r="AM21" s="367"/>
      <c r="AN21" s="367"/>
      <c r="AO21" s="367"/>
      <c r="AP21" s="367"/>
      <c r="AQ21" s="367"/>
      <c r="AR21" s="367"/>
      <c r="AS21" s="367"/>
      <c r="AT21" s="367"/>
      <c r="AU21" s="367"/>
      <c r="AV21" s="367"/>
      <c r="AW21" s="367"/>
      <c r="AX21" s="367"/>
      <c r="AY21" s="367"/>
      <c r="AZ21" s="367"/>
      <c r="BA21" s="367"/>
      <c r="BB21" s="367"/>
      <c r="BC21" s="367"/>
      <c r="BD21" s="367"/>
      <c r="BE21" s="367"/>
      <c r="BF21" s="367"/>
      <c r="BG21" s="367"/>
      <c r="BH21" s="367"/>
      <c r="BI21" s="367"/>
      <c r="BJ21" s="367"/>
      <c r="BK21" s="367"/>
      <c r="BL21" s="367"/>
      <c r="BM21" s="367"/>
      <c r="BN21" s="367"/>
      <c r="BO21" s="367"/>
      <c r="BP21" s="367"/>
      <c r="BQ21" s="367"/>
      <c r="BR21" s="367"/>
      <c r="BS21" s="367"/>
      <c r="BT21" s="367"/>
      <c r="BU21" s="367"/>
      <c r="BV21" s="367"/>
      <c r="BW21" s="367"/>
      <c r="BX21" s="367"/>
      <c r="BY21" s="367"/>
      <c r="BZ21" s="367"/>
      <c r="CA21" s="367"/>
      <c r="CB21" s="367"/>
      <c r="CC21" s="367"/>
      <c r="CD21" s="367"/>
      <c r="CE21" s="367"/>
      <c r="CF21" s="367"/>
      <c r="CG21" s="367"/>
      <c r="CH21" s="367"/>
      <c r="CI21" s="367"/>
      <c r="CJ21" s="367"/>
      <c r="CK21" s="367"/>
      <c r="CL21" s="367"/>
      <c r="CM21" s="367"/>
      <c r="CN21" s="367"/>
      <c r="CO21" s="367"/>
      <c r="CP21" s="367"/>
      <c r="CQ21" s="367"/>
      <c r="CR21" s="367"/>
      <c r="CS21" s="367"/>
      <c r="CT21" s="367"/>
      <c r="CU21" s="367"/>
      <c r="CV21" s="367"/>
      <c r="CW21" s="367"/>
      <c r="CX21" s="367"/>
      <c r="CY21" s="367"/>
      <c r="CZ21" s="367"/>
      <c r="DA21" s="367"/>
      <c r="DB21" s="367"/>
      <c r="DC21" s="367"/>
      <c r="DD21" s="367"/>
      <c r="DE21" s="367"/>
      <c r="DF21" s="367"/>
      <c r="DG21" s="367"/>
      <c r="DH21" s="367"/>
      <c r="DI21" s="367"/>
      <c r="DJ21" s="367"/>
      <c r="DK21" s="367"/>
      <c r="DL21" s="367"/>
      <c r="DM21" s="367"/>
      <c r="DN21" s="367"/>
      <c r="DO21" s="367"/>
      <c r="DP21" s="367"/>
      <c r="DQ21" s="367"/>
      <c r="DR21" s="367"/>
      <c r="DS21" s="367"/>
      <c r="DT21" s="367"/>
      <c r="DU21" s="367"/>
      <c r="DV21" s="367"/>
      <c r="DW21" s="367"/>
      <c r="DX21" s="367"/>
      <c r="DY21" s="367"/>
      <c r="DZ21" s="367"/>
      <c r="EA21" s="367"/>
      <c r="EB21" s="367"/>
      <c r="EC21" s="367"/>
      <c r="ED21" s="367"/>
      <c r="EE21" s="367"/>
      <c r="EF21" s="367"/>
      <c r="EG21" s="367"/>
      <c r="EH21" s="367"/>
      <c r="EI21" s="367"/>
      <c r="EJ21" s="367"/>
      <c r="EK21" s="367"/>
      <c r="EL21" s="367"/>
      <c r="EM21" s="367"/>
      <c r="EN21" s="367"/>
      <c r="EO21" s="367"/>
      <c r="EP21" s="367"/>
      <c r="EQ21" s="367"/>
      <c r="ER21" s="367"/>
      <c r="ES21" s="367"/>
      <c r="ET21" s="367"/>
      <c r="EU21" s="367"/>
      <c r="EV21" s="367"/>
      <c r="EW21" s="367"/>
      <c r="EX21" s="367"/>
      <c r="EY21" s="367"/>
      <c r="EZ21" s="367"/>
      <c r="FA21" s="367"/>
      <c r="FB21" s="367"/>
      <c r="FC21" s="367"/>
      <c r="FD21" s="367"/>
      <c r="FE21" s="367"/>
      <c r="FF21" s="367"/>
      <c r="FG21" s="367"/>
      <c r="FH21" s="367"/>
      <c r="FI21" s="367"/>
      <c r="FJ21" s="367"/>
      <c r="FK21" s="367"/>
      <c r="FL21" s="367"/>
      <c r="FM21" s="367"/>
      <c r="FN21" s="367"/>
      <c r="FO21" s="367"/>
      <c r="FP21" s="367"/>
      <c r="FQ21" s="367"/>
      <c r="FR21" s="367"/>
      <c r="FS21" s="367"/>
      <c r="FT21" s="367"/>
      <c r="FU21" s="367"/>
      <c r="FV21" s="367"/>
      <c r="FW21" s="367"/>
      <c r="FX21" s="367"/>
      <c r="FY21" s="367"/>
      <c r="FZ21" s="367"/>
      <c r="GA21" s="367"/>
      <c r="GB21" s="367"/>
      <c r="GC21" s="367"/>
      <c r="GD21" s="367"/>
      <c r="GE21" s="367"/>
      <c r="GF21" s="367"/>
      <c r="GG21" s="367"/>
      <c r="GH21" s="367"/>
      <c r="GI21" s="367"/>
      <c r="GJ21" s="367"/>
      <c r="GK21" s="367"/>
      <c r="GL21" s="367"/>
      <c r="GM21" s="367"/>
      <c r="GN21" s="367"/>
      <c r="GO21" s="367"/>
      <c r="GP21" s="367"/>
      <c r="GQ21" s="367"/>
      <c r="GR21" s="367"/>
      <c r="GS21" s="367"/>
      <c r="GT21" s="367"/>
      <c r="GU21" s="367"/>
      <c r="GV21" s="367"/>
      <c r="GW21" s="367"/>
      <c r="GX21" s="367"/>
      <c r="GY21" s="367"/>
      <c r="GZ21" s="367"/>
      <c r="HA21" s="367"/>
      <c r="HB21" s="367"/>
      <c r="HC21" s="367"/>
      <c r="HD21" s="367"/>
      <c r="HE21" s="367"/>
      <c r="HF21" s="367"/>
      <c r="HG21" s="367"/>
      <c r="HH21" s="367"/>
      <c r="HI21" s="367"/>
      <c r="HJ21" s="367"/>
      <c r="HK21" s="367"/>
      <c r="HL21" s="367"/>
      <c r="HM21" s="367"/>
      <c r="HN21" s="367"/>
      <c r="HO21" s="367"/>
    </row>
    <row r="22" spans="1:223" s="373" customFormat="1" ht="18" customHeight="1">
      <c r="B22" s="368">
        <v>22</v>
      </c>
      <c r="C22" s="374" t="s">
        <v>62</v>
      </c>
      <c r="D22" s="375">
        <v>1654</v>
      </c>
      <c r="E22" s="376">
        <v>511.61582829504238</v>
      </c>
      <c r="F22" s="467">
        <v>1653</v>
      </c>
      <c r="G22" s="468">
        <v>486.75583182093163</v>
      </c>
      <c r="H22" s="375">
        <v>82</v>
      </c>
      <c r="I22" s="376">
        <v>754.96024390243895</v>
      </c>
      <c r="J22" s="467">
        <v>81</v>
      </c>
      <c r="K22" s="468">
        <v>742.61037037037045</v>
      </c>
      <c r="L22" s="375">
        <v>55050</v>
      </c>
      <c r="M22" s="376">
        <v>1263.4316105358762</v>
      </c>
      <c r="N22" s="467">
        <v>54961</v>
      </c>
      <c r="O22" s="468">
        <v>1234.8244222266696</v>
      </c>
      <c r="P22" s="398"/>
      <c r="Q22" s="540"/>
      <c r="R22" s="541"/>
    </row>
    <row r="23" spans="1:223" s="373" customFormat="1" ht="18" customHeight="1">
      <c r="B23" s="368">
        <v>40</v>
      </c>
      <c r="C23" s="374" t="s">
        <v>63</v>
      </c>
      <c r="D23" s="375">
        <v>996</v>
      </c>
      <c r="E23" s="376">
        <v>517.64096385542166</v>
      </c>
      <c r="F23" s="467">
        <v>995</v>
      </c>
      <c r="G23" s="468">
        <v>488.77825125628146</v>
      </c>
      <c r="H23" s="375">
        <v>99</v>
      </c>
      <c r="I23" s="376">
        <v>816.27444444444438</v>
      </c>
      <c r="J23" s="467">
        <v>99</v>
      </c>
      <c r="K23" s="468">
        <v>816.27444444444438</v>
      </c>
      <c r="L23" s="375">
        <v>36219</v>
      </c>
      <c r="M23" s="376">
        <v>1273.8562768160359</v>
      </c>
      <c r="N23" s="467">
        <v>36154</v>
      </c>
      <c r="O23" s="468">
        <v>1245.4812781434971</v>
      </c>
      <c r="P23" s="398"/>
      <c r="Q23" s="540"/>
      <c r="R23" s="541"/>
    </row>
    <row r="24" spans="1:223" s="373" customFormat="1" ht="18" customHeight="1">
      <c r="B24" s="368">
        <v>50</v>
      </c>
      <c r="C24" s="374" t="s">
        <v>64</v>
      </c>
      <c r="D24" s="375">
        <v>6696</v>
      </c>
      <c r="E24" s="376">
        <v>548.45555107526889</v>
      </c>
      <c r="F24" s="467">
        <v>6693</v>
      </c>
      <c r="G24" s="468">
        <v>525.26471985656656</v>
      </c>
      <c r="H24" s="375">
        <v>644</v>
      </c>
      <c r="I24" s="376">
        <v>841.8342701863354</v>
      </c>
      <c r="J24" s="467">
        <v>644</v>
      </c>
      <c r="K24" s="468">
        <v>839.38189440993801</v>
      </c>
      <c r="L24" s="375">
        <v>225348</v>
      </c>
      <c r="M24" s="376">
        <v>1433.6134871842658</v>
      </c>
      <c r="N24" s="467">
        <v>224665</v>
      </c>
      <c r="O24" s="468">
        <v>1405.9035814657373</v>
      </c>
      <c r="P24" s="398"/>
      <c r="Q24" s="540"/>
      <c r="R24" s="541"/>
    </row>
    <row r="25" spans="1:223" s="373" customFormat="1" ht="18" hidden="1" customHeight="1">
      <c r="B25" s="368"/>
      <c r="C25" s="374"/>
      <c r="D25" s="375"/>
      <c r="E25" s="376"/>
      <c r="F25" s="375"/>
      <c r="G25" s="376"/>
      <c r="H25" s="375"/>
      <c r="I25" s="376"/>
      <c r="J25" s="375"/>
      <c r="K25" s="376"/>
      <c r="L25" s="375"/>
      <c r="M25" s="376"/>
      <c r="N25" s="375"/>
      <c r="O25" s="376"/>
      <c r="P25" s="398"/>
      <c r="Q25" s="540"/>
      <c r="R25" s="541"/>
    </row>
    <row r="26" spans="1:223" s="372" customFormat="1" ht="18" customHeight="1">
      <c r="A26" s="367"/>
      <c r="B26" s="368">
        <v>33</v>
      </c>
      <c r="C26" s="369" t="s">
        <v>65</v>
      </c>
      <c r="D26" s="370">
        <v>8674</v>
      </c>
      <c r="E26" s="371">
        <v>637.56799515794319</v>
      </c>
      <c r="F26" s="465">
        <v>8670</v>
      </c>
      <c r="G26" s="466">
        <v>596.70832410611297</v>
      </c>
      <c r="H26" s="370">
        <v>2036</v>
      </c>
      <c r="I26" s="371">
        <v>1042.0728094302556</v>
      </c>
      <c r="J26" s="465">
        <v>2036</v>
      </c>
      <c r="K26" s="466">
        <v>998.40099214145403</v>
      </c>
      <c r="L26" s="370">
        <v>301893</v>
      </c>
      <c r="M26" s="371">
        <v>1521.6606202859955</v>
      </c>
      <c r="N26" s="465">
        <v>301261</v>
      </c>
      <c r="O26" s="466">
        <v>1472.2241753496128</v>
      </c>
      <c r="P26" s="398"/>
      <c r="Q26" s="540"/>
      <c r="R26" s="541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367"/>
      <c r="AQ26" s="367"/>
      <c r="AR26" s="367"/>
      <c r="AS26" s="367"/>
      <c r="AT26" s="367"/>
      <c r="AU26" s="367"/>
      <c r="AV26" s="367"/>
      <c r="AW26" s="367"/>
      <c r="AX26" s="367"/>
      <c r="AY26" s="367"/>
      <c r="AZ26" s="367"/>
      <c r="BA26" s="367"/>
      <c r="BB26" s="367"/>
      <c r="BC26" s="367"/>
      <c r="BD26" s="367"/>
      <c r="BE26" s="367"/>
      <c r="BF26" s="367"/>
      <c r="BG26" s="367"/>
      <c r="BH26" s="367"/>
      <c r="BI26" s="367"/>
      <c r="BJ26" s="367"/>
      <c r="BK26" s="367"/>
      <c r="BL26" s="367"/>
      <c r="BM26" s="367"/>
      <c r="BN26" s="367"/>
      <c r="BO26" s="367"/>
      <c r="BP26" s="367"/>
      <c r="BQ26" s="367"/>
      <c r="BR26" s="367"/>
      <c r="BS26" s="367"/>
      <c r="BT26" s="367"/>
      <c r="BU26" s="367"/>
      <c r="BV26" s="367"/>
      <c r="BW26" s="367"/>
      <c r="BX26" s="367"/>
      <c r="BY26" s="367"/>
      <c r="BZ26" s="367"/>
      <c r="CA26" s="367"/>
      <c r="CB26" s="367"/>
      <c r="CC26" s="367"/>
      <c r="CD26" s="367"/>
      <c r="CE26" s="367"/>
      <c r="CF26" s="367"/>
      <c r="CG26" s="367"/>
      <c r="CH26" s="367"/>
      <c r="CI26" s="367"/>
      <c r="CJ26" s="367"/>
      <c r="CK26" s="367"/>
      <c r="CL26" s="367"/>
      <c r="CM26" s="367"/>
      <c r="CN26" s="367"/>
      <c r="CO26" s="367"/>
      <c r="CP26" s="367"/>
      <c r="CQ26" s="367"/>
      <c r="CR26" s="367"/>
      <c r="CS26" s="367"/>
      <c r="CT26" s="367"/>
      <c r="CU26" s="367"/>
      <c r="CV26" s="367"/>
      <c r="CW26" s="367"/>
      <c r="CX26" s="367"/>
      <c r="CY26" s="367"/>
      <c r="CZ26" s="367"/>
      <c r="DA26" s="367"/>
      <c r="DB26" s="367"/>
      <c r="DC26" s="367"/>
      <c r="DD26" s="367"/>
      <c r="DE26" s="367"/>
      <c r="DF26" s="367"/>
      <c r="DG26" s="367"/>
      <c r="DH26" s="367"/>
      <c r="DI26" s="367"/>
      <c r="DJ26" s="367"/>
      <c r="DK26" s="367"/>
      <c r="DL26" s="367"/>
      <c r="DM26" s="367"/>
      <c r="DN26" s="367"/>
      <c r="DO26" s="367"/>
      <c r="DP26" s="367"/>
      <c r="DQ26" s="367"/>
      <c r="DR26" s="367"/>
      <c r="DS26" s="367"/>
      <c r="DT26" s="367"/>
      <c r="DU26" s="367"/>
      <c r="DV26" s="367"/>
      <c r="DW26" s="367"/>
      <c r="DX26" s="367"/>
      <c r="DY26" s="367"/>
      <c r="DZ26" s="367"/>
      <c r="EA26" s="367"/>
      <c r="EB26" s="367"/>
      <c r="EC26" s="367"/>
      <c r="ED26" s="367"/>
      <c r="EE26" s="367"/>
      <c r="EF26" s="367"/>
      <c r="EG26" s="367"/>
      <c r="EH26" s="367"/>
      <c r="EI26" s="367"/>
      <c r="EJ26" s="367"/>
      <c r="EK26" s="367"/>
      <c r="EL26" s="367"/>
      <c r="EM26" s="367"/>
      <c r="EN26" s="367"/>
      <c r="EO26" s="367"/>
      <c r="EP26" s="367"/>
      <c r="EQ26" s="367"/>
      <c r="ER26" s="367"/>
      <c r="ES26" s="367"/>
      <c r="ET26" s="367"/>
      <c r="EU26" s="367"/>
      <c r="EV26" s="367"/>
      <c r="EW26" s="367"/>
      <c r="EX26" s="367"/>
      <c r="EY26" s="367"/>
      <c r="EZ26" s="367"/>
      <c r="FA26" s="367"/>
      <c r="FB26" s="367"/>
      <c r="FC26" s="367"/>
      <c r="FD26" s="367"/>
      <c r="FE26" s="367"/>
      <c r="FF26" s="367"/>
      <c r="FG26" s="367"/>
      <c r="FH26" s="367"/>
      <c r="FI26" s="367"/>
      <c r="FJ26" s="367"/>
      <c r="FK26" s="367"/>
      <c r="FL26" s="367"/>
      <c r="FM26" s="367"/>
      <c r="FN26" s="367"/>
      <c r="FO26" s="367"/>
      <c r="FP26" s="367"/>
      <c r="FQ26" s="367"/>
      <c r="FR26" s="367"/>
      <c r="FS26" s="367"/>
      <c r="FT26" s="367"/>
      <c r="FU26" s="367"/>
      <c r="FV26" s="367"/>
      <c r="FW26" s="367"/>
      <c r="FX26" s="367"/>
      <c r="FY26" s="367"/>
      <c r="FZ26" s="367"/>
      <c r="GA26" s="367"/>
      <c r="GB26" s="367"/>
      <c r="GC26" s="367"/>
      <c r="GD26" s="367"/>
      <c r="GE26" s="367"/>
      <c r="GF26" s="367"/>
      <c r="GG26" s="367"/>
      <c r="GH26" s="367"/>
      <c r="GI26" s="367"/>
      <c r="GJ26" s="367"/>
      <c r="GK26" s="367"/>
      <c r="GL26" s="367"/>
      <c r="GM26" s="367"/>
      <c r="GN26" s="367"/>
      <c r="GO26" s="367"/>
      <c r="GP26" s="367"/>
      <c r="GQ26" s="367"/>
      <c r="GR26" s="367"/>
      <c r="GS26" s="367"/>
      <c r="GT26" s="367"/>
      <c r="GU26" s="367"/>
      <c r="GV26" s="367"/>
      <c r="GW26" s="367"/>
      <c r="GX26" s="367"/>
      <c r="GY26" s="367"/>
      <c r="GZ26" s="367"/>
      <c r="HA26" s="367"/>
      <c r="HB26" s="367"/>
      <c r="HC26" s="367"/>
      <c r="HD26" s="367"/>
      <c r="HE26" s="367"/>
      <c r="HF26" s="367"/>
      <c r="HG26" s="367"/>
      <c r="HH26" s="367"/>
      <c r="HI26" s="367"/>
      <c r="HJ26" s="367"/>
      <c r="HK26" s="367"/>
      <c r="HL26" s="367"/>
      <c r="HM26" s="367"/>
      <c r="HN26" s="367"/>
      <c r="HO26" s="367"/>
    </row>
    <row r="27" spans="1:223" s="372" customFormat="1" ht="18" hidden="1" customHeight="1">
      <c r="A27" s="367"/>
      <c r="B27" s="368"/>
      <c r="C27" s="369"/>
      <c r="D27" s="370"/>
      <c r="E27" s="371"/>
      <c r="F27" s="465"/>
      <c r="G27" s="466"/>
      <c r="H27" s="370"/>
      <c r="I27" s="371"/>
      <c r="J27" s="465"/>
      <c r="K27" s="466"/>
      <c r="L27" s="370"/>
      <c r="M27" s="371"/>
      <c r="N27" s="465"/>
      <c r="O27" s="466"/>
      <c r="P27" s="398"/>
      <c r="Q27" s="540"/>
      <c r="R27" s="541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7"/>
      <c r="AN27" s="367"/>
      <c r="AO27" s="367"/>
      <c r="AP27" s="367"/>
      <c r="AQ27" s="367"/>
      <c r="AR27" s="367"/>
      <c r="AS27" s="367"/>
      <c r="AT27" s="367"/>
      <c r="AU27" s="367"/>
      <c r="AV27" s="367"/>
      <c r="AW27" s="367"/>
      <c r="AX27" s="367"/>
      <c r="AY27" s="367"/>
      <c r="AZ27" s="367"/>
      <c r="BA27" s="367"/>
      <c r="BB27" s="367"/>
      <c r="BC27" s="367"/>
      <c r="BD27" s="367"/>
      <c r="BE27" s="367"/>
      <c r="BF27" s="367"/>
      <c r="BG27" s="367"/>
      <c r="BH27" s="367"/>
      <c r="BI27" s="367"/>
      <c r="BJ27" s="367"/>
      <c r="BK27" s="367"/>
      <c r="BL27" s="367"/>
      <c r="BM27" s="367"/>
      <c r="BN27" s="367"/>
      <c r="BO27" s="367"/>
      <c r="BP27" s="367"/>
      <c r="BQ27" s="367"/>
      <c r="BR27" s="367"/>
      <c r="BS27" s="367"/>
      <c r="BT27" s="367"/>
      <c r="BU27" s="367"/>
      <c r="BV27" s="367"/>
      <c r="BW27" s="367"/>
      <c r="BX27" s="367"/>
      <c r="BY27" s="367"/>
      <c r="BZ27" s="367"/>
      <c r="CA27" s="367"/>
      <c r="CB27" s="367"/>
      <c r="CC27" s="367"/>
      <c r="CD27" s="367"/>
      <c r="CE27" s="367"/>
      <c r="CF27" s="367"/>
      <c r="CG27" s="367"/>
      <c r="CH27" s="367"/>
      <c r="CI27" s="367"/>
      <c r="CJ27" s="367"/>
      <c r="CK27" s="367"/>
      <c r="CL27" s="367"/>
      <c r="CM27" s="367"/>
      <c r="CN27" s="367"/>
      <c r="CO27" s="367"/>
      <c r="CP27" s="367"/>
      <c r="CQ27" s="367"/>
      <c r="CR27" s="367"/>
      <c r="CS27" s="367"/>
      <c r="CT27" s="367"/>
      <c r="CU27" s="367"/>
      <c r="CV27" s="367"/>
      <c r="CW27" s="367"/>
      <c r="CX27" s="367"/>
      <c r="CY27" s="367"/>
      <c r="CZ27" s="367"/>
      <c r="DA27" s="367"/>
      <c r="DB27" s="367"/>
      <c r="DC27" s="367"/>
      <c r="DD27" s="367"/>
      <c r="DE27" s="367"/>
      <c r="DF27" s="367"/>
      <c r="DG27" s="367"/>
      <c r="DH27" s="367"/>
      <c r="DI27" s="367"/>
      <c r="DJ27" s="367"/>
      <c r="DK27" s="367"/>
      <c r="DL27" s="367"/>
      <c r="DM27" s="367"/>
      <c r="DN27" s="367"/>
      <c r="DO27" s="367"/>
      <c r="DP27" s="367"/>
      <c r="DQ27" s="367"/>
      <c r="DR27" s="367"/>
      <c r="DS27" s="367"/>
      <c r="DT27" s="367"/>
      <c r="DU27" s="367"/>
      <c r="DV27" s="367"/>
      <c r="DW27" s="367"/>
      <c r="DX27" s="367"/>
      <c r="DY27" s="367"/>
      <c r="DZ27" s="367"/>
      <c r="EA27" s="367"/>
      <c r="EB27" s="367"/>
      <c r="EC27" s="367"/>
      <c r="ED27" s="367"/>
      <c r="EE27" s="367"/>
      <c r="EF27" s="367"/>
      <c r="EG27" s="367"/>
      <c r="EH27" s="367"/>
      <c r="EI27" s="367"/>
      <c r="EJ27" s="367"/>
      <c r="EK27" s="367"/>
      <c r="EL27" s="367"/>
      <c r="EM27" s="367"/>
      <c r="EN27" s="367"/>
      <c r="EO27" s="367"/>
      <c r="EP27" s="367"/>
      <c r="EQ27" s="367"/>
      <c r="ER27" s="367"/>
      <c r="ES27" s="367"/>
      <c r="ET27" s="367"/>
      <c r="EU27" s="367"/>
      <c r="EV27" s="367"/>
      <c r="EW27" s="367"/>
      <c r="EX27" s="367"/>
      <c r="EY27" s="367"/>
      <c r="EZ27" s="367"/>
      <c r="FA27" s="367"/>
      <c r="FB27" s="367"/>
      <c r="FC27" s="367"/>
      <c r="FD27" s="367"/>
      <c r="FE27" s="367"/>
      <c r="FF27" s="367"/>
      <c r="FG27" s="367"/>
      <c r="FH27" s="367"/>
      <c r="FI27" s="367"/>
      <c r="FJ27" s="367"/>
      <c r="FK27" s="367"/>
      <c r="FL27" s="367"/>
      <c r="FM27" s="367"/>
      <c r="FN27" s="367"/>
      <c r="FO27" s="367"/>
      <c r="FP27" s="367"/>
      <c r="FQ27" s="367"/>
      <c r="FR27" s="367"/>
      <c r="FS27" s="367"/>
      <c r="FT27" s="367"/>
      <c r="FU27" s="367"/>
      <c r="FV27" s="367"/>
      <c r="FW27" s="367"/>
      <c r="FX27" s="367"/>
      <c r="FY27" s="367"/>
      <c r="FZ27" s="367"/>
      <c r="GA27" s="367"/>
      <c r="GB27" s="367"/>
      <c r="GC27" s="367"/>
      <c r="GD27" s="367"/>
      <c r="GE27" s="367"/>
      <c r="GF27" s="367"/>
      <c r="GG27" s="367"/>
      <c r="GH27" s="367"/>
      <c r="GI27" s="367"/>
      <c r="GJ27" s="367"/>
      <c r="GK27" s="367"/>
      <c r="GL27" s="367"/>
      <c r="GM27" s="367"/>
      <c r="GN27" s="367"/>
      <c r="GO27" s="367"/>
      <c r="GP27" s="367"/>
      <c r="GQ27" s="367"/>
      <c r="GR27" s="367"/>
      <c r="GS27" s="367"/>
      <c r="GT27" s="367"/>
      <c r="GU27" s="367"/>
      <c r="GV27" s="367"/>
      <c r="GW27" s="367"/>
      <c r="GX27" s="367"/>
      <c r="GY27" s="367"/>
      <c r="GZ27" s="367"/>
      <c r="HA27" s="367"/>
      <c r="HB27" s="367"/>
      <c r="HC27" s="367"/>
      <c r="HD27" s="367"/>
      <c r="HE27" s="367"/>
      <c r="HF27" s="367"/>
      <c r="HG27" s="367"/>
      <c r="HH27" s="367"/>
      <c r="HI27" s="367"/>
      <c r="HJ27" s="367"/>
      <c r="HK27" s="367"/>
      <c r="HL27" s="367"/>
      <c r="HM27" s="367"/>
      <c r="HN27" s="367"/>
      <c r="HO27" s="367"/>
    </row>
    <row r="28" spans="1:223" s="372" customFormat="1" ht="18" customHeight="1">
      <c r="A28" s="367"/>
      <c r="B28" s="368">
        <v>7</v>
      </c>
      <c r="C28" s="369" t="s">
        <v>205</v>
      </c>
      <c r="D28" s="370">
        <v>6036</v>
      </c>
      <c r="E28" s="371">
        <v>449.21246355202118</v>
      </c>
      <c r="F28" s="465">
        <v>6033</v>
      </c>
      <c r="G28" s="466">
        <v>431.04662025526278</v>
      </c>
      <c r="H28" s="370">
        <v>117</v>
      </c>
      <c r="I28" s="371">
        <v>767.0038461538461</v>
      </c>
      <c r="J28" s="465">
        <v>117</v>
      </c>
      <c r="K28" s="466">
        <v>767.0038461538461</v>
      </c>
      <c r="L28" s="370">
        <v>212317</v>
      </c>
      <c r="M28" s="371">
        <v>1224.8881138109523</v>
      </c>
      <c r="N28" s="465">
        <v>211963</v>
      </c>
      <c r="O28" s="466">
        <v>1198.7463922948816</v>
      </c>
      <c r="P28" s="398"/>
      <c r="Q28" s="540"/>
      <c r="R28" s="541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  <c r="AH28" s="367"/>
      <c r="AI28" s="367"/>
      <c r="AJ28" s="367"/>
      <c r="AK28" s="367"/>
      <c r="AL28" s="367"/>
      <c r="AM28" s="367"/>
      <c r="AN28" s="367"/>
      <c r="AO28" s="367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7"/>
      <c r="BD28" s="367"/>
      <c r="BE28" s="367"/>
      <c r="BF28" s="367"/>
      <c r="BG28" s="367"/>
      <c r="BH28" s="367"/>
      <c r="BI28" s="367"/>
      <c r="BJ28" s="367"/>
      <c r="BK28" s="367"/>
      <c r="BL28" s="367"/>
      <c r="BM28" s="367"/>
      <c r="BN28" s="367"/>
      <c r="BO28" s="367"/>
      <c r="BP28" s="367"/>
      <c r="BQ28" s="367"/>
      <c r="BR28" s="367"/>
      <c r="BS28" s="367"/>
      <c r="BT28" s="367"/>
      <c r="BU28" s="367"/>
      <c r="BV28" s="367"/>
      <c r="BW28" s="367"/>
      <c r="BX28" s="367"/>
      <c r="BY28" s="367"/>
      <c r="BZ28" s="367"/>
      <c r="CA28" s="367"/>
      <c r="CB28" s="367"/>
      <c r="CC28" s="367"/>
      <c r="CD28" s="367"/>
      <c r="CE28" s="367"/>
      <c r="CF28" s="367"/>
      <c r="CG28" s="367"/>
      <c r="CH28" s="367"/>
      <c r="CI28" s="367"/>
      <c r="CJ28" s="367"/>
      <c r="CK28" s="367"/>
      <c r="CL28" s="367"/>
      <c r="CM28" s="367"/>
      <c r="CN28" s="367"/>
      <c r="CO28" s="367"/>
      <c r="CP28" s="367"/>
      <c r="CQ28" s="367"/>
      <c r="CR28" s="367"/>
      <c r="CS28" s="367"/>
      <c r="CT28" s="367"/>
      <c r="CU28" s="367"/>
      <c r="CV28" s="367"/>
      <c r="CW28" s="367"/>
      <c r="CX28" s="367"/>
      <c r="CY28" s="367"/>
      <c r="CZ28" s="367"/>
      <c r="DA28" s="367"/>
      <c r="DB28" s="367"/>
      <c r="DC28" s="367"/>
      <c r="DD28" s="367"/>
      <c r="DE28" s="367"/>
      <c r="DF28" s="367"/>
      <c r="DG28" s="367"/>
      <c r="DH28" s="367"/>
      <c r="DI28" s="367"/>
      <c r="DJ28" s="367"/>
      <c r="DK28" s="367"/>
      <c r="DL28" s="367"/>
      <c r="DM28" s="367"/>
      <c r="DN28" s="367"/>
      <c r="DO28" s="367"/>
      <c r="DP28" s="367"/>
      <c r="DQ28" s="367"/>
      <c r="DR28" s="367"/>
      <c r="DS28" s="367"/>
      <c r="DT28" s="367"/>
      <c r="DU28" s="367"/>
      <c r="DV28" s="367"/>
      <c r="DW28" s="367"/>
      <c r="DX28" s="367"/>
      <c r="DY28" s="367"/>
      <c r="DZ28" s="367"/>
      <c r="EA28" s="367"/>
      <c r="EB28" s="367"/>
      <c r="EC28" s="367"/>
      <c r="ED28" s="367"/>
      <c r="EE28" s="367"/>
      <c r="EF28" s="367"/>
      <c r="EG28" s="367"/>
      <c r="EH28" s="367"/>
      <c r="EI28" s="367"/>
      <c r="EJ28" s="367"/>
      <c r="EK28" s="367"/>
      <c r="EL28" s="367"/>
      <c r="EM28" s="367"/>
      <c r="EN28" s="367"/>
      <c r="EO28" s="367"/>
      <c r="EP28" s="367"/>
      <c r="EQ28" s="367"/>
      <c r="ER28" s="367"/>
      <c r="ES28" s="367"/>
      <c r="ET28" s="367"/>
      <c r="EU28" s="367"/>
      <c r="EV28" s="367"/>
      <c r="EW28" s="367"/>
      <c r="EX28" s="367"/>
      <c r="EY28" s="367"/>
      <c r="EZ28" s="367"/>
      <c r="FA28" s="367"/>
      <c r="FB28" s="367"/>
      <c r="FC28" s="367"/>
      <c r="FD28" s="367"/>
      <c r="FE28" s="367"/>
      <c r="FF28" s="367"/>
      <c r="FG28" s="367"/>
      <c r="FH28" s="367"/>
      <c r="FI28" s="367"/>
      <c r="FJ28" s="367"/>
      <c r="FK28" s="367"/>
      <c r="FL28" s="367"/>
      <c r="FM28" s="367"/>
      <c r="FN28" s="367"/>
      <c r="FO28" s="367"/>
      <c r="FP28" s="367"/>
      <c r="FQ28" s="367"/>
      <c r="FR28" s="367"/>
      <c r="FS28" s="367"/>
      <c r="FT28" s="367"/>
      <c r="FU28" s="367"/>
      <c r="FV28" s="367"/>
      <c r="FW28" s="367"/>
      <c r="FX28" s="367"/>
      <c r="FY28" s="367"/>
      <c r="FZ28" s="367"/>
      <c r="GA28" s="367"/>
      <c r="GB28" s="367"/>
      <c r="GC28" s="367"/>
      <c r="GD28" s="367"/>
      <c r="GE28" s="367"/>
      <c r="GF28" s="367"/>
      <c r="GG28" s="367"/>
      <c r="GH28" s="367"/>
      <c r="GI28" s="367"/>
      <c r="GJ28" s="367"/>
      <c r="GK28" s="367"/>
      <c r="GL28" s="367"/>
      <c r="GM28" s="367"/>
      <c r="GN28" s="367"/>
      <c r="GO28" s="367"/>
      <c r="GP28" s="367"/>
      <c r="GQ28" s="367"/>
      <c r="GR28" s="367"/>
      <c r="GS28" s="367"/>
      <c r="GT28" s="367"/>
      <c r="GU28" s="367"/>
      <c r="GV28" s="367"/>
      <c r="GW28" s="367"/>
      <c r="GX28" s="367"/>
      <c r="GY28" s="367"/>
      <c r="GZ28" s="367"/>
      <c r="HA28" s="367"/>
      <c r="HB28" s="367"/>
      <c r="HC28" s="367"/>
      <c r="HD28" s="367"/>
      <c r="HE28" s="367"/>
      <c r="HF28" s="367"/>
      <c r="HG28" s="367"/>
      <c r="HH28" s="367"/>
      <c r="HI28" s="367"/>
      <c r="HJ28" s="367"/>
      <c r="HK28" s="367"/>
      <c r="HL28" s="367"/>
      <c r="HM28" s="367"/>
      <c r="HN28" s="367"/>
      <c r="HO28" s="367"/>
    </row>
    <row r="29" spans="1:223" s="372" customFormat="1" ht="18" hidden="1" customHeight="1">
      <c r="A29" s="367"/>
      <c r="B29" s="368"/>
      <c r="C29" s="369"/>
      <c r="D29" s="370"/>
      <c r="E29" s="371"/>
      <c r="F29" s="465"/>
      <c r="G29" s="466"/>
      <c r="H29" s="370"/>
      <c r="I29" s="371"/>
      <c r="J29" s="465"/>
      <c r="K29" s="466"/>
      <c r="L29" s="370"/>
      <c r="M29" s="371"/>
      <c r="N29" s="465"/>
      <c r="O29" s="466"/>
      <c r="P29" s="398"/>
      <c r="Q29" s="540"/>
      <c r="R29" s="541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367"/>
      <c r="BX29" s="367"/>
      <c r="BY29" s="367"/>
      <c r="BZ29" s="367"/>
      <c r="CA29" s="367"/>
      <c r="CB29" s="367"/>
      <c r="CC29" s="367"/>
      <c r="CD29" s="367"/>
      <c r="CE29" s="367"/>
      <c r="CF29" s="367"/>
      <c r="CG29" s="367"/>
      <c r="CH29" s="367"/>
      <c r="CI29" s="367"/>
      <c r="CJ29" s="367"/>
      <c r="CK29" s="367"/>
      <c r="CL29" s="367"/>
      <c r="CM29" s="367"/>
      <c r="CN29" s="367"/>
      <c r="CO29" s="367"/>
      <c r="CP29" s="367"/>
      <c r="CQ29" s="367"/>
      <c r="CR29" s="367"/>
      <c r="CS29" s="367"/>
      <c r="CT29" s="367"/>
      <c r="CU29" s="367"/>
      <c r="CV29" s="367"/>
      <c r="CW29" s="367"/>
      <c r="CX29" s="367"/>
      <c r="CY29" s="367"/>
      <c r="CZ29" s="367"/>
      <c r="DA29" s="367"/>
      <c r="DB29" s="367"/>
      <c r="DC29" s="367"/>
      <c r="DD29" s="367"/>
      <c r="DE29" s="367"/>
      <c r="DF29" s="367"/>
      <c r="DG29" s="367"/>
      <c r="DH29" s="367"/>
      <c r="DI29" s="367"/>
      <c r="DJ29" s="367"/>
      <c r="DK29" s="367"/>
      <c r="DL29" s="367"/>
      <c r="DM29" s="367"/>
      <c r="DN29" s="367"/>
      <c r="DO29" s="367"/>
      <c r="DP29" s="367"/>
      <c r="DQ29" s="367"/>
      <c r="DR29" s="367"/>
      <c r="DS29" s="367"/>
      <c r="DT29" s="367"/>
      <c r="DU29" s="367"/>
      <c r="DV29" s="367"/>
      <c r="DW29" s="367"/>
      <c r="DX29" s="367"/>
      <c r="DY29" s="367"/>
      <c r="DZ29" s="367"/>
      <c r="EA29" s="367"/>
      <c r="EB29" s="367"/>
      <c r="EC29" s="367"/>
      <c r="ED29" s="367"/>
      <c r="EE29" s="367"/>
      <c r="EF29" s="367"/>
      <c r="EG29" s="367"/>
      <c r="EH29" s="367"/>
      <c r="EI29" s="367"/>
      <c r="EJ29" s="367"/>
      <c r="EK29" s="367"/>
      <c r="EL29" s="367"/>
      <c r="EM29" s="367"/>
      <c r="EN29" s="367"/>
      <c r="EO29" s="367"/>
      <c r="EP29" s="367"/>
      <c r="EQ29" s="367"/>
      <c r="ER29" s="367"/>
      <c r="ES29" s="367"/>
      <c r="ET29" s="367"/>
      <c r="EU29" s="367"/>
      <c r="EV29" s="367"/>
      <c r="EW29" s="367"/>
      <c r="EX29" s="367"/>
      <c r="EY29" s="367"/>
      <c r="EZ29" s="367"/>
      <c r="FA29" s="367"/>
      <c r="FB29" s="367"/>
      <c r="FC29" s="367"/>
      <c r="FD29" s="367"/>
      <c r="FE29" s="367"/>
      <c r="FF29" s="367"/>
      <c r="FG29" s="367"/>
      <c r="FH29" s="367"/>
      <c r="FI29" s="367"/>
      <c r="FJ29" s="367"/>
      <c r="FK29" s="367"/>
      <c r="FL29" s="367"/>
      <c r="FM29" s="367"/>
      <c r="FN29" s="367"/>
      <c r="FO29" s="367"/>
      <c r="FP29" s="367"/>
      <c r="FQ29" s="367"/>
      <c r="FR29" s="367"/>
      <c r="FS29" s="367"/>
      <c r="FT29" s="367"/>
      <c r="FU29" s="367"/>
      <c r="FV29" s="367"/>
      <c r="FW29" s="367"/>
      <c r="FX29" s="367"/>
      <c r="FY29" s="367"/>
      <c r="FZ29" s="367"/>
      <c r="GA29" s="367"/>
      <c r="GB29" s="367"/>
      <c r="GC29" s="367"/>
      <c r="GD29" s="367"/>
      <c r="GE29" s="367"/>
      <c r="GF29" s="367"/>
      <c r="GG29" s="367"/>
      <c r="GH29" s="367"/>
      <c r="GI29" s="367"/>
      <c r="GJ29" s="367"/>
      <c r="GK29" s="367"/>
      <c r="GL29" s="367"/>
      <c r="GM29" s="367"/>
      <c r="GN29" s="367"/>
      <c r="GO29" s="367"/>
      <c r="GP29" s="367"/>
      <c r="GQ29" s="367"/>
      <c r="GR29" s="367"/>
      <c r="GS29" s="367"/>
      <c r="GT29" s="367"/>
      <c r="GU29" s="367"/>
      <c r="GV29" s="367"/>
      <c r="GW29" s="367"/>
      <c r="GX29" s="367"/>
      <c r="GY29" s="367"/>
      <c r="GZ29" s="367"/>
      <c r="HA29" s="367"/>
      <c r="HB29" s="367"/>
      <c r="HC29" s="367"/>
      <c r="HD29" s="367"/>
      <c r="HE29" s="367"/>
      <c r="HF29" s="367"/>
      <c r="HG29" s="367"/>
      <c r="HH29" s="367"/>
      <c r="HI29" s="367"/>
      <c r="HJ29" s="367"/>
      <c r="HK29" s="367"/>
      <c r="HL29" s="367"/>
      <c r="HM29" s="367"/>
      <c r="HN29" s="367"/>
      <c r="HO29" s="367"/>
    </row>
    <row r="30" spans="1:223" s="372" customFormat="1" ht="18" customHeight="1">
      <c r="A30" s="367"/>
      <c r="B30" s="368"/>
      <c r="C30" s="369" t="s">
        <v>66</v>
      </c>
      <c r="D30" s="370">
        <v>16458</v>
      </c>
      <c r="E30" s="371">
        <v>496.83463057479628</v>
      </c>
      <c r="F30" s="465">
        <v>16446</v>
      </c>
      <c r="G30" s="466">
        <v>479.31090477927745</v>
      </c>
      <c r="H30" s="370">
        <v>2625</v>
      </c>
      <c r="I30" s="371">
        <v>759.56511619047615</v>
      </c>
      <c r="J30" s="465">
        <v>2625</v>
      </c>
      <c r="K30" s="466">
        <v>752.91915047619057</v>
      </c>
      <c r="L30" s="370">
        <v>371678</v>
      </c>
      <c r="M30" s="371">
        <v>1194.5842247321605</v>
      </c>
      <c r="N30" s="465">
        <v>371283</v>
      </c>
      <c r="O30" s="466">
        <v>1160.9850282668476</v>
      </c>
      <c r="P30" s="398"/>
      <c r="Q30" s="399"/>
      <c r="R30" s="541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  <c r="AH30" s="367"/>
      <c r="AI30" s="367"/>
      <c r="AJ30" s="367"/>
      <c r="AK30" s="367"/>
      <c r="AL30" s="367"/>
      <c r="AM30" s="367"/>
      <c r="AN30" s="367"/>
      <c r="AO30" s="367"/>
      <c r="AP30" s="367"/>
      <c r="AQ30" s="367"/>
      <c r="AR30" s="367"/>
      <c r="AS30" s="367"/>
      <c r="AT30" s="367"/>
      <c r="AU30" s="367"/>
      <c r="AV30" s="367"/>
      <c r="AW30" s="367"/>
      <c r="AX30" s="367"/>
      <c r="AY30" s="367"/>
      <c r="AZ30" s="367"/>
      <c r="BA30" s="367"/>
      <c r="BB30" s="367"/>
      <c r="BC30" s="367"/>
      <c r="BD30" s="367"/>
      <c r="BE30" s="367"/>
      <c r="BF30" s="367"/>
      <c r="BG30" s="367"/>
      <c r="BH30" s="367"/>
      <c r="BI30" s="367"/>
      <c r="BJ30" s="367"/>
      <c r="BK30" s="367"/>
      <c r="BL30" s="367"/>
      <c r="BM30" s="367"/>
      <c r="BN30" s="367"/>
      <c r="BO30" s="367"/>
      <c r="BP30" s="367"/>
      <c r="BQ30" s="367"/>
      <c r="BR30" s="367"/>
      <c r="BS30" s="367"/>
      <c r="BT30" s="367"/>
      <c r="BU30" s="367"/>
      <c r="BV30" s="367"/>
      <c r="BW30" s="367"/>
      <c r="BX30" s="367"/>
      <c r="BY30" s="367"/>
      <c r="BZ30" s="367"/>
      <c r="CA30" s="367"/>
      <c r="CB30" s="367"/>
      <c r="CC30" s="367"/>
      <c r="CD30" s="367"/>
      <c r="CE30" s="367"/>
      <c r="CF30" s="367"/>
      <c r="CG30" s="367"/>
      <c r="CH30" s="367"/>
      <c r="CI30" s="367"/>
      <c r="CJ30" s="367"/>
      <c r="CK30" s="367"/>
      <c r="CL30" s="367"/>
      <c r="CM30" s="367"/>
      <c r="CN30" s="367"/>
      <c r="CO30" s="367"/>
      <c r="CP30" s="367"/>
      <c r="CQ30" s="367"/>
      <c r="CR30" s="367"/>
      <c r="CS30" s="367"/>
      <c r="CT30" s="367"/>
      <c r="CU30" s="367"/>
      <c r="CV30" s="367"/>
      <c r="CW30" s="367"/>
      <c r="CX30" s="367"/>
      <c r="CY30" s="367"/>
      <c r="CZ30" s="367"/>
      <c r="DA30" s="367"/>
      <c r="DB30" s="367"/>
      <c r="DC30" s="367"/>
      <c r="DD30" s="367"/>
      <c r="DE30" s="367"/>
      <c r="DF30" s="367"/>
      <c r="DG30" s="367"/>
      <c r="DH30" s="367"/>
      <c r="DI30" s="367"/>
      <c r="DJ30" s="367"/>
      <c r="DK30" s="367"/>
      <c r="DL30" s="367"/>
      <c r="DM30" s="367"/>
      <c r="DN30" s="367"/>
      <c r="DO30" s="367"/>
      <c r="DP30" s="367"/>
      <c r="DQ30" s="367"/>
      <c r="DR30" s="367"/>
      <c r="DS30" s="367"/>
      <c r="DT30" s="367"/>
      <c r="DU30" s="367"/>
      <c r="DV30" s="367"/>
      <c r="DW30" s="367"/>
      <c r="DX30" s="367"/>
      <c r="DY30" s="367"/>
      <c r="DZ30" s="367"/>
      <c r="EA30" s="367"/>
      <c r="EB30" s="367"/>
      <c r="EC30" s="367"/>
      <c r="ED30" s="367"/>
      <c r="EE30" s="367"/>
      <c r="EF30" s="367"/>
      <c r="EG30" s="367"/>
      <c r="EH30" s="367"/>
      <c r="EI30" s="367"/>
      <c r="EJ30" s="367"/>
      <c r="EK30" s="367"/>
      <c r="EL30" s="367"/>
      <c r="EM30" s="367"/>
      <c r="EN30" s="367"/>
      <c r="EO30" s="367"/>
      <c r="EP30" s="367"/>
      <c r="EQ30" s="367"/>
      <c r="ER30" s="367"/>
      <c r="ES30" s="367"/>
      <c r="ET30" s="367"/>
      <c r="EU30" s="367"/>
      <c r="EV30" s="367"/>
      <c r="EW30" s="367"/>
      <c r="EX30" s="367"/>
      <c r="EY30" s="367"/>
      <c r="EZ30" s="367"/>
      <c r="FA30" s="367"/>
      <c r="FB30" s="367"/>
      <c r="FC30" s="367"/>
      <c r="FD30" s="367"/>
      <c r="FE30" s="367"/>
      <c r="FF30" s="367"/>
      <c r="FG30" s="367"/>
      <c r="FH30" s="367"/>
      <c r="FI30" s="367"/>
      <c r="FJ30" s="367"/>
      <c r="FK30" s="367"/>
      <c r="FL30" s="367"/>
      <c r="FM30" s="367"/>
      <c r="FN30" s="367"/>
      <c r="FO30" s="367"/>
      <c r="FP30" s="367"/>
      <c r="FQ30" s="367"/>
      <c r="FR30" s="367"/>
      <c r="FS30" s="367"/>
      <c r="FT30" s="367"/>
      <c r="FU30" s="367"/>
      <c r="FV30" s="367"/>
      <c r="FW30" s="367"/>
      <c r="FX30" s="367"/>
      <c r="FY30" s="367"/>
      <c r="FZ30" s="367"/>
      <c r="GA30" s="367"/>
      <c r="GB30" s="367"/>
      <c r="GC30" s="367"/>
      <c r="GD30" s="367"/>
      <c r="GE30" s="367"/>
      <c r="GF30" s="367"/>
      <c r="GG30" s="367"/>
      <c r="GH30" s="367"/>
      <c r="GI30" s="367"/>
      <c r="GJ30" s="367"/>
      <c r="GK30" s="367"/>
      <c r="GL30" s="367"/>
      <c r="GM30" s="367"/>
      <c r="GN30" s="367"/>
      <c r="GO30" s="367"/>
      <c r="GP30" s="367"/>
      <c r="GQ30" s="367"/>
      <c r="GR30" s="367"/>
      <c r="GS30" s="367"/>
      <c r="GT30" s="367"/>
      <c r="GU30" s="367"/>
      <c r="GV30" s="367"/>
      <c r="GW30" s="367"/>
      <c r="GX30" s="367"/>
      <c r="GY30" s="367"/>
      <c r="GZ30" s="367"/>
      <c r="HA30" s="367"/>
      <c r="HB30" s="367"/>
      <c r="HC30" s="367"/>
      <c r="HD30" s="367"/>
      <c r="HE30" s="367"/>
      <c r="HF30" s="367"/>
      <c r="HG30" s="367"/>
      <c r="HH30" s="367"/>
      <c r="HI30" s="367"/>
      <c r="HJ30" s="367"/>
      <c r="HK30" s="367"/>
      <c r="HL30" s="367"/>
      <c r="HM30" s="367"/>
      <c r="HN30" s="367"/>
      <c r="HO30" s="367"/>
    </row>
    <row r="31" spans="1:223" s="373" customFormat="1" ht="18" customHeight="1">
      <c r="B31" s="368">
        <v>35</v>
      </c>
      <c r="C31" s="374" t="s">
        <v>67</v>
      </c>
      <c r="D31" s="375">
        <v>9208</v>
      </c>
      <c r="E31" s="376">
        <v>503.59114031277147</v>
      </c>
      <c r="F31" s="467">
        <v>9198</v>
      </c>
      <c r="G31" s="468">
        <v>485.34074690150027</v>
      </c>
      <c r="H31" s="375">
        <v>1771</v>
      </c>
      <c r="I31" s="376">
        <v>749.82049124788261</v>
      </c>
      <c r="J31" s="467">
        <v>1771</v>
      </c>
      <c r="K31" s="468">
        <v>742.67952569169961</v>
      </c>
      <c r="L31" s="375">
        <v>196284</v>
      </c>
      <c r="M31" s="376">
        <v>1214.200489189134</v>
      </c>
      <c r="N31" s="467">
        <v>196063</v>
      </c>
      <c r="O31" s="468">
        <v>1177.2588781157076</v>
      </c>
      <c r="P31" s="398"/>
      <c r="Q31" s="540"/>
      <c r="R31" s="541"/>
    </row>
    <row r="32" spans="1:223" s="373" customFormat="1" ht="18" customHeight="1">
      <c r="B32" s="368">
        <v>38</v>
      </c>
      <c r="C32" s="374" t="s">
        <v>68</v>
      </c>
      <c r="D32" s="375">
        <v>7250</v>
      </c>
      <c r="E32" s="376">
        <v>488.25339724137928</v>
      </c>
      <c r="F32" s="467">
        <v>7248</v>
      </c>
      <c r="G32" s="468">
        <v>471.65879552980135</v>
      </c>
      <c r="H32" s="375">
        <v>854</v>
      </c>
      <c r="I32" s="376">
        <v>779.77323185011721</v>
      </c>
      <c r="J32" s="467">
        <v>854</v>
      </c>
      <c r="K32" s="468">
        <v>774.15378220140519</v>
      </c>
      <c r="L32" s="375">
        <v>175394</v>
      </c>
      <c r="M32" s="376">
        <v>1172.6315989144437</v>
      </c>
      <c r="N32" s="467">
        <v>175220</v>
      </c>
      <c r="O32" s="468">
        <v>1142.7753500171214</v>
      </c>
      <c r="P32" s="398"/>
      <c r="Q32" s="540"/>
      <c r="R32" s="541"/>
    </row>
    <row r="33" spans="1:223" s="373" customFormat="1" ht="18" hidden="1" customHeight="1">
      <c r="B33" s="368"/>
      <c r="C33" s="374"/>
      <c r="D33" s="375"/>
      <c r="E33" s="376"/>
      <c r="F33" s="375"/>
      <c r="G33" s="376"/>
      <c r="H33" s="375"/>
      <c r="I33" s="376"/>
      <c r="J33" s="375"/>
      <c r="K33" s="376"/>
      <c r="L33" s="375"/>
      <c r="M33" s="376"/>
      <c r="N33" s="375"/>
      <c r="O33" s="376"/>
      <c r="P33" s="398"/>
      <c r="Q33" s="540"/>
      <c r="R33" s="541"/>
    </row>
    <row r="34" spans="1:223" s="372" customFormat="1" ht="18" customHeight="1">
      <c r="A34" s="367"/>
      <c r="B34" s="368">
        <v>39</v>
      </c>
      <c r="C34" s="369" t="s">
        <v>69</v>
      </c>
      <c r="D34" s="370">
        <v>4632</v>
      </c>
      <c r="E34" s="371">
        <v>574.09562823834199</v>
      </c>
      <c r="F34" s="465">
        <v>4632</v>
      </c>
      <c r="G34" s="466">
        <v>546.7023035405872</v>
      </c>
      <c r="H34" s="370">
        <v>1391</v>
      </c>
      <c r="I34" s="371">
        <v>861.96495327102821</v>
      </c>
      <c r="J34" s="465">
        <v>1391</v>
      </c>
      <c r="K34" s="466">
        <v>854.01440690150969</v>
      </c>
      <c r="L34" s="370">
        <v>148328</v>
      </c>
      <c r="M34" s="371">
        <v>1381.3437056388545</v>
      </c>
      <c r="N34" s="465">
        <v>147995</v>
      </c>
      <c r="O34" s="466">
        <v>1347.558110814555</v>
      </c>
      <c r="P34" s="398"/>
      <c r="Q34" s="540"/>
      <c r="R34" s="541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7"/>
      <c r="BF34" s="367"/>
      <c r="BG34" s="367"/>
      <c r="BH34" s="367"/>
      <c r="BI34" s="367"/>
      <c r="BJ34" s="367"/>
      <c r="BK34" s="367"/>
      <c r="BL34" s="367"/>
      <c r="BM34" s="367"/>
      <c r="BN34" s="367"/>
      <c r="BO34" s="367"/>
      <c r="BP34" s="367"/>
      <c r="BQ34" s="367"/>
      <c r="BR34" s="367"/>
      <c r="BS34" s="367"/>
      <c r="BT34" s="367"/>
      <c r="BU34" s="367"/>
      <c r="BV34" s="367"/>
      <c r="BW34" s="367"/>
      <c r="BX34" s="367"/>
      <c r="BY34" s="367"/>
      <c r="BZ34" s="367"/>
      <c r="CA34" s="367"/>
      <c r="CB34" s="367"/>
      <c r="CC34" s="367"/>
      <c r="CD34" s="367"/>
      <c r="CE34" s="367"/>
      <c r="CF34" s="367"/>
      <c r="CG34" s="367"/>
      <c r="CH34" s="367"/>
      <c r="CI34" s="367"/>
      <c r="CJ34" s="367"/>
      <c r="CK34" s="367"/>
      <c r="CL34" s="367"/>
      <c r="CM34" s="367"/>
      <c r="CN34" s="367"/>
      <c r="CO34" s="367"/>
      <c r="CP34" s="367"/>
      <c r="CQ34" s="367"/>
      <c r="CR34" s="367"/>
      <c r="CS34" s="367"/>
      <c r="CT34" s="367"/>
      <c r="CU34" s="367"/>
      <c r="CV34" s="367"/>
      <c r="CW34" s="367"/>
      <c r="CX34" s="367"/>
      <c r="CY34" s="367"/>
      <c r="CZ34" s="367"/>
      <c r="DA34" s="367"/>
      <c r="DB34" s="367"/>
      <c r="DC34" s="367"/>
      <c r="DD34" s="367"/>
      <c r="DE34" s="367"/>
      <c r="DF34" s="367"/>
      <c r="DG34" s="367"/>
      <c r="DH34" s="367"/>
      <c r="DI34" s="367"/>
      <c r="DJ34" s="367"/>
      <c r="DK34" s="367"/>
      <c r="DL34" s="367"/>
      <c r="DM34" s="367"/>
      <c r="DN34" s="367"/>
      <c r="DO34" s="367"/>
      <c r="DP34" s="367"/>
      <c r="DQ34" s="367"/>
      <c r="DR34" s="367"/>
      <c r="DS34" s="367"/>
      <c r="DT34" s="367"/>
      <c r="DU34" s="367"/>
      <c r="DV34" s="367"/>
      <c r="DW34" s="367"/>
      <c r="DX34" s="367"/>
      <c r="DY34" s="367"/>
      <c r="DZ34" s="367"/>
      <c r="EA34" s="367"/>
      <c r="EB34" s="367"/>
      <c r="EC34" s="367"/>
      <c r="ED34" s="367"/>
      <c r="EE34" s="367"/>
      <c r="EF34" s="367"/>
      <c r="EG34" s="367"/>
      <c r="EH34" s="367"/>
      <c r="EI34" s="367"/>
      <c r="EJ34" s="367"/>
      <c r="EK34" s="367"/>
      <c r="EL34" s="367"/>
      <c r="EM34" s="367"/>
      <c r="EN34" s="367"/>
      <c r="EO34" s="367"/>
      <c r="EP34" s="367"/>
      <c r="EQ34" s="367"/>
      <c r="ER34" s="367"/>
      <c r="ES34" s="367"/>
      <c r="ET34" s="367"/>
      <c r="EU34" s="367"/>
      <c r="EV34" s="367"/>
      <c r="EW34" s="367"/>
      <c r="EX34" s="367"/>
      <c r="EY34" s="367"/>
      <c r="EZ34" s="367"/>
      <c r="FA34" s="367"/>
      <c r="FB34" s="367"/>
      <c r="FC34" s="367"/>
      <c r="FD34" s="367"/>
      <c r="FE34" s="367"/>
      <c r="FF34" s="367"/>
      <c r="FG34" s="367"/>
      <c r="FH34" s="367"/>
      <c r="FI34" s="367"/>
      <c r="FJ34" s="367"/>
      <c r="FK34" s="367"/>
      <c r="FL34" s="367"/>
      <c r="FM34" s="367"/>
      <c r="FN34" s="367"/>
      <c r="FO34" s="367"/>
      <c r="FP34" s="367"/>
      <c r="FQ34" s="367"/>
      <c r="FR34" s="367"/>
      <c r="FS34" s="367"/>
      <c r="FT34" s="367"/>
      <c r="FU34" s="367"/>
      <c r="FV34" s="367"/>
      <c r="FW34" s="367"/>
      <c r="FX34" s="367"/>
      <c r="FY34" s="367"/>
      <c r="FZ34" s="367"/>
      <c r="GA34" s="367"/>
      <c r="GB34" s="367"/>
      <c r="GC34" s="367"/>
      <c r="GD34" s="367"/>
      <c r="GE34" s="367"/>
      <c r="GF34" s="367"/>
      <c r="GG34" s="367"/>
      <c r="GH34" s="367"/>
      <c r="GI34" s="367"/>
      <c r="GJ34" s="367"/>
      <c r="GK34" s="367"/>
      <c r="GL34" s="367"/>
      <c r="GM34" s="367"/>
      <c r="GN34" s="367"/>
      <c r="GO34" s="367"/>
      <c r="GP34" s="367"/>
      <c r="GQ34" s="367"/>
      <c r="GR34" s="367"/>
      <c r="GS34" s="367"/>
      <c r="GT34" s="367"/>
      <c r="GU34" s="367"/>
      <c r="GV34" s="367"/>
      <c r="GW34" s="367"/>
      <c r="GX34" s="367"/>
      <c r="GY34" s="367"/>
      <c r="GZ34" s="367"/>
      <c r="HA34" s="367"/>
      <c r="HB34" s="367"/>
      <c r="HC34" s="367"/>
      <c r="HD34" s="367"/>
      <c r="HE34" s="367"/>
      <c r="HF34" s="367"/>
      <c r="HG34" s="367"/>
      <c r="HH34" s="367"/>
      <c r="HI34" s="367"/>
      <c r="HJ34" s="367"/>
      <c r="HK34" s="367"/>
      <c r="HL34" s="367"/>
      <c r="HM34" s="367"/>
      <c r="HN34" s="367"/>
      <c r="HO34" s="367"/>
    </row>
    <row r="35" spans="1:223" s="372" customFormat="1" ht="18" hidden="1" customHeight="1">
      <c r="A35" s="367"/>
      <c r="B35" s="368"/>
      <c r="C35" s="369"/>
      <c r="D35" s="370"/>
      <c r="E35" s="371"/>
      <c r="F35" s="465"/>
      <c r="G35" s="466"/>
      <c r="H35" s="370"/>
      <c r="I35" s="371"/>
      <c r="J35" s="465"/>
      <c r="K35" s="466"/>
      <c r="L35" s="370"/>
      <c r="M35" s="371"/>
      <c r="N35" s="465"/>
      <c r="O35" s="466"/>
      <c r="P35" s="398"/>
      <c r="Q35" s="540"/>
      <c r="R35" s="541"/>
      <c r="S35" s="367"/>
      <c r="T35" s="367"/>
      <c r="U35" s="367"/>
      <c r="V35" s="367"/>
      <c r="W35" s="367"/>
      <c r="X35" s="367"/>
      <c r="Y35" s="367"/>
      <c r="Z35" s="367"/>
      <c r="AA35" s="367"/>
      <c r="AB35" s="367"/>
      <c r="AC35" s="367"/>
      <c r="AD35" s="367"/>
      <c r="AE35" s="367"/>
      <c r="AF35" s="367"/>
      <c r="AG35" s="367"/>
      <c r="AH35" s="367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  <c r="AT35" s="367"/>
      <c r="AU35" s="367"/>
      <c r="AV35" s="367"/>
      <c r="AW35" s="367"/>
      <c r="AX35" s="367"/>
      <c r="AY35" s="367"/>
      <c r="AZ35" s="367"/>
      <c r="BA35" s="367"/>
      <c r="BB35" s="367"/>
      <c r="BC35" s="367"/>
      <c r="BD35" s="367"/>
      <c r="BE35" s="367"/>
      <c r="BF35" s="367"/>
      <c r="BG35" s="367"/>
      <c r="BH35" s="367"/>
      <c r="BI35" s="367"/>
      <c r="BJ35" s="367"/>
      <c r="BK35" s="367"/>
      <c r="BL35" s="367"/>
      <c r="BM35" s="367"/>
      <c r="BN35" s="367"/>
      <c r="BO35" s="367"/>
      <c r="BP35" s="367"/>
      <c r="BQ35" s="367"/>
      <c r="BR35" s="367"/>
      <c r="BS35" s="367"/>
      <c r="BT35" s="367"/>
      <c r="BU35" s="367"/>
      <c r="BV35" s="367"/>
      <c r="BW35" s="367"/>
      <c r="BX35" s="367"/>
      <c r="BY35" s="367"/>
      <c r="BZ35" s="367"/>
      <c r="CA35" s="367"/>
      <c r="CB35" s="367"/>
      <c r="CC35" s="367"/>
      <c r="CD35" s="367"/>
      <c r="CE35" s="367"/>
      <c r="CF35" s="367"/>
      <c r="CG35" s="367"/>
      <c r="CH35" s="367"/>
      <c r="CI35" s="367"/>
      <c r="CJ35" s="367"/>
      <c r="CK35" s="367"/>
      <c r="CL35" s="367"/>
      <c r="CM35" s="367"/>
      <c r="CN35" s="367"/>
      <c r="CO35" s="367"/>
      <c r="CP35" s="367"/>
      <c r="CQ35" s="367"/>
      <c r="CR35" s="367"/>
      <c r="CS35" s="367"/>
      <c r="CT35" s="367"/>
      <c r="CU35" s="367"/>
      <c r="CV35" s="367"/>
      <c r="CW35" s="367"/>
      <c r="CX35" s="367"/>
      <c r="CY35" s="367"/>
      <c r="CZ35" s="367"/>
      <c r="DA35" s="367"/>
      <c r="DB35" s="367"/>
      <c r="DC35" s="367"/>
      <c r="DD35" s="367"/>
      <c r="DE35" s="367"/>
      <c r="DF35" s="367"/>
      <c r="DG35" s="367"/>
      <c r="DH35" s="367"/>
      <c r="DI35" s="367"/>
      <c r="DJ35" s="367"/>
      <c r="DK35" s="367"/>
      <c r="DL35" s="367"/>
      <c r="DM35" s="367"/>
      <c r="DN35" s="367"/>
      <c r="DO35" s="367"/>
      <c r="DP35" s="367"/>
      <c r="DQ35" s="367"/>
      <c r="DR35" s="367"/>
      <c r="DS35" s="367"/>
      <c r="DT35" s="367"/>
      <c r="DU35" s="367"/>
      <c r="DV35" s="367"/>
      <c r="DW35" s="367"/>
      <c r="DX35" s="367"/>
      <c r="DY35" s="367"/>
      <c r="DZ35" s="367"/>
      <c r="EA35" s="367"/>
      <c r="EB35" s="367"/>
      <c r="EC35" s="367"/>
      <c r="ED35" s="367"/>
      <c r="EE35" s="367"/>
      <c r="EF35" s="367"/>
      <c r="EG35" s="367"/>
      <c r="EH35" s="367"/>
      <c r="EI35" s="367"/>
      <c r="EJ35" s="367"/>
      <c r="EK35" s="367"/>
      <c r="EL35" s="367"/>
      <c r="EM35" s="367"/>
      <c r="EN35" s="367"/>
      <c r="EO35" s="367"/>
      <c r="EP35" s="367"/>
      <c r="EQ35" s="367"/>
      <c r="ER35" s="367"/>
      <c r="ES35" s="367"/>
      <c r="ET35" s="367"/>
      <c r="EU35" s="367"/>
      <c r="EV35" s="367"/>
      <c r="EW35" s="367"/>
      <c r="EX35" s="367"/>
      <c r="EY35" s="367"/>
      <c r="EZ35" s="367"/>
      <c r="FA35" s="367"/>
      <c r="FB35" s="367"/>
      <c r="FC35" s="367"/>
      <c r="FD35" s="367"/>
      <c r="FE35" s="367"/>
      <c r="FF35" s="367"/>
      <c r="FG35" s="367"/>
      <c r="FH35" s="367"/>
      <c r="FI35" s="367"/>
      <c r="FJ35" s="367"/>
      <c r="FK35" s="367"/>
      <c r="FL35" s="367"/>
      <c r="FM35" s="367"/>
      <c r="FN35" s="367"/>
      <c r="FO35" s="367"/>
      <c r="FP35" s="367"/>
      <c r="FQ35" s="367"/>
      <c r="FR35" s="367"/>
      <c r="FS35" s="367"/>
      <c r="FT35" s="367"/>
      <c r="FU35" s="367"/>
      <c r="FV35" s="367"/>
      <c r="FW35" s="367"/>
      <c r="FX35" s="367"/>
      <c r="FY35" s="367"/>
      <c r="FZ35" s="367"/>
      <c r="GA35" s="367"/>
      <c r="GB35" s="367"/>
      <c r="GC35" s="367"/>
      <c r="GD35" s="367"/>
      <c r="GE35" s="367"/>
      <c r="GF35" s="367"/>
      <c r="GG35" s="367"/>
      <c r="GH35" s="367"/>
      <c r="GI35" s="367"/>
      <c r="GJ35" s="367"/>
      <c r="GK35" s="367"/>
      <c r="GL35" s="367"/>
      <c r="GM35" s="367"/>
      <c r="GN35" s="367"/>
      <c r="GO35" s="367"/>
      <c r="GP35" s="367"/>
      <c r="GQ35" s="367"/>
      <c r="GR35" s="367"/>
      <c r="GS35" s="367"/>
      <c r="GT35" s="367"/>
      <c r="GU35" s="367"/>
      <c r="GV35" s="367"/>
      <c r="GW35" s="367"/>
      <c r="GX35" s="367"/>
      <c r="GY35" s="367"/>
      <c r="GZ35" s="367"/>
      <c r="HA35" s="367"/>
      <c r="HB35" s="367"/>
      <c r="HC35" s="367"/>
      <c r="HD35" s="367"/>
      <c r="HE35" s="367"/>
      <c r="HF35" s="367"/>
      <c r="HG35" s="367"/>
      <c r="HH35" s="367"/>
      <c r="HI35" s="367"/>
      <c r="HJ35" s="367"/>
      <c r="HK35" s="367"/>
      <c r="HL35" s="367"/>
      <c r="HM35" s="367"/>
      <c r="HN35" s="367"/>
      <c r="HO35" s="367"/>
    </row>
    <row r="36" spans="1:223" s="372" customFormat="1" ht="18" customHeight="1">
      <c r="A36" s="367"/>
      <c r="B36" s="368"/>
      <c r="C36" s="369" t="s">
        <v>70</v>
      </c>
      <c r="D36" s="370">
        <v>18903</v>
      </c>
      <c r="E36" s="371">
        <v>568.57753689890478</v>
      </c>
      <c r="F36" s="465">
        <v>18887</v>
      </c>
      <c r="G36" s="466">
        <v>541.30511515857438</v>
      </c>
      <c r="H36" s="370">
        <v>3903</v>
      </c>
      <c r="I36" s="371">
        <v>800.83952344350541</v>
      </c>
      <c r="J36" s="465">
        <v>3901</v>
      </c>
      <c r="K36" s="466">
        <v>781.34915662650656</v>
      </c>
      <c r="L36" s="370">
        <v>632615</v>
      </c>
      <c r="M36" s="371">
        <v>1311.754411071505</v>
      </c>
      <c r="N36" s="465">
        <v>631375</v>
      </c>
      <c r="O36" s="466">
        <v>1277.9140197505444</v>
      </c>
      <c r="P36" s="398"/>
      <c r="Q36" s="540"/>
      <c r="R36" s="541"/>
      <c r="S36" s="367"/>
      <c r="T36" s="367"/>
      <c r="U36" s="367"/>
      <c r="V36" s="367"/>
      <c r="W36" s="367"/>
      <c r="X36" s="367"/>
      <c r="Y36" s="367"/>
      <c r="Z36" s="367"/>
      <c r="AA36" s="367"/>
      <c r="AB36" s="367"/>
      <c r="AC36" s="367"/>
      <c r="AD36" s="367"/>
      <c r="AE36" s="367"/>
      <c r="AF36" s="367"/>
      <c r="AG36" s="367"/>
      <c r="AH36" s="367"/>
      <c r="AI36" s="367"/>
      <c r="AJ36" s="367"/>
      <c r="AK36" s="367"/>
      <c r="AL36" s="367"/>
      <c r="AM36" s="367"/>
      <c r="AN36" s="367"/>
      <c r="AO36" s="367"/>
      <c r="AP36" s="367"/>
      <c r="AQ36" s="367"/>
      <c r="AR36" s="367"/>
      <c r="AS36" s="367"/>
      <c r="AT36" s="367"/>
      <c r="AU36" s="367"/>
      <c r="AV36" s="367"/>
      <c r="AW36" s="367"/>
      <c r="AX36" s="367"/>
      <c r="AY36" s="367"/>
      <c r="AZ36" s="367"/>
      <c r="BA36" s="367"/>
      <c r="BB36" s="367"/>
      <c r="BC36" s="367"/>
      <c r="BD36" s="367"/>
      <c r="BE36" s="367"/>
      <c r="BF36" s="367"/>
      <c r="BG36" s="367"/>
      <c r="BH36" s="367"/>
      <c r="BI36" s="367"/>
      <c r="BJ36" s="367"/>
      <c r="BK36" s="367"/>
      <c r="BL36" s="367"/>
      <c r="BM36" s="367"/>
      <c r="BN36" s="367"/>
      <c r="BO36" s="367"/>
      <c r="BP36" s="367"/>
      <c r="BQ36" s="367"/>
      <c r="BR36" s="367"/>
      <c r="BS36" s="367"/>
      <c r="BT36" s="367"/>
      <c r="BU36" s="367"/>
      <c r="BV36" s="367"/>
      <c r="BW36" s="367"/>
      <c r="BX36" s="367"/>
      <c r="BY36" s="367"/>
      <c r="BZ36" s="367"/>
      <c r="CA36" s="367"/>
      <c r="CB36" s="367"/>
      <c r="CC36" s="367"/>
      <c r="CD36" s="367"/>
      <c r="CE36" s="367"/>
      <c r="CF36" s="367"/>
      <c r="CG36" s="367"/>
      <c r="CH36" s="367"/>
      <c r="CI36" s="367"/>
      <c r="CJ36" s="367"/>
      <c r="CK36" s="367"/>
      <c r="CL36" s="367"/>
      <c r="CM36" s="367"/>
      <c r="CN36" s="367"/>
      <c r="CO36" s="367"/>
      <c r="CP36" s="367"/>
      <c r="CQ36" s="367"/>
      <c r="CR36" s="367"/>
      <c r="CS36" s="367"/>
      <c r="CT36" s="367"/>
      <c r="CU36" s="367"/>
      <c r="CV36" s="367"/>
      <c r="CW36" s="367"/>
      <c r="CX36" s="367"/>
      <c r="CY36" s="367"/>
      <c r="CZ36" s="367"/>
      <c r="DA36" s="367"/>
      <c r="DB36" s="367"/>
      <c r="DC36" s="367"/>
      <c r="DD36" s="367"/>
      <c r="DE36" s="367"/>
      <c r="DF36" s="367"/>
      <c r="DG36" s="367"/>
      <c r="DH36" s="367"/>
      <c r="DI36" s="367"/>
      <c r="DJ36" s="367"/>
      <c r="DK36" s="367"/>
      <c r="DL36" s="367"/>
      <c r="DM36" s="367"/>
      <c r="DN36" s="367"/>
      <c r="DO36" s="367"/>
      <c r="DP36" s="367"/>
      <c r="DQ36" s="367"/>
      <c r="DR36" s="367"/>
      <c r="DS36" s="367"/>
      <c r="DT36" s="367"/>
      <c r="DU36" s="367"/>
      <c r="DV36" s="367"/>
      <c r="DW36" s="367"/>
      <c r="DX36" s="367"/>
      <c r="DY36" s="367"/>
      <c r="DZ36" s="367"/>
      <c r="EA36" s="367"/>
      <c r="EB36" s="367"/>
      <c r="EC36" s="367"/>
      <c r="ED36" s="367"/>
      <c r="EE36" s="367"/>
      <c r="EF36" s="367"/>
      <c r="EG36" s="367"/>
      <c r="EH36" s="367"/>
      <c r="EI36" s="367"/>
      <c r="EJ36" s="367"/>
      <c r="EK36" s="367"/>
      <c r="EL36" s="367"/>
      <c r="EM36" s="367"/>
      <c r="EN36" s="367"/>
      <c r="EO36" s="367"/>
      <c r="EP36" s="367"/>
      <c r="EQ36" s="367"/>
      <c r="ER36" s="367"/>
      <c r="ES36" s="367"/>
      <c r="ET36" s="367"/>
      <c r="EU36" s="367"/>
      <c r="EV36" s="367"/>
      <c r="EW36" s="367"/>
      <c r="EX36" s="367"/>
      <c r="EY36" s="367"/>
      <c r="EZ36" s="367"/>
      <c r="FA36" s="367"/>
      <c r="FB36" s="367"/>
      <c r="FC36" s="367"/>
      <c r="FD36" s="367"/>
      <c r="FE36" s="367"/>
      <c r="FF36" s="367"/>
      <c r="FG36" s="367"/>
      <c r="FH36" s="367"/>
      <c r="FI36" s="367"/>
      <c r="FJ36" s="367"/>
      <c r="FK36" s="367"/>
      <c r="FL36" s="367"/>
      <c r="FM36" s="367"/>
      <c r="FN36" s="367"/>
      <c r="FO36" s="367"/>
      <c r="FP36" s="367"/>
      <c r="FQ36" s="367"/>
      <c r="FR36" s="367"/>
      <c r="FS36" s="367"/>
      <c r="FT36" s="367"/>
      <c r="FU36" s="367"/>
      <c r="FV36" s="367"/>
      <c r="FW36" s="367"/>
      <c r="FX36" s="367"/>
      <c r="FY36" s="367"/>
      <c r="FZ36" s="367"/>
      <c r="GA36" s="367"/>
      <c r="GB36" s="367"/>
      <c r="GC36" s="367"/>
      <c r="GD36" s="367"/>
      <c r="GE36" s="367"/>
      <c r="GF36" s="367"/>
      <c r="GG36" s="367"/>
      <c r="GH36" s="367"/>
      <c r="GI36" s="367"/>
      <c r="GJ36" s="367"/>
      <c r="GK36" s="367"/>
      <c r="GL36" s="367"/>
      <c r="GM36" s="367"/>
      <c r="GN36" s="367"/>
      <c r="GO36" s="367"/>
      <c r="GP36" s="367"/>
      <c r="GQ36" s="367"/>
      <c r="GR36" s="367"/>
      <c r="GS36" s="367"/>
      <c r="GT36" s="367"/>
      <c r="GU36" s="367"/>
      <c r="GV36" s="367"/>
      <c r="GW36" s="367"/>
      <c r="GX36" s="367"/>
      <c r="GY36" s="367"/>
      <c r="GZ36" s="367"/>
      <c r="HA36" s="367"/>
      <c r="HB36" s="367"/>
      <c r="HC36" s="367"/>
      <c r="HD36" s="367"/>
      <c r="HE36" s="367"/>
      <c r="HF36" s="367"/>
      <c r="HG36" s="367"/>
      <c r="HH36" s="367"/>
      <c r="HI36" s="367"/>
      <c r="HJ36" s="367"/>
      <c r="HK36" s="367"/>
      <c r="HL36" s="367"/>
      <c r="HM36" s="367"/>
      <c r="HN36" s="367"/>
      <c r="HO36" s="367"/>
    </row>
    <row r="37" spans="1:223" s="373" customFormat="1" ht="18" customHeight="1">
      <c r="B37" s="368">
        <v>5</v>
      </c>
      <c r="C37" s="374" t="s">
        <v>71</v>
      </c>
      <c r="D37" s="375">
        <v>1273</v>
      </c>
      <c r="E37" s="376">
        <v>563.35602513747062</v>
      </c>
      <c r="F37" s="467">
        <v>1272</v>
      </c>
      <c r="G37" s="468">
        <v>535.92122641509434</v>
      </c>
      <c r="H37" s="375">
        <v>237</v>
      </c>
      <c r="I37" s="376">
        <v>732.51400843881856</v>
      </c>
      <c r="J37" s="467">
        <v>237</v>
      </c>
      <c r="K37" s="468">
        <v>726.86721518987349</v>
      </c>
      <c r="L37" s="375">
        <v>39982</v>
      </c>
      <c r="M37" s="376">
        <v>1157.6519833925265</v>
      </c>
      <c r="N37" s="467">
        <v>39939</v>
      </c>
      <c r="O37" s="468">
        <v>1133.4998527754826</v>
      </c>
      <c r="P37" s="398"/>
      <c r="Q37" s="540"/>
      <c r="R37" s="541"/>
    </row>
    <row r="38" spans="1:223" s="373" customFormat="1" ht="18" customHeight="1">
      <c r="B38" s="368">
        <v>9</v>
      </c>
      <c r="C38" s="374" t="s">
        <v>72</v>
      </c>
      <c r="D38" s="375">
        <v>2808</v>
      </c>
      <c r="E38" s="376">
        <v>559.8298824786325</v>
      </c>
      <c r="F38" s="467">
        <v>2806</v>
      </c>
      <c r="G38" s="468">
        <v>535.67700285103342</v>
      </c>
      <c r="H38" s="375">
        <v>316</v>
      </c>
      <c r="I38" s="376">
        <v>831.96737341772155</v>
      </c>
      <c r="J38" s="467">
        <v>316</v>
      </c>
      <c r="K38" s="468">
        <v>813.16170886075952</v>
      </c>
      <c r="L38" s="375">
        <v>94538</v>
      </c>
      <c r="M38" s="376">
        <v>1408.5720431995601</v>
      </c>
      <c r="N38" s="467">
        <v>94286</v>
      </c>
      <c r="O38" s="468">
        <v>1379.3392163205576</v>
      </c>
      <c r="P38" s="398"/>
      <c r="Q38" s="540"/>
      <c r="R38" s="541"/>
    </row>
    <row r="39" spans="1:223" s="373" customFormat="1" ht="18" customHeight="1">
      <c r="B39" s="368">
        <v>24</v>
      </c>
      <c r="C39" s="374" t="s">
        <v>73</v>
      </c>
      <c r="D39" s="375">
        <v>4059</v>
      </c>
      <c r="E39" s="376">
        <v>578.00558758314855</v>
      </c>
      <c r="F39" s="467">
        <v>4057</v>
      </c>
      <c r="G39" s="468">
        <v>539.98340399309836</v>
      </c>
      <c r="H39" s="375">
        <v>1103</v>
      </c>
      <c r="I39" s="376">
        <v>881.18563916591143</v>
      </c>
      <c r="J39" s="467">
        <v>1103</v>
      </c>
      <c r="K39" s="468">
        <v>842.75293744333635</v>
      </c>
      <c r="L39" s="375">
        <v>140734</v>
      </c>
      <c r="M39" s="376">
        <v>1308.1383476629667</v>
      </c>
      <c r="N39" s="467">
        <v>140493</v>
      </c>
      <c r="O39" s="468">
        <v>1254.7522203241431</v>
      </c>
      <c r="P39" s="393"/>
      <c r="Q39" s="540"/>
      <c r="R39" s="541"/>
    </row>
    <row r="40" spans="1:223" s="373" customFormat="1" ht="18" customHeight="1">
      <c r="B40" s="368">
        <v>34</v>
      </c>
      <c r="C40" s="374" t="s">
        <v>74</v>
      </c>
      <c r="D40" s="375">
        <v>1354</v>
      </c>
      <c r="E40" s="376">
        <v>596.79002954209739</v>
      </c>
      <c r="F40" s="467">
        <v>1354</v>
      </c>
      <c r="G40" s="468">
        <v>563.4776218611521</v>
      </c>
      <c r="H40" s="375">
        <v>287</v>
      </c>
      <c r="I40" s="376">
        <v>816.14404181184671</v>
      </c>
      <c r="J40" s="467">
        <v>287</v>
      </c>
      <c r="K40" s="468">
        <v>793.76881533101039</v>
      </c>
      <c r="L40" s="375">
        <v>44250</v>
      </c>
      <c r="M40" s="376">
        <v>1343.7876863276838</v>
      </c>
      <c r="N40" s="467">
        <v>44168</v>
      </c>
      <c r="O40" s="468">
        <v>1306.9451430900197</v>
      </c>
      <c r="P40" s="393"/>
      <c r="Q40" s="540"/>
      <c r="R40" s="541"/>
    </row>
    <row r="41" spans="1:223" s="373" customFormat="1" ht="18" customHeight="1">
      <c r="B41" s="368">
        <v>37</v>
      </c>
      <c r="C41" s="374" t="s">
        <v>75</v>
      </c>
      <c r="D41" s="375">
        <v>2517</v>
      </c>
      <c r="E41" s="376">
        <v>576.19981326976563</v>
      </c>
      <c r="F41" s="467">
        <v>2515</v>
      </c>
      <c r="G41" s="468">
        <v>556.07538767395624</v>
      </c>
      <c r="H41" s="375">
        <v>649</v>
      </c>
      <c r="I41" s="376">
        <v>750.38674884437592</v>
      </c>
      <c r="J41" s="467">
        <v>647</v>
      </c>
      <c r="K41" s="468">
        <v>736.86941267387942</v>
      </c>
      <c r="L41" s="375">
        <v>83023</v>
      </c>
      <c r="M41" s="376">
        <v>1225.7239593847501</v>
      </c>
      <c r="N41" s="467">
        <v>82868</v>
      </c>
      <c r="O41" s="468">
        <v>1200.0617443403967</v>
      </c>
      <c r="P41" s="393"/>
      <c r="Q41" s="540"/>
      <c r="R41" s="541"/>
    </row>
    <row r="42" spans="1:223" s="373" customFormat="1" ht="18" customHeight="1">
      <c r="B42" s="368">
        <v>40</v>
      </c>
      <c r="C42" s="374" t="s">
        <v>76</v>
      </c>
      <c r="D42" s="375">
        <v>1090</v>
      </c>
      <c r="E42" s="376">
        <v>529.99390825688056</v>
      </c>
      <c r="F42" s="467">
        <v>1090</v>
      </c>
      <c r="G42" s="468">
        <v>513.42919266055037</v>
      </c>
      <c r="H42" s="375">
        <v>140</v>
      </c>
      <c r="I42" s="376">
        <v>745.93335714285718</v>
      </c>
      <c r="J42" s="467">
        <v>140</v>
      </c>
      <c r="K42" s="468">
        <v>733.01378571428575</v>
      </c>
      <c r="L42" s="375">
        <v>35796</v>
      </c>
      <c r="M42" s="376">
        <v>1251.5213711029166</v>
      </c>
      <c r="N42" s="467">
        <v>35738</v>
      </c>
      <c r="O42" s="468">
        <v>1222.950523812189</v>
      </c>
      <c r="P42" s="393"/>
      <c r="Q42" s="540"/>
      <c r="R42" s="541"/>
    </row>
    <row r="43" spans="1:223" s="373" customFormat="1" ht="18" customHeight="1">
      <c r="B43" s="368">
        <v>42</v>
      </c>
      <c r="C43" s="374" t="s">
        <v>77</v>
      </c>
      <c r="D43" s="375">
        <v>688</v>
      </c>
      <c r="E43" s="376">
        <v>555.28630813953487</v>
      </c>
      <c r="F43" s="467">
        <v>683</v>
      </c>
      <c r="G43" s="468">
        <v>525.00613469985365</v>
      </c>
      <c r="H43" s="375">
        <v>77</v>
      </c>
      <c r="I43" s="376">
        <v>748.49636363636364</v>
      </c>
      <c r="J43" s="467">
        <v>77</v>
      </c>
      <c r="K43" s="468">
        <v>734.47805194805187</v>
      </c>
      <c r="L43" s="375">
        <v>22945</v>
      </c>
      <c r="M43" s="376">
        <v>1269.2416583133584</v>
      </c>
      <c r="N43" s="467">
        <v>22902</v>
      </c>
      <c r="O43" s="468">
        <v>1243.4554152475771</v>
      </c>
      <c r="P43" s="393"/>
      <c r="Q43" s="540"/>
      <c r="R43" s="541"/>
    </row>
    <row r="44" spans="1:223" s="373" customFormat="1" ht="18" customHeight="1">
      <c r="B44" s="368">
        <v>47</v>
      </c>
      <c r="C44" s="374" t="s">
        <v>78</v>
      </c>
      <c r="D44" s="375">
        <v>3564</v>
      </c>
      <c r="E44" s="376">
        <v>572.44367283950612</v>
      </c>
      <c r="F44" s="467">
        <v>3560</v>
      </c>
      <c r="G44" s="468">
        <v>549.74707584269663</v>
      </c>
      <c r="H44" s="375">
        <v>670</v>
      </c>
      <c r="I44" s="376">
        <v>823.3343880597015</v>
      </c>
      <c r="J44" s="467">
        <v>670</v>
      </c>
      <c r="K44" s="468">
        <v>816.65853731343282</v>
      </c>
      <c r="L44" s="375">
        <v>123584</v>
      </c>
      <c r="M44" s="376">
        <v>1434.2141841986024</v>
      </c>
      <c r="N44" s="467">
        <v>123276</v>
      </c>
      <c r="O44" s="468">
        <v>1405.117455709141</v>
      </c>
      <c r="P44" s="393"/>
      <c r="Q44" s="540"/>
      <c r="R44" s="541"/>
    </row>
    <row r="45" spans="1:223" s="373" customFormat="1" ht="18" customHeight="1">
      <c r="B45" s="368">
        <v>49</v>
      </c>
      <c r="C45" s="374" t="s">
        <v>79</v>
      </c>
      <c r="D45" s="375">
        <v>1550</v>
      </c>
      <c r="E45" s="376">
        <v>551.14435483870955</v>
      </c>
      <c r="F45" s="467">
        <v>1550</v>
      </c>
      <c r="G45" s="468">
        <v>523.4326903225807</v>
      </c>
      <c r="H45" s="375">
        <v>424</v>
      </c>
      <c r="I45" s="376">
        <v>665.7738679245283</v>
      </c>
      <c r="J45" s="467">
        <v>424</v>
      </c>
      <c r="K45" s="468">
        <v>656.49957547169811</v>
      </c>
      <c r="L45" s="375">
        <v>47763</v>
      </c>
      <c r="M45" s="376">
        <v>1128.3447256244372</v>
      </c>
      <c r="N45" s="467">
        <v>47705</v>
      </c>
      <c r="O45" s="468">
        <v>1103.93630940153</v>
      </c>
      <c r="P45" s="393"/>
      <c r="Q45" s="540"/>
      <c r="R45" s="541"/>
    </row>
    <row r="46" spans="1:223" s="373" customFormat="1" ht="18" hidden="1" customHeight="1">
      <c r="B46" s="368"/>
      <c r="C46" s="374"/>
      <c r="D46" s="375"/>
      <c r="E46" s="376"/>
      <c r="F46" s="375"/>
      <c r="G46" s="376"/>
      <c r="H46" s="375"/>
      <c r="I46" s="376"/>
      <c r="J46" s="375"/>
      <c r="K46" s="376"/>
      <c r="L46" s="375"/>
      <c r="M46" s="376"/>
      <c r="N46" s="375"/>
      <c r="O46" s="376"/>
      <c r="P46" s="393"/>
      <c r="Q46" s="540"/>
      <c r="R46" s="541"/>
    </row>
    <row r="47" spans="1:223" s="372" customFormat="1" ht="18" customHeight="1">
      <c r="A47" s="367"/>
      <c r="B47" s="368"/>
      <c r="C47" s="369" t="s">
        <v>80</v>
      </c>
      <c r="D47" s="370">
        <v>14659</v>
      </c>
      <c r="E47" s="371">
        <v>524.33619687563976</v>
      </c>
      <c r="F47" s="465">
        <v>14653</v>
      </c>
      <c r="G47" s="466">
        <v>501.4022323073774</v>
      </c>
      <c r="H47" s="370">
        <v>2655</v>
      </c>
      <c r="I47" s="371">
        <v>711.67188323917151</v>
      </c>
      <c r="J47" s="465">
        <v>2654</v>
      </c>
      <c r="K47" s="466">
        <v>701.8194951017332</v>
      </c>
      <c r="L47" s="370">
        <v>401150</v>
      </c>
      <c r="M47" s="371">
        <v>1224.6509133989778</v>
      </c>
      <c r="N47" s="465">
        <v>400682</v>
      </c>
      <c r="O47" s="466">
        <v>1186.411915534014</v>
      </c>
      <c r="P47" s="393"/>
      <c r="Q47" s="540"/>
      <c r="R47" s="541"/>
      <c r="S47" s="367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  <c r="AE47" s="367"/>
      <c r="AF47" s="367"/>
      <c r="AG47" s="367"/>
      <c r="AH47" s="367"/>
      <c r="AI47" s="367"/>
      <c r="AJ47" s="367"/>
      <c r="AK47" s="367"/>
      <c r="AL47" s="367"/>
      <c r="AM47" s="367"/>
      <c r="AN47" s="367"/>
      <c r="AO47" s="367"/>
      <c r="AP47" s="367"/>
      <c r="AQ47" s="367"/>
      <c r="AR47" s="367"/>
      <c r="AS47" s="367"/>
      <c r="AT47" s="367"/>
      <c r="AU47" s="367"/>
      <c r="AV47" s="367"/>
      <c r="AW47" s="367"/>
      <c r="AX47" s="367"/>
      <c r="AY47" s="367"/>
      <c r="AZ47" s="367"/>
      <c r="BA47" s="367"/>
      <c r="BB47" s="367"/>
      <c r="BC47" s="367"/>
      <c r="BD47" s="367"/>
      <c r="BE47" s="367"/>
      <c r="BF47" s="367"/>
      <c r="BG47" s="367"/>
      <c r="BH47" s="367"/>
      <c r="BI47" s="367"/>
      <c r="BJ47" s="367"/>
      <c r="BK47" s="367"/>
      <c r="BL47" s="367"/>
      <c r="BM47" s="367"/>
      <c r="BN47" s="367"/>
      <c r="BO47" s="367"/>
      <c r="BP47" s="367"/>
      <c r="BQ47" s="367"/>
      <c r="BR47" s="367"/>
      <c r="BS47" s="367"/>
      <c r="BT47" s="367"/>
      <c r="BU47" s="367"/>
      <c r="BV47" s="367"/>
      <c r="BW47" s="367"/>
      <c r="BX47" s="367"/>
      <c r="BY47" s="367"/>
      <c r="BZ47" s="367"/>
      <c r="CA47" s="367"/>
      <c r="CB47" s="367"/>
      <c r="CC47" s="367"/>
      <c r="CD47" s="367"/>
      <c r="CE47" s="367"/>
      <c r="CF47" s="367"/>
      <c r="CG47" s="367"/>
      <c r="CH47" s="367"/>
      <c r="CI47" s="367"/>
      <c r="CJ47" s="367"/>
      <c r="CK47" s="367"/>
      <c r="CL47" s="367"/>
      <c r="CM47" s="367"/>
      <c r="CN47" s="367"/>
      <c r="CO47" s="367"/>
      <c r="CP47" s="367"/>
      <c r="CQ47" s="367"/>
      <c r="CR47" s="367"/>
      <c r="CS47" s="367"/>
      <c r="CT47" s="367"/>
      <c r="CU47" s="367"/>
      <c r="CV47" s="367"/>
      <c r="CW47" s="367"/>
      <c r="CX47" s="367"/>
      <c r="CY47" s="367"/>
      <c r="CZ47" s="367"/>
      <c r="DA47" s="367"/>
      <c r="DB47" s="367"/>
      <c r="DC47" s="367"/>
      <c r="DD47" s="367"/>
      <c r="DE47" s="367"/>
      <c r="DF47" s="367"/>
      <c r="DG47" s="367"/>
      <c r="DH47" s="367"/>
      <c r="DI47" s="367"/>
      <c r="DJ47" s="367"/>
      <c r="DK47" s="367"/>
      <c r="DL47" s="367"/>
      <c r="DM47" s="367"/>
      <c r="DN47" s="367"/>
      <c r="DO47" s="367"/>
      <c r="DP47" s="367"/>
      <c r="DQ47" s="367"/>
      <c r="DR47" s="367"/>
      <c r="DS47" s="367"/>
      <c r="DT47" s="367"/>
      <c r="DU47" s="367"/>
      <c r="DV47" s="367"/>
      <c r="DW47" s="367"/>
      <c r="DX47" s="367"/>
      <c r="DY47" s="367"/>
      <c r="DZ47" s="367"/>
      <c r="EA47" s="367"/>
      <c r="EB47" s="367"/>
      <c r="EC47" s="367"/>
      <c r="ED47" s="367"/>
      <c r="EE47" s="367"/>
      <c r="EF47" s="367"/>
      <c r="EG47" s="367"/>
      <c r="EH47" s="367"/>
      <c r="EI47" s="367"/>
      <c r="EJ47" s="367"/>
      <c r="EK47" s="367"/>
      <c r="EL47" s="367"/>
      <c r="EM47" s="367"/>
      <c r="EN47" s="367"/>
      <c r="EO47" s="367"/>
      <c r="EP47" s="367"/>
      <c r="EQ47" s="367"/>
      <c r="ER47" s="367"/>
      <c r="ES47" s="367"/>
      <c r="ET47" s="367"/>
      <c r="EU47" s="367"/>
      <c r="EV47" s="367"/>
      <c r="EW47" s="367"/>
      <c r="EX47" s="367"/>
      <c r="EY47" s="367"/>
      <c r="EZ47" s="367"/>
      <c r="FA47" s="367"/>
      <c r="FB47" s="367"/>
      <c r="FC47" s="367"/>
      <c r="FD47" s="367"/>
      <c r="FE47" s="367"/>
      <c r="FF47" s="367"/>
      <c r="FG47" s="367"/>
      <c r="FH47" s="367"/>
      <c r="FI47" s="367"/>
      <c r="FJ47" s="367"/>
      <c r="FK47" s="367"/>
      <c r="FL47" s="367"/>
      <c r="FM47" s="367"/>
      <c r="FN47" s="367"/>
      <c r="FO47" s="367"/>
      <c r="FP47" s="367"/>
      <c r="FQ47" s="367"/>
      <c r="FR47" s="367"/>
      <c r="FS47" s="367"/>
      <c r="FT47" s="367"/>
      <c r="FU47" s="367"/>
      <c r="FV47" s="367"/>
      <c r="FW47" s="367"/>
      <c r="FX47" s="367"/>
      <c r="FY47" s="367"/>
      <c r="FZ47" s="367"/>
      <c r="GA47" s="367"/>
      <c r="GB47" s="367"/>
      <c r="GC47" s="367"/>
      <c r="GD47" s="367"/>
      <c r="GE47" s="367"/>
      <c r="GF47" s="367"/>
      <c r="GG47" s="367"/>
      <c r="GH47" s="367"/>
      <c r="GI47" s="367"/>
      <c r="GJ47" s="367"/>
      <c r="GK47" s="367"/>
      <c r="GL47" s="367"/>
      <c r="GM47" s="367"/>
      <c r="GN47" s="367"/>
      <c r="GO47" s="367"/>
      <c r="GP47" s="367"/>
      <c r="GQ47" s="367"/>
      <c r="GR47" s="367"/>
      <c r="GS47" s="367"/>
      <c r="GT47" s="367"/>
      <c r="GU47" s="367"/>
      <c r="GV47" s="367"/>
      <c r="GW47" s="367"/>
      <c r="GX47" s="367"/>
      <c r="GY47" s="367"/>
      <c r="GZ47" s="367"/>
      <c r="HA47" s="367"/>
      <c r="HB47" s="367"/>
      <c r="HC47" s="367"/>
      <c r="HD47" s="367"/>
      <c r="HE47" s="367"/>
      <c r="HF47" s="367"/>
      <c r="HG47" s="367"/>
      <c r="HH47" s="367"/>
      <c r="HI47" s="367"/>
      <c r="HJ47" s="367"/>
      <c r="HK47" s="367"/>
      <c r="HL47" s="367"/>
      <c r="HM47" s="367"/>
      <c r="HN47" s="367"/>
      <c r="HO47" s="367"/>
    </row>
    <row r="48" spans="1:223" s="373" customFormat="1" ht="18" customHeight="1">
      <c r="B48" s="368">
        <v>2</v>
      </c>
      <c r="C48" s="374" t="s">
        <v>81</v>
      </c>
      <c r="D48" s="375">
        <v>2910</v>
      </c>
      <c r="E48" s="376">
        <v>527.86383505154629</v>
      </c>
      <c r="F48" s="467">
        <v>2908</v>
      </c>
      <c r="G48" s="468">
        <v>504.41105226960104</v>
      </c>
      <c r="H48" s="375">
        <v>750</v>
      </c>
      <c r="I48" s="376">
        <v>680.14874666666674</v>
      </c>
      <c r="J48" s="467">
        <v>750</v>
      </c>
      <c r="K48" s="468">
        <v>668.66354666666666</v>
      </c>
      <c r="L48" s="375">
        <v>76302</v>
      </c>
      <c r="M48" s="376">
        <v>1192.0108714057305</v>
      </c>
      <c r="N48" s="467">
        <v>76201</v>
      </c>
      <c r="O48" s="468">
        <v>1156.9012535268569</v>
      </c>
      <c r="P48" s="393"/>
      <c r="Q48" s="540"/>
      <c r="R48" s="541"/>
    </row>
    <row r="49" spans="1:223" s="373" customFormat="1" ht="18" customHeight="1">
      <c r="B49" s="368">
        <v>13</v>
      </c>
      <c r="C49" s="374" t="s">
        <v>82</v>
      </c>
      <c r="D49" s="375">
        <v>4007</v>
      </c>
      <c r="E49" s="376">
        <v>550.435527826304</v>
      </c>
      <c r="F49" s="467">
        <v>4006</v>
      </c>
      <c r="G49" s="468">
        <v>525.43312281577641</v>
      </c>
      <c r="H49" s="375">
        <v>898</v>
      </c>
      <c r="I49" s="376">
        <v>750.59836302895326</v>
      </c>
      <c r="J49" s="467">
        <v>897</v>
      </c>
      <c r="K49" s="468">
        <v>742.68785953177257</v>
      </c>
      <c r="L49" s="375">
        <v>104929</v>
      </c>
      <c r="M49" s="376">
        <v>1227.4983463103622</v>
      </c>
      <c r="N49" s="467">
        <v>104827</v>
      </c>
      <c r="O49" s="468">
        <v>1182.7297550249457</v>
      </c>
      <c r="P49" s="393"/>
      <c r="Q49" s="540"/>
      <c r="R49" s="541"/>
    </row>
    <row r="50" spans="1:223" s="373" customFormat="1" ht="18" customHeight="1">
      <c r="B50" s="368">
        <v>16</v>
      </c>
      <c r="C50" s="374" t="s">
        <v>83</v>
      </c>
      <c r="D50" s="375">
        <v>1590</v>
      </c>
      <c r="E50" s="376">
        <v>539.02238993710694</v>
      </c>
      <c r="F50" s="467">
        <v>1590</v>
      </c>
      <c r="G50" s="468">
        <v>518.73705031446548</v>
      </c>
      <c r="H50" s="375">
        <v>313</v>
      </c>
      <c r="I50" s="376">
        <v>681.41099041533528</v>
      </c>
      <c r="J50" s="467">
        <v>313</v>
      </c>
      <c r="K50" s="468">
        <v>666.65734824281151</v>
      </c>
      <c r="L50" s="375">
        <v>45781</v>
      </c>
      <c r="M50" s="376">
        <v>1128.781274546209</v>
      </c>
      <c r="N50" s="467">
        <v>45735</v>
      </c>
      <c r="O50" s="468">
        <v>1094.7951835574499</v>
      </c>
      <c r="P50" s="393"/>
      <c r="Q50" s="540"/>
      <c r="R50" s="541"/>
    </row>
    <row r="51" spans="1:223" s="373" customFormat="1" ht="18" customHeight="1">
      <c r="B51" s="368">
        <v>19</v>
      </c>
      <c r="C51" s="374" t="s">
        <v>84</v>
      </c>
      <c r="D51" s="375">
        <v>1571</v>
      </c>
      <c r="E51" s="376">
        <v>517.60019732654359</v>
      </c>
      <c r="F51" s="467">
        <v>1571</v>
      </c>
      <c r="G51" s="468">
        <v>494.33282622533409</v>
      </c>
      <c r="H51" s="375">
        <v>114</v>
      </c>
      <c r="I51" s="376">
        <v>774.93324561403506</v>
      </c>
      <c r="J51" s="467">
        <v>114</v>
      </c>
      <c r="K51" s="468">
        <v>774.42728070175428</v>
      </c>
      <c r="L51" s="375">
        <v>46690</v>
      </c>
      <c r="M51" s="376">
        <v>1390.5690974512738</v>
      </c>
      <c r="N51" s="467">
        <v>46633</v>
      </c>
      <c r="O51" s="468">
        <v>1346.585678382261</v>
      </c>
      <c r="P51" s="393"/>
      <c r="Q51" s="540"/>
      <c r="R51" s="541"/>
    </row>
    <row r="52" spans="1:223" s="373" customFormat="1" ht="18" customHeight="1">
      <c r="B52" s="368">
        <v>45</v>
      </c>
      <c r="C52" s="374" t="s">
        <v>85</v>
      </c>
      <c r="D52" s="375">
        <v>4581</v>
      </c>
      <c r="E52" s="376">
        <v>496.47890853525428</v>
      </c>
      <c r="F52" s="467">
        <v>4578</v>
      </c>
      <c r="G52" s="468">
        <v>474.86799912625605</v>
      </c>
      <c r="H52" s="375">
        <v>580</v>
      </c>
      <c r="I52" s="376">
        <v>696.06194827586216</v>
      </c>
      <c r="J52" s="467">
        <v>580</v>
      </c>
      <c r="K52" s="468">
        <v>686.19277586206908</v>
      </c>
      <c r="L52" s="375">
        <v>127448</v>
      </c>
      <c r="M52" s="376">
        <v>1215.5021634705918</v>
      </c>
      <c r="N52" s="467">
        <v>127286</v>
      </c>
      <c r="O52" s="468">
        <v>1181.348043225491</v>
      </c>
      <c r="P52" s="393"/>
      <c r="Q52" s="540"/>
      <c r="R52" s="541"/>
    </row>
    <row r="53" spans="1:223" s="373" customFormat="1" ht="18" hidden="1" customHeight="1">
      <c r="B53" s="368"/>
      <c r="C53" s="374"/>
      <c r="D53" s="375"/>
      <c r="E53" s="376"/>
      <c r="F53" s="375"/>
      <c r="G53" s="376"/>
      <c r="H53" s="375"/>
      <c r="I53" s="376"/>
      <c r="J53" s="375"/>
      <c r="K53" s="376"/>
      <c r="L53" s="375"/>
      <c r="M53" s="376"/>
      <c r="N53" s="375"/>
      <c r="O53" s="376"/>
      <c r="P53" s="393"/>
      <c r="Q53" s="540"/>
      <c r="R53" s="541"/>
    </row>
    <row r="54" spans="1:223" s="372" customFormat="1" ht="18" customHeight="1">
      <c r="A54" s="367"/>
      <c r="B54" s="368"/>
      <c r="C54" s="369" t="s">
        <v>86</v>
      </c>
      <c r="D54" s="370">
        <v>50384</v>
      </c>
      <c r="E54" s="371">
        <v>518.70256430612915</v>
      </c>
      <c r="F54" s="465">
        <v>50345</v>
      </c>
      <c r="G54" s="466">
        <v>497.48549270036773</v>
      </c>
      <c r="H54" s="370">
        <v>1418</v>
      </c>
      <c r="I54" s="371">
        <v>853.5535190409031</v>
      </c>
      <c r="J54" s="465">
        <v>1418</v>
      </c>
      <c r="K54" s="466">
        <v>837.0477080394927</v>
      </c>
      <c r="L54" s="370">
        <v>1804000</v>
      </c>
      <c r="M54" s="371">
        <v>1363.4322220620847</v>
      </c>
      <c r="N54" s="465">
        <v>1798967</v>
      </c>
      <c r="O54" s="466">
        <v>1335.9219419700303</v>
      </c>
      <c r="P54" s="393"/>
      <c r="Q54" s="540"/>
      <c r="R54" s="541"/>
      <c r="S54" s="367"/>
      <c r="T54" s="367"/>
      <c r="U54" s="367"/>
      <c r="V54" s="367"/>
      <c r="W54" s="367"/>
      <c r="X54" s="367"/>
      <c r="Y54" s="367"/>
      <c r="Z54" s="367"/>
      <c r="AA54" s="367"/>
      <c r="AB54" s="367"/>
      <c r="AC54" s="367"/>
      <c r="AD54" s="367"/>
      <c r="AE54" s="367"/>
      <c r="AF54" s="367"/>
      <c r="AG54" s="367"/>
      <c r="AH54" s="367"/>
      <c r="AI54" s="367"/>
      <c r="AJ54" s="367"/>
      <c r="AK54" s="367"/>
      <c r="AL54" s="367"/>
      <c r="AM54" s="367"/>
      <c r="AN54" s="367"/>
      <c r="AO54" s="367"/>
      <c r="AP54" s="367"/>
      <c r="AQ54" s="367"/>
      <c r="AR54" s="367"/>
      <c r="AS54" s="367"/>
      <c r="AT54" s="367"/>
      <c r="AU54" s="367"/>
      <c r="AV54" s="367"/>
      <c r="AW54" s="367"/>
      <c r="AX54" s="367"/>
      <c r="AY54" s="367"/>
      <c r="AZ54" s="367"/>
      <c r="BA54" s="367"/>
      <c r="BB54" s="367"/>
      <c r="BC54" s="367"/>
      <c r="BD54" s="367"/>
      <c r="BE54" s="367"/>
      <c r="BF54" s="367"/>
      <c r="BG54" s="367"/>
      <c r="BH54" s="367"/>
      <c r="BI54" s="367"/>
      <c r="BJ54" s="367"/>
      <c r="BK54" s="367"/>
      <c r="BL54" s="367"/>
      <c r="BM54" s="367"/>
      <c r="BN54" s="367"/>
      <c r="BO54" s="367"/>
      <c r="BP54" s="367"/>
      <c r="BQ54" s="367"/>
      <c r="BR54" s="367"/>
      <c r="BS54" s="367"/>
      <c r="BT54" s="367"/>
      <c r="BU54" s="367"/>
      <c r="BV54" s="367"/>
      <c r="BW54" s="367"/>
      <c r="BX54" s="367"/>
      <c r="BY54" s="367"/>
      <c r="BZ54" s="367"/>
      <c r="CA54" s="367"/>
      <c r="CB54" s="367"/>
      <c r="CC54" s="367"/>
      <c r="CD54" s="367"/>
      <c r="CE54" s="367"/>
      <c r="CF54" s="367"/>
      <c r="CG54" s="367"/>
      <c r="CH54" s="367"/>
      <c r="CI54" s="367"/>
      <c r="CJ54" s="367"/>
      <c r="CK54" s="367"/>
      <c r="CL54" s="367"/>
      <c r="CM54" s="367"/>
      <c r="CN54" s="367"/>
      <c r="CO54" s="367"/>
      <c r="CP54" s="367"/>
      <c r="CQ54" s="367"/>
      <c r="CR54" s="367"/>
      <c r="CS54" s="367"/>
      <c r="CT54" s="367"/>
      <c r="CU54" s="367"/>
      <c r="CV54" s="367"/>
      <c r="CW54" s="367"/>
      <c r="CX54" s="367"/>
      <c r="CY54" s="367"/>
      <c r="CZ54" s="367"/>
      <c r="DA54" s="367"/>
      <c r="DB54" s="367"/>
      <c r="DC54" s="367"/>
      <c r="DD54" s="367"/>
      <c r="DE54" s="367"/>
      <c r="DF54" s="367"/>
      <c r="DG54" s="367"/>
      <c r="DH54" s="367"/>
      <c r="DI54" s="367"/>
      <c r="DJ54" s="367"/>
      <c r="DK54" s="367"/>
      <c r="DL54" s="367"/>
      <c r="DM54" s="367"/>
      <c r="DN54" s="367"/>
      <c r="DO54" s="367"/>
      <c r="DP54" s="367"/>
      <c r="DQ54" s="367"/>
      <c r="DR54" s="367"/>
      <c r="DS54" s="367"/>
      <c r="DT54" s="367"/>
      <c r="DU54" s="367"/>
      <c r="DV54" s="367"/>
      <c r="DW54" s="367"/>
      <c r="DX54" s="367"/>
      <c r="DY54" s="367"/>
      <c r="DZ54" s="367"/>
      <c r="EA54" s="367"/>
      <c r="EB54" s="367"/>
      <c r="EC54" s="367"/>
      <c r="ED54" s="367"/>
      <c r="EE54" s="367"/>
      <c r="EF54" s="367"/>
      <c r="EG54" s="367"/>
      <c r="EH54" s="367"/>
      <c r="EI54" s="367"/>
      <c r="EJ54" s="367"/>
      <c r="EK54" s="367"/>
      <c r="EL54" s="367"/>
      <c r="EM54" s="367"/>
      <c r="EN54" s="367"/>
      <c r="EO54" s="367"/>
      <c r="EP54" s="367"/>
      <c r="EQ54" s="367"/>
      <c r="ER54" s="367"/>
      <c r="ES54" s="367"/>
      <c r="ET54" s="367"/>
      <c r="EU54" s="367"/>
      <c r="EV54" s="367"/>
      <c r="EW54" s="367"/>
      <c r="EX54" s="367"/>
      <c r="EY54" s="367"/>
      <c r="EZ54" s="367"/>
      <c r="FA54" s="367"/>
      <c r="FB54" s="367"/>
      <c r="FC54" s="367"/>
      <c r="FD54" s="367"/>
      <c r="FE54" s="367"/>
      <c r="FF54" s="367"/>
      <c r="FG54" s="367"/>
      <c r="FH54" s="367"/>
      <c r="FI54" s="367"/>
      <c r="FJ54" s="367"/>
      <c r="FK54" s="367"/>
      <c r="FL54" s="367"/>
      <c r="FM54" s="367"/>
      <c r="FN54" s="367"/>
      <c r="FO54" s="367"/>
      <c r="FP54" s="367"/>
      <c r="FQ54" s="367"/>
      <c r="FR54" s="367"/>
      <c r="FS54" s="367"/>
      <c r="FT54" s="367"/>
      <c r="FU54" s="367"/>
      <c r="FV54" s="367"/>
      <c r="FW54" s="367"/>
      <c r="FX54" s="367"/>
      <c r="FY54" s="367"/>
      <c r="FZ54" s="367"/>
      <c r="GA54" s="367"/>
      <c r="GB54" s="367"/>
      <c r="GC54" s="367"/>
      <c r="GD54" s="367"/>
      <c r="GE54" s="367"/>
      <c r="GF54" s="367"/>
      <c r="GG54" s="367"/>
      <c r="GH54" s="367"/>
      <c r="GI54" s="367"/>
      <c r="GJ54" s="367"/>
      <c r="GK54" s="367"/>
      <c r="GL54" s="367"/>
      <c r="GM54" s="367"/>
      <c r="GN54" s="367"/>
      <c r="GO54" s="367"/>
      <c r="GP54" s="367"/>
      <c r="GQ54" s="367"/>
      <c r="GR54" s="367"/>
      <c r="GS54" s="367"/>
      <c r="GT54" s="367"/>
      <c r="GU54" s="367"/>
      <c r="GV54" s="367"/>
      <c r="GW54" s="367"/>
      <c r="GX54" s="367"/>
      <c r="GY54" s="367"/>
      <c r="GZ54" s="367"/>
      <c r="HA54" s="367"/>
      <c r="HB54" s="367"/>
      <c r="HC54" s="367"/>
      <c r="HD54" s="367"/>
      <c r="HE54" s="367"/>
      <c r="HF54" s="367"/>
      <c r="HG54" s="367"/>
      <c r="HH54" s="367"/>
      <c r="HI54" s="367"/>
      <c r="HJ54" s="367"/>
      <c r="HK54" s="367"/>
      <c r="HL54" s="367"/>
      <c r="HM54" s="367"/>
      <c r="HN54" s="367"/>
      <c r="HO54" s="367"/>
    </row>
    <row r="55" spans="1:223" s="373" customFormat="1" ht="18" customHeight="1">
      <c r="B55" s="368">
        <v>8</v>
      </c>
      <c r="C55" s="374" t="s">
        <v>87</v>
      </c>
      <c r="D55" s="375">
        <v>37008</v>
      </c>
      <c r="E55" s="376">
        <v>537.28032668612195</v>
      </c>
      <c r="F55" s="467">
        <v>36980</v>
      </c>
      <c r="G55" s="468">
        <v>516.68062358031375</v>
      </c>
      <c r="H55" s="375">
        <v>1107</v>
      </c>
      <c r="I55" s="376">
        <v>874.66213188798554</v>
      </c>
      <c r="J55" s="467">
        <v>1107</v>
      </c>
      <c r="K55" s="468">
        <v>857.81317976513094</v>
      </c>
      <c r="L55" s="375">
        <v>1346290</v>
      </c>
      <c r="M55" s="376">
        <v>1404.084924615054</v>
      </c>
      <c r="N55" s="467">
        <v>1342047</v>
      </c>
      <c r="O55" s="468">
        <v>1377.4476535918634</v>
      </c>
      <c r="P55" s="393"/>
      <c r="Q55" s="540"/>
      <c r="R55" s="541"/>
    </row>
    <row r="56" spans="1:223" s="373" customFormat="1" ht="18" customHeight="1">
      <c r="B56" s="368">
        <v>17</v>
      </c>
      <c r="C56" s="374" t="s">
        <v>209</v>
      </c>
      <c r="D56" s="375">
        <v>4733</v>
      </c>
      <c r="E56" s="376">
        <v>443.58480667652657</v>
      </c>
      <c r="F56" s="467">
        <v>4729</v>
      </c>
      <c r="G56" s="468">
        <v>420.157838866568</v>
      </c>
      <c r="H56" s="375">
        <v>59</v>
      </c>
      <c r="I56" s="376">
        <v>832.42254237288148</v>
      </c>
      <c r="J56" s="467">
        <v>59</v>
      </c>
      <c r="K56" s="468">
        <v>815.83050847457628</v>
      </c>
      <c r="L56" s="375">
        <v>170069</v>
      </c>
      <c r="M56" s="376">
        <v>1234.108752506336</v>
      </c>
      <c r="N56" s="467">
        <v>169768</v>
      </c>
      <c r="O56" s="468">
        <v>1207.019513630366</v>
      </c>
      <c r="P56" s="393"/>
      <c r="Q56" s="540"/>
      <c r="R56" s="541"/>
    </row>
    <row r="57" spans="1:223" s="373" customFormat="1" ht="18" customHeight="1">
      <c r="B57" s="368">
        <v>25</v>
      </c>
      <c r="C57" s="374" t="s">
        <v>206</v>
      </c>
      <c r="D57" s="375">
        <v>3167</v>
      </c>
      <c r="E57" s="376">
        <v>472.57319861067265</v>
      </c>
      <c r="F57" s="467">
        <v>3162</v>
      </c>
      <c r="G57" s="468">
        <v>447.12345983554707</v>
      </c>
      <c r="H57" s="375">
        <v>64</v>
      </c>
      <c r="I57" s="376">
        <v>837.52562499999988</v>
      </c>
      <c r="J57" s="467">
        <v>64</v>
      </c>
      <c r="K57" s="468">
        <v>796.92296875</v>
      </c>
      <c r="L57" s="375">
        <v>103887</v>
      </c>
      <c r="M57" s="376">
        <v>1184.6177454349433</v>
      </c>
      <c r="N57" s="467">
        <v>103696</v>
      </c>
      <c r="O57" s="468">
        <v>1154.3700052075289</v>
      </c>
      <c r="P57" s="393"/>
      <c r="Q57" s="540"/>
      <c r="R57" s="541"/>
    </row>
    <row r="58" spans="1:223" s="373" customFormat="1" ht="18" customHeight="1">
      <c r="B58" s="368">
        <v>43</v>
      </c>
      <c r="C58" s="374" t="s">
        <v>88</v>
      </c>
      <c r="D58" s="375">
        <v>5476</v>
      </c>
      <c r="E58" s="376">
        <v>484.75410153396638</v>
      </c>
      <c r="F58" s="467">
        <v>5474</v>
      </c>
      <c r="G58" s="468">
        <v>463.70604128607965</v>
      </c>
      <c r="H58" s="375">
        <v>188</v>
      </c>
      <c r="I58" s="376">
        <v>741.34755319148951</v>
      </c>
      <c r="J58" s="467">
        <v>188</v>
      </c>
      <c r="K58" s="468">
        <v>735.09249999999997</v>
      </c>
      <c r="L58" s="375">
        <v>183754</v>
      </c>
      <c r="M58" s="376">
        <v>1286.3731417547363</v>
      </c>
      <c r="N58" s="467">
        <v>183456</v>
      </c>
      <c r="O58" s="468">
        <v>1254.0508687096628</v>
      </c>
      <c r="P58" s="393"/>
      <c r="Q58" s="540"/>
      <c r="R58" s="541"/>
    </row>
    <row r="59" spans="1:223" s="373" customFormat="1" ht="18" hidden="1" customHeight="1">
      <c r="B59" s="368"/>
      <c r="C59" s="374"/>
      <c r="D59" s="375"/>
      <c r="E59" s="376"/>
      <c r="F59" s="375"/>
      <c r="G59" s="376"/>
      <c r="H59" s="375"/>
      <c r="I59" s="376"/>
      <c r="J59" s="375"/>
      <c r="K59" s="376"/>
      <c r="L59" s="375"/>
      <c r="M59" s="376"/>
      <c r="N59" s="375"/>
      <c r="O59" s="376"/>
      <c r="P59" s="393"/>
      <c r="Q59" s="540"/>
      <c r="R59" s="541"/>
    </row>
    <row r="60" spans="1:223" s="372" customFormat="1" ht="18" customHeight="1">
      <c r="A60" s="367"/>
      <c r="B60" s="368"/>
      <c r="C60" s="369" t="s">
        <v>89</v>
      </c>
      <c r="D60" s="370">
        <v>37435</v>
      </c>
      <c r="E60" s="371">
        <v>492.27100547615879</v>
      </c>
      <c r="F60" s="465">
        <v>37405</v>
      </c>
      <c r="G60" s="466">
        <v>471.74052132067914</v>
      </c>
      <c r="H60" s="370">
        <v>2610</v>
      </c>
      <c r="I60" s="371">
        <v>760.73611877394649</v>
      </c>
      <c r="J60" s="465">
        <v>2610</v>
      </c>
      <c r="K60" s="466">
        <v>749.53422605363983</v>
      </c>
      <c r="L60" s="370">
        <v>1062808</v>
      </c>
      <c r="M60" s="371">
        <v>1212.1730395141926</v>
      </c>
      <c r="N60" s="465">
        <v>1060900</v>
      </c>
      <c r="O60" s="466">
        <v>1185.0221219530595</v>
      </c>
      <c r="P60" s="393"/>
      <c r="Q60" s="540"/>
      <c r="R60" s="541"/>
      <c r="S60" s="367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  <c r="AE60" s="367"/>
      <c r="AF60" s="367"/>
      <c r="AG60" s="367"/>
      <c r="AH60" s="367"/>
      <c r="AI60" s="367"/>
      <c r="AJ60" s="367"/>
      <c r="AK60" s="367"/>
      <c r="AL60" s="367"/>
      <c r="AM60" s="367"/>
      <c r="AN60" s="367"/>
      <c r="AO60" s="367"/>
      <c r="AP60" s="367"/>
      <c r="AQ60" s="367"/>
      <c r="AR60" s="367"/>
      <c r="AS60" s="367"/>
      <c r="AT60" s="367"/>
      <c r="AU60" s="367"/>
      <c r="AV60" s="367"/>
      <c r="AW60" s="367"/>
      <c r="AX60" s="367"/>
      <c r="AY60" s="367"/>
      <c r="AZ60" s="367"/>
      <c r="BA60" s="367"/>
      <c r="BB60" s="367"/>
      <c r="BC60" s="367"/>
      <c r="BD60" s="367"/>
      <c r="BE60" s="367"/>
      <c r="BF60" s="367"/>
      <c r="BG60" s="367"/>
      <c r="BH60" s="367"/>
      <c r="BI60" s="367"/>
      <c r="BJ60" s="367"/>
      <c r="BK60" s="367"/>
      <c r="BL60" s="367"/>
      <c r="BM60" s="367"/>
      <c r="BN60" s="367"/>
      <c r="BO60" s="367"/>
      <c r="BP60" s="367"/>
      <c r="BQ60" s="367"/>
      <c r="BR60" s="367"/>
      <c r="BS60" s="367"/>
      <c r="BT60" s="367"/>
      <c r="BU60" s="367"/>
      <c r="BV60" s="367"/>
      <c r="BW60" s="367"/>
      <c r="BX60" s="367"/>
      <c r="BY60" s="367"/>
      <c r="BZ60" s="367"/>
      <c r="CA60" s="367"/>
      <c r="CB60" s="367"/>
      <c r="CC60" s="367"/>
      <c r="CD60" s="367"/>
      <c r="CE60" s="367"/>
      <c r="CF60" s="367"/>
      <c r="CG60" s="367"/>
      <c r="CH60" s="367"/>
      <c r="CI60" s="367"/>
      <c r="CJ60" s="367"/>
      <c r="CK60" s="367"/>
      <c r="CL60" s="367"/>
      <c r="CM60" s="367"/>
      <c r="CN60" s="367"/>
      <c r="CO60" s="367"/>
      <c r="CP60" s="367"/>
      <c r="CQ60" s="367"/>
      <c r="CR60" s="367"/>
      <c r="CS60" s="367"/>
      <c r="CT60" s="367"/>
      <c r="CU60" s="367"/>
      <c r="CV60" s="367"/>
      <c r="CW60" s="367"/>
      <c r="CX60" s="367"/>
      <c r="CY60" s="367"/>
      <c r="CZ60" s="367"/>
      <c r="DA60" s="367"/>
      <c r="DB60" s="367"/>
      <c r="DC60" s="367"/>
      <c r="DD60" s="367"/>
      <c r="DE60" s="367"/>
      <c r="DF60" s="367"/>
      <c r="DG60" s="367"/>
      <c r="DH60" s="367"/>
      <c r="DI60" s="367"/>
      <c r="DJ60" s="367"/>
      <c r="DK60" s="367"/>
      <c r="DL60" s="367"/>
      <c r="DM60" s="367"/>
      <c r="DN60" s="367"/>
      <c r="DO60" s="367"/>
      <c r="DP60" s="367"/>
      <c r="DQ60" s="367"/>
      <c r="DR60" s="367"/>
      <c r="DS60" s="367"/>
      <c r="DT60" s="367"/>
      <c r="DU60" s="367"/>
      <c r="DV60" s="367"/>
      <c r="DW60" s="367"/>
      <c r="DX60" s="367"/>
      <c r="DY60" s="367"/>
      <c r="DZ60" s="367"/>
      <c r="EA60" s="367"/>
      <c r="EB60" s="367"/>
      <c r="EC60" s="367"/>
      <c r="ED60" s="367"/>
      <c r="EE60" s="367"/>
      <c r="EF60" s="367"/>
      <c r="EG60" s="367"/>
      <c r="EH60" s="367"/>
      <c r="EI60" s="367"/>
      <c r="EJ60" s="367"/>
      <c r="EK60" s="367"/>
      <c r="EL60" s="367"/>
      <c r="EM60" s="367"/>
      <c r="EN60" s="367"/>
      <c r="EO60" s="367"/>
      <c r="EP60" s="367"/>
      <c r="EQ60" s="367"/>
      <c r="ER60" s="367"/>
      <c r="ES60" s="367"/>
      <c r="ET60" s="367"/>
      <c r="EU60" s="367"/>
      <c r="EV60" s="367"/>
      <c r="EW60" s="367"/>
      <c r="EX60" s="367"/>
      <c r="EY60" s="367"/>
      <c r="EZ60" s="367"/>
      <c r="FA60" s="367"/>
      <c r="FB60" s="367"/>
      <c r="FC60" s="367"/>
      <c r="FD60" s="367"/>
      <c r="FE60" s="367"/>
      <c r="FF60" s="367"/>
      <c r="FG60" s="367"/>
      <c r="FH60" s="367"/>
      <c r="FI60" s="367"/>
      <c r="FJ60" s="367"/>
      <c r="FK60" s="367"/>
      <c r="FL60" s="367"/>
      <c r="FM60" s="367"/>
      <c r="FN60" s="367"/>
      <c r="FO60" s="367"/>
      <c r="FP60" s="367"/>
      <c r="FQ60" s="367"/>
      <c r="FR60" s="367"/>
      <c r="FS60" s="367"/>
      <c r="FT60" s="367"/>
      <c r="FU60" s="367"/>
      <c r="FV60" s="367"/>
      <c r="FW60" s="367"/>
      <c r="FX60" s="367"/>
      <c r="FY60" s="367"/>
      <c r="FZ60" s="367"/>
      <c r="GA60" s="367"/>
      <c r="GB60" s="367"/>
      <c r="GC60" s="367"/>
      <c r="GD60" s="367"/>
      <c r="GE60" s="367"/>
      <c r="GF60" s="367"/>
      <c r="GG60" s="367"/>
      <c r="GH60" s="367"/>
      <c r="GI60" s="367"/>
      <c r="GJ60" s="367"/>
      <c r="GK60" s="367"/>
      <c r="GL60" s="367"/>
      <c r="GM60" s="367"/>
      <c r="GN60" s="367"/>
      <c r="GO60" s="367"/>
      <c r="GP60" s="367"/>
      <c r="GQ60" s="367"/>
      <c r="GR60" s="367"/>
      <c r="GS60" s="367"/>
      <c r="GT60" s="367"/>
      <c r="GU60" s="367"/>
      <c r="GV60" s="367"/>
      <c r="GW60" s="367"/>
      <c r="GX60" s="367"/>
      <c r="GY60" s="367"/>
      <c r="GZ60" s="367"/>
      <c r="HA60" s="367"/>
      <c r="HB60" s="367"/>
      <c r="HC60" s="367"/>
      <c r="HD60" s="367"/>
      <c r="HE60" s="367"/>
      <c r="HF60" s="367"/>
      <c r="HG60" s="367"/>
      <c r="HH60" s="367"/>
      <c r="HI60" s="367"/>
      <c r="HJ60" s="367"/>
      <c r="HK60" s="367"/>
      <c r="HL60" s="367"/>
      <c r="HM60" s="367"/>
      <c r="HN60" s="367"/>
      <c r="HO60" s="367"/>
    </row>
    <row r="61" spans="1:223" s="373" customFormat="1" ht="18" customHeight="1">
      <c r="B61" s="368">
        <v>3</v>
      </c>
      <c r="C61" s="374" t="s">
        <v>210</v>
      </c>
      <c r="D61" s="375">
        <v>12372</v>
      </c>
      <c r="E61" s="376">
        <v>462.2948399612028</v>
      </c>
      <c r="F61" s="467">
        <v>12361</v>
      </c>
      <c r="G61" s="468">
        <v>442.70941914084619</v>
      </c>
      <c r="H61" s="375">
        <v>1260</v>
      </c>
      <c r="I61" s="376">
        <v>739.1488095238094</v>
      </c>
      <c r="J61" s="467">
        <v>1260</v>
      </c>
      <c r="K61" s="468">
        <v>733.63323809523808</v>
      </c>
      <c r="L61" s="375">
        <v>348016</v>
      </c>
      <c r="M61" s="376">
        <v>1137.5581696531196</v>
      </c>
      <c r="N61" s="467">
        <v>347580</v>
      </c>
      <c r="O61" s="468">
        <v>1111.8671903158984</v>
      </c>
      <c r="P61" s="393"/>
      <c r="Q61" s="540"/>
      <c r="R61" s="541"/>
    </row>
    <row r="62" spans="1:223" s="373" customFormat="1" ht="18" customHeight="1">
      <c r="B62" s="368">
        <v>12</v>
      </c>
      <c r="C62" s="374" t="s">
        <v>208</v>
      </c>
      <c r="D62" s="375">
        <v>4570</v>
      </c>
      <c r="E62" s="376">
        <v>480.85652735229763</v>
      </c>
      <c r="F62" s="467">
        <v>4567</v>
      </c>
      <c r="G62" s="468">
        <v>458.60286183490257</v>
      </c>
      <c r="H62" s="375">
        <v>238</v>
      </c>
      <c r="I62" s="376">
        <v>739.85924369747897</v>
      </c>
      <c r="J62" s="467">
        <v>238</v>
      </c>
      <c r="K62" s="468">
        <v>710.20945378151271</v>
      </c>
      <c r="L62" s="375">
        <v>141135</v>
      </c>
      <c r="M62" s="376">
        <v>1183.6617941687043</v>
      </c>
      <c r="N62" s="467">
        <v>140926</v>
      </c>
      <c r="O62" s="468">
        <v>1156.4998255112616</v>
      </c>
      <c r="P62" s="393"/>
      <c r="Q62" s="540"/>
      <c r="R62" s="541"/>
    </row>
    <row r="63" spans="1:223" s="373" customFormat="1" ht="18" customHeight="1">
      <c r="B63" s="368">
        <v>46</v>
      </c>
      <c r="C63" s="374" t="s">
        <v>90</v>
      </c>
      <c r="D63" s="375">
        <v>20493</v>
      </c>
      <c r="E63" s="376">
        <v>512.91362904406378</v>
      </c>
      <c r="F63" s="467">
        <v>20477</v>
      </c>
      <c r="G63" s="468">
        <v>492.19533134736537</v>
      </c>
      <c r="H63" s="375">
        <v>1112</v>
      </c>
      <c r="I63" s="376">
        <v>789.66481115107911</v>
      </c>
      <c r="J63" s="467">
        <v>1112</v>
      </c>
      <c r="K63" s="468">
        <v>775.96816546762591</v>
      </c>
      <c r="L63" s="375">
        <v>573657</v>
      </c>
      <c r="M63" s="376">
        <v>1264.4535889738986</v>
      </c>
      <c r="N63" s="467">
        <v>572394</v>
      </c>
      <c r="O63" s="468">
        <v>1236.4669733784785</v>
      </c>
      <c r="P63" s="393"/>
      <c r="Q63" s="540"/>
      <c r="R63" s="541"/>
    </row>
    <row r="64" spans="1:223" s="373" customFormat="1" ht="18" hidden="1" customHeight="1">
      <c r="B64" s="368"/>
      <c r="C64" s="374"/>
      <c r="D64" s="375"/>
      <c r="E64" s="376"/>
      <c r="F64" s="375"/>
      <c r="G64" s="376"/>
      <c r="H64" s="375"/>
      <c r="I64" s="376"/>
      <c r="J64" s="375"/>
      <c r="K64" s="376"/>
      <c r="L64" s="375"/>
      <c r="M64" s="376"/>
      <c r="N64" s="375"/>
      <c r="O64" s="376"/>
      <c r="P64" s="393"/>
      <c r="Q64" s="540"/>
      <c r="R64" s="541"/>
    </row>
    <row r="65" spans="1:223" s="372" customFormat="1" ht="18" customHeight="1">
      <c r="A65" s="367"/>
      <c r="B65" s="368"/>
      <c r="C65" s="369" t="s">
        <v>91</v>
      </c>
      <c r="D65" s="370">
        <v>9282</v>
      </c>
      <c r="E65" s="371">
        <v>519.29902607196721</v>
      </c>
      <c r="F65" s="465">
        <v>9275</v>
      </c>
      <c r="G65" s="466">
        <v>500.53989757412398</v>
      </c>
      <c r="H65" s="370">
        <v>2178</v>
      </c>
      <c r="I65" s="371">
        <v>691.42618916437084</v>
      </c>
      <c r="J65" s="465">
        <v>2178</v>
      </c>
      <c r="K65" s="466">
        <v>683.81780991735525</v>
      </c>
      <c r="L65" s="370">
        <v>243979</v>
      </c>
      <c r="M65" s="371">
        <v>1108.2816655941695</v>
      </c>
      <c r="N65" s="465">
        <v>243679</v>
      </c>
      <c r="O65" s="466">
        <v>1077.7239356694672</v>
      </c>
      <c r="P65" s="393"/>
      <c r="Q65" s="540"/>
      <c r="R65" s="541"/>
      <c r="S65" s="367"/>
      <c r="T65" s="367"/>
      <c r="U65" s="367"/>
      <c r="V65" s="367"/>
      <c r="W65" s="367"/>
      <c r="X65" s="367"/>
      <c r="Y65" s="367"/>
      <c r="Z65" s="367"/>
      <c r="AA65" s="367"/>
      <c r="AB65" s="367"/>
      <c r="AC65" s="367"/>
      <c r="AD65" s="367"/>
      <c r="AE65" s="367"/>
      <c r="AF65" s="367"/>
      <c r="AG65" s="367"/>
      <c r="AH65" s="367"/>
      <c r="AI65" s="367"/>
      <c r="AJ65" s="367"/>
      <c r="AK65" s="367"/>
      <c r="AL65" s="367"/>
      <c r="AM65" s="367"/>
      <c r="AN65" s="367"/>
      <c r="AO65" s="367"/>
      <c r="AP65" s="367"/>
      <c r="AQ65" s="367"/>
      <c r="AR65" s="367"/>
      <c r="AS65" s="367"/>
      <c r="AT65" s="367"/>
      <c r="AU65" s="367"/>
      <c r="AV65" s="367"/>
      <c r="AW65" s="367"/>
      <c r="AX65" s="367"/>
      <c r="AY65" s="367"/>
      <c r="AZ65" s="367"/>
      <c r="BA65" s="367"/>
      <c r="BB65" s="367"/>
      <c r="BC65" s="367"/>
      <c r="BD65" s="367"/>
      <c r="BE65" s="367"/>
      <c r="BF65" s="367"/>
      <c r="BG65" s="367"/>
      <c r="BH65" s="367"/>
      <c r="BI65" s="367"/>
      <c r="BJ65" s="367"/>
      <c r="BK65" s="367"/>
      <c r="BL65" s="367"/>
      <c r="BM65" s="367"/>
      <c r="BN65" s="367"/>
      <c r="BO65" s="367"/>
      <c r="BP65" s="367"/>
      <c r="BQ65" s="367"/>
      <c r="BR65" s="367"/>
      <c r="BS65" s="367"/>
      <c r="BT65" s="367"/>
      <c r="BU65" s="367"/>
      <c r="BV65" s="367"/>
      <c r="BW65" s="367"/>
      <c r="BX65" s="367"/>
      <c r="BY65" s="367"/>
      <c r="BZ65" s="367"/>
      <c r="CA65" s="367"/>
      <c r="CB65" s="367"/>
      <c r="CC65" s="367"/>
      <c r="CD65" s="367"/>
      <c r="CE65" s="367"/>
      <c r="CF65" s="367"/>
      <c r="CG65" s="367"/>
      <c r="CH65" s="367"/>
      <c r="CI65" s="367"/>
      <c r="CJ65" s="367"/>
      <c r="CK65" s="367"/>
      <c r="CL65" s="367"/>
      <c r="CM65" s="367"/>
      <c r="CN65" s="367"/>
      <c r="CO65" s="367"/>
      <c r="CP65" s="367"/>
      <c r="CQ65" s="367"/>
      <c r="CR65" s="367"/>
      <c r="CS65" s="367"/>
      <c r="CT65" s="367"/>
      <c r="CU65" s="367"/>
      <c r="CV65" s="367"/>
      <c r="CW65" s="367"/>
      <c r="CX65" s="367"/>
      <c r="CY65" s="367"/>
      <c r="CZ65" s="367"/>
      <c r="DA65" s="367"/>
      <c r="DB65" s="367"/>
      <c r="DC65" s="367"/>
      <c r="DD65" s="367"/>
      <c r="DE65" s="367"/>
      <c r="DF65" s="367"/>
      <c r="DG65" s="367"/>
      <c r="DH65" s="367"/>
      <c r="DI65" s="367"/>
      <c r="DJ65" s="367"/>
      <c r="DK65" s="367"/>
      <c r="DL65" s="367"/>
      <c r="DM65" s="367"/>
      <c r="DN65" s="367"/>
      <c r="DO65" s="367"/>
      <c r="DP65" s="367"/>
      <c r="DQ65" s="367"/>
      <c r="DR65" s="367"/>
      <c r="DS65" s="367"/>
      <c r="DT65" s="367"/>
      <c r="DU65" s="367"/>
      <c r="DV65" s="367"/>
      <c r="DW65" s="367"/>
      <c r="DX65" s="367"/>
      <c r="DY65" s="367"/>
      <c r="DZ65" s="367"/>
      <c r="EA65" s="367"/>
      <c r="EB65" s="367"/>
      <c r="EC65" s="367"/>
      <c r="ED65" s="367"/>
      <c r="EE65" s="367"/>
      <c r="EF65" s="367"/>
      <c r="EG65" s="367"/>
      <c r="EH65" s="367"/>
      <c r="EI65" s="367"/>
      <c r="EJ65" s="367"/>
      <c r="EK65" s="367"/>
      <c r="EL65" s="367"/>
      <c r="EM65" s="367"/>
      <c r="EN65" s="367"/>
      <c r="EO65" s="367"/>
      <c r="EP65" s="367"/>
      <c r="EQ65" s="367"/>
      <c r="ER65" s="367"/>
      <c r="ES65" s="367"/>
      <c r="ET65" s="367"/>
      <c r="EU65" s="367"/>
      <c r="EV65" s="367"/>
      <c r="EW65" s="367"/>
      <c r="EX65" s="367"/>
      <c r="EY65" s="367"/>
      <c r="EZ65" s="367"/>
      <c r="FA65" s="367"/>
      <c r="FB65" s="367"/>
      <c r="FC65" s="367"/>
      <c r="FD65" s="367"/>
      <c r="FE65" s="367"/>
      <c r="FF65" s="367"/>
      <c r="FG65" s="367"/>
      <c r="FH65" s="367"/>
      <c r="FI65" s="367"/>
      <c r="FJ65" s="367"/>
      <c r="FK65" s="367"/>
      <c r="FL65" s="367"/>
      <c r="FM65" s="367"/>
      <c r="FN65" s="367"/>
      <c r="FO65" s="367"/>
      <c r="FP65" s="367"/>
      <c r="FQ65" s="367"/>
      <c r="FR65" s="367"/>
      <c r="FS65" s="367"/>
      <c r="FT65" s="367"/>
      <c r="FU65" s="367"/>
      <c r="FV65" s="367"/>
      <c r="FW65" s="367"/>
      <c r="FX65" s="367"/>
      <c r="FY65" s="367"/>
      <c r="FZ65" s="367"/>
      <c r="GA65" s="367"/>
      <c r="GB65" s="367"/>
      <c r="GC65" s="367"/>
      <c r="GD65" s="367"/>
      <c r="GE65" s="367"/>
      <c r="GF65" s="367"/>
      <c r="GG65" s="367"/>
      <c r="GH65" s="367"/>
      <c r="GI65" s="367"/>
      <c r="GJ65" s="367"/>
      <c r="GK65" s="367"/>
      <c r="GL65" s="367"/>
      <c r="GM65" s="367"/>
      <c r="GN65" s="367"/>
      <c r="GO65" s="367"/>
      <c r="GP65" s="367"/>
      <c r="GQ65" s="367"/>
      <c r="GR65" s="367"/>
      <c r="GS65" s="367"/>
      <c r="GT65" s="367"/>
      <c r="GU65" s="367"/>
      <c r="GV65" s="367"/>
      <c r="GW65" s="367"/>
      <c r="GX65" s="367"/>
      <c r="GY65" s="367"/>
      <c r="GZ65" s="367"/>
      <c r="HA65" s="367"/>
      <c r="HB65" s="367"/>
      <c r="HC65" s="367"/>
      <c r="HD65" s="367"/>
      <c r="HE65" s="367"/>
      <c r="HF65" s="367"/>
      <c r="HG65" s="367"/>
      <c r="HH65" s="367"/>
      <c r="HI65" s="367"/>
      <c r="HJ65" s="367"/>
      <c r="HK65" s="367"/>
      <c r="HL65" s="367"/>
      <c r="HM65" s="367"/>
      <c r="HN65" s="367"/>
      <c r="HO65" s="367"/>
    </row>
    <row r="66" spans="1:223" s="373" customFormat="1" ht="18" customHeight="1">
      <c r="B66" s="368">
        <v>6</v>
      </c>
      <c r="C66" s="374" t="s">
        <v>92</v>
      </c>
      <c r="D66" s="375">
        <v>6030</v>
      </c>
      <c r="E66" s="376">
        <v>517.44832006633499</v>
      </c>
      <c r="F66" s="467">
        <v>6024</v>
      </c>
      <c r="G66" s="468">
        <v>498.09171148738375</v>
      </c>
      <c r="H66" s="375">
        <v>1546</v>
      </c>
      <c r="I66" s="376">
        <v>688.55160413971521</v>
      </c>
      <c r="J66" s="467">
        <v>1546</v>
      </c>
      <c r="K66" s="468">
        <v>680.38641655886147</v>
      </c>
      <c r="L66" s="375">
        <v>143719</v>
      </c>
      <c r="M66" s="376">
        <v>1114.6006062524789</v>
      </c>
      <c r="N66" s="467">
        <v>143534</v>
      </c>
      <c r="O66" s="468">
        <v>1082.581535873034</v>
      </c>
      <c r="P66" s="393"/>
      <c r="Q66" s="540"/>
      <c r="R66" s="541"/>
    </row>
    <row r="67" spans="1:223" s="373" customFormat="1" ht="18" customHeight="1">
      <c r="B67" s="368">
        <v>10</v>
      </c>
      <c r="C67" s="374" t="s">
        <v>93</v>
      </c>
      <c r="D67" s="375">
        <v>3252</v>
      </c>
      <c r="E67" s="376">
        <v>522.73068573185742</v>
      </c>
      <c r="F67" s="467">
        <v>3251</v>
      </c>
      <c r="G67" s="468">
        <v>505.0763088280529</v>
      </c>
      <c r="H67" s="375">
        <v>632</v>
      </c>
      <c r="I67" s="376">
        <v>698.45800632911391</v>
      </c>
      <c r="J67" s="467">
        <v>632</v>
      </c>
      <c r="K67" s="468">
        <v>692.21169303797478</v>
      </c>
      <c r="L67" s="375">
        <v>100260</v>
      </c>
      <c r="M67" s="376">
        <v>1099.2236979852375</v>
      </c>
      <c r="N67" s="467">
        <v>100145</v>
      </c>
      <c r="O67" s="468">
        <v>1070.7617230016476</v>
      </c>
      <c r="P67" s="393"/>
      <c r="Q67" s="540"/>
      <c r="R67" s="541"/>
    </row>
    <row r="68" spans="1:223" s="373" customFormat="1" ht="18" hidden="1" customHeight="1">
      <c r="B68" s="368"/>
      <c r="C68" s="374"/>
      <c r="D68" s="375"/>
      <c r="E68" s="376"/>
      <c r="F68" s="375"/>
      <c r="G68" s="376"/>
      <c r="H68" s="375"/>
      <c r="I68" s="376"/>
      <c r="J68" s="375"/>
      <c r="K68" s="376"/>
      <c r="L68" s="375"/>
      <c r="M68" s="376"/>
      <c r="N68" s="375"/>
      <c r="O68" s="376"/>
      <c r="P68" s="393"/>
      <c r="Q68" s="540"/>
      <c r="R68" s="541"/>
    </row>
    <row r="69" spans="1:223" s="372" customFormat="1" ht="18" customHeight="1">
      <c r="A69" s="367"/>
      <c r="B69" s="368"/>
      <c r="C69" s="369" t="s">
        <v>94</v>
      </c>
      <c r="D69" s="370">
        <v>23332</v>
      </c>
      <c r="E69" s="371">
        <v>524.3426491513801</v>
      </c>
      <c r="F69" s="465">
        <v>23313</v>
      </c>
      <c r="G69" s="466">
        <v>498.81217089177721</v>
      </c>
      <c r="H69" s="370">
        <v>6938</v>
      </c>
      <c r="I69" s="371">
        <v>695.6025799942347</v>
      </c>
      <c r="J69" s="465">
        <v>6938</v>
      </c>
      <c r="K69" s="466">
        <v>687.13384116460077</v>
      </c>
      <c r="L69" s="370">
        <v>784292</v>
      </c>
      <c r="M69" s="371">
        <v>1126.6145734751851</v>
      </c>
      <c r="N69" s="465">
        <v>783415</v>
      </c>
      <c r="O69" s="466">
        <v>1093.0417128852519</v>
      </c>
      <c r="P69" s="393"/>
      <c r="Q69" s="540"/>
      <c r="R69" s="541"/>
      <c r="S69" s="367"/>
      <c r="T69" s="367"/>
      <c r="U69" s="367"/>
      <c r="V69" s="367"/>
      <c r="W69" s="367"/>
      <c r="X69" s="367"/>
      <c r="Y69" s="367"/>
      <c r="Z69" s="367"/>
      <c r="AA69" s="367"/>
      <c r="AB69" s="367"/>
      <c r="AC69" s="367"/>
      <c r="AD69" s="367"/>
      <c r="AE69" s="367"/>
      <c r="AF69" s="367"/>
      <c r="AG69" s="367"/>
      <c r="AH69" s="367"/>
      <c r="AI69" s="367"/>
      <c r="AJ69" s="367"/>
      <c r="AK69" s="367"/>
      <c r="AL69" s="367"/>
      <c r="AM69" s="367"/>
      <c r="AN69" s="367"/>
      <c r="AO69" s="367"/>
      <c r="AP69" s="367"/>
      <c r="AQ69" s="367"/>
      <c r="AR69" s="367"/>
      <c r="AS69" s="367"/>
      <c r="AT69" s="367"/>
      <c r="AU69" s="367"/>
      <c r="AV69" s="367"/>
      <c r="AW69" s="367"/>
      <c r="AX69" s="367"/>
      <c r="AY69" s="367"/>
      <c r="AZ69" s="367"/>
      <c r="BA69" s="367"/>
      <c r="BB69" s="367"/>
      <c r="BC69" s="367"/>
      <c r="BD69" s="367"/>
      <c r="BE69" s="367"/>
      <c r="BF69" s="367"/>
      <c r="BG69" s="367"/>
      <c r="BH69" s="367"/>
      <c r="BI69" s="367"/>
      <c r="BJ69" s="367"/>
      <c r="BK69" s="367"/>
      <c r="BL69" s="367"/>
      <c r="BM69" s="367"/>
      <c r="BN69" s="367"/>
      <c r="BO69" s="367"/>
      <c r="BP69" s="367"/>
      <c r="BQ69" s="367"/>
      <c r="BR69" s="367"/>
      <c r="BS69" s="367"/>
      <c r="BT69" s="367"/>
      <c r="BU69" s="367"/>
      <c r="BV69" s="367"/>
      <c r="BW69" s="367"/>
      <c r="BX69" s="367"/>
      <c r="BY69" s="367"/>
      <c r="BZ69" s="367"/>
      <c r="CA69" s="367"/>
      <c r="CB69" s="367"/>
      <c r="CC69" s="367"/>
      <c r="CD69" s="367"/>
      <c r="CE69" s="367"/>
      <c r="CF69" s="367"/>
      <c r="CG69" s="367"/>
      <c r="CH69" s="367"/>
      <c r="CI69" s="367"/>
      <c r="CJ69" s="367"/>
      <c r="CK69" s="367"/>
      <c r="CL69" s="367"/>
      <c r="CM69" s="367"/>
      <c r="CN69" s="367"/>
      <c r="CO69" s="367"/>
      <c r="CP69" s="367"/>
      <c r="CQ69" s="367"/>
      <c r="CR69" s="367"/>
      <c r="CS69" s="367"/>
      <c r="CT69" s="367"/>
      <c r="CU69" s="367"/>
      <c r="CV69" s="367"/>
      <c r="CW69" s="367"/>
      <c r="CX69" s="367"/>
      <c r="CY69" s="367"/>
      <c r="CZ69" s="367"/>
      <c r="DA69" s="367"/>
      <c r="DB69" s="367"/>
      <c r="DC69" s="367"/>
      <c r="DD69" s="367"/>
      <c r="DE69" s="367"/>
      <c r="DF69" s="367"/>
      <c r="DG69" s="367"/>
      <c r="DH69" s="367"/>
      <c r="DI69" s="367"/>
      <c r="DJ69" s="367"/>
      <c r="DK69" s="367"/>
      <c r="DL69" s="367"/>
      <c r="DM69" s="367"/>
      <c r="DN69" s="367"/>
      <c r="DO69" s="367"/>
      <c r="DP69" s="367"/>
      <c r="DQ69" s="367"/>
      <c r="DR69" s="367"/>
      <c r="DS69" s="367"/>
      <c r="DT69" s="367"/>
      <c r="DU69" s="367"/>
      <c r="DV69" s="367"/>
      <c r="DW69" s="367"/>
      <c r="DX69" s="367"/>
      <c r="DY69" s="367"/>
      <c r="DZ69" s="367"/>
      <c r="EA69" s="367"/>
      <c r="EB69" s="367"/>
      <c r="EC69" s="367"/>
      <c r="ED69" s="367"/>
      <c r="EE69" s="367"/>
      <c r="EF69" s="367"/>
      <c r="EG69" s="367"/>
      <c r="EH69" s="367"/>
      <c r="EI69" s="367"/>
      <c r="EJ69" s="367"/>
      <c r="EK69" s="367"/>
      <c r="EL69" s="367"/>
      <c r="EM69" s="367"/>
      <c r="EN69" s="367"/>
      <c r="EO69" s="367"/>
      <c r="EP69" s="367"/>
      <c r="EQ69" s="367"/>
      <c r="ER69" s="367"/>
      <c r="ES69" s="367"/>
      <c r="ET69" s="367"/>
      <c r="EU69" s="367"/>
      <c r="EV69" s="367"/>
      <c r="EW69" s="367"/>
      <c r="EX69" s="367"/>
      <c r="EY69" s="367"/>
      <c r="EZ69" s="367"/>
      <c r="FA69" s="367"/>
      <c r="FB69" s="367"/>
      <c r="FC69" s="367"/>
      <c r="FD69" s="367"/>
      <c r="FE69" s="367"/>
      <c r="FF69" s="367"/>
      <c r="FG69" s="367"/>
      <c r="FH69" s="367"/>
      <c r="FI69" s="367"/>
      <c r="FJ69" s="367"/>
      <c r="FK69" s="367"/>
      <c r="FL69" s="367"/>
      <c r="FM69" s="367"/>
      <c r="FN69" s="367"/>
      <c r="FO69" s="367"/>
      <c r="FP69" s="367"/>
      <c r="FQ69" s="367"/>
      <c r="FR69" s="367"/>
      <c r="FS69" s="367"/>
      <c r="FT69" s="367"/>
      <c r="FU69" s="367"/>
      <c r="FV69" s="367"/>
      <c r="FW69" s="367"/>
      <c r="FX69" s="367"/>
      <c r="FY69" s="367"/>
      <c r="FZ69" s="367"/>
      <c r="GA69" s="367"/>
      <c r="GB69" s="367"/>
      <c r="GC69" s="367"/>
      <c r="GD69" s="367"/>
      <c r="GE69" s="367"/>
      <c r="GF69" s="367"/>
      <c r="GG69" s="367"/>
      <c r="GH69" s="367"/>
      <c r="GI69" s="367"/>
      <c r="GJ69" s="367"/>
      <c r="GK69" s="367"/>
      <c r="GL69" s="367"/>
      <c r="GM69" s="367"/>
      <c r="GN69" s="367"/>
      <c r="GO69" s="367"/>
      <c r="GP69" s="367"/>
      <c r="GQ69" s="367"/>
      <c r="GR69" s="367"/>
      <c r="GS69" s="367"/>
      <c r="GT69" s="367"/>
      <c r="GU69" s="367"/>
      <c r="GV69" s="367"/>
      <c r="GW69" s="367"/>
      <c r="GX69" s="367"/>
      <c r="GY69" s="367"/>
      <c r="GZ69" s="367"/>
      <c r="HA69" s="367"/>
      <c r="HB69" s="367"/>
      <c r="HC69" s="367"/>
      <c r="HD69" s="367"/>
      <c r="HE69" s="367"/>
      <c r="HF69" s="367"/>
      <c r="HG69" s="367"/>
      <c r="HH69" s="367"/>
      <c r="HI69" s="367"/>
      <c r="HJ69" s="367"/>
      <c r="HK69" s="367"/>
      <c r="HL69" s="367"/>
      <c r="HM69" s="367"/>
      <c r="HN69" s="367"/>
      <c r="HO69" s="367"/>
    </row>
    <row r="70" spans="1:223" s="373" customFormat="1" ht="18" customHeight="1">
      <c r="B70" s="368">
        <v>15</v>
      </c>
      <c r="C70" s="374" t="s">
        <v>200</v>
      </c>
      <c r="D70" s="375">
        <v>9162</v>
      </c>
      <c r="E70" s="376">
        <v>543.3598493778652</v>
      </c>
      <c r="F70" s="467">
        <v>9156</v>
      </c>
      <c r="G70" s="468">
        <v>517.84108016601147</v>
      </c>
      <c r="H70" s="375">
        <v>2447</v>
      </c>
      <c r="I70" s="376">
        <v>717.04863097670625</v>
      </c>
      <c r="J70" s="467">
        <v>2447</v>
      </c>
      <c r="K70" s="468">
        <v>709.61510420923582</v>
      </c>
      <c r="L70" s="375">
        <v>310037</v>
      </c>
      <c r="M70" s="376">
        <v>1179.9786716424167</v>
      </c>
      <c r="N70" s="467">
        <v>309658</v>
      </c>
      <c r="O70" s="468">
        <v>1147.5604985823061</v>
      </c>
      <c r="P70" s="393"/>
      <c r="Q70" s="540"/>
      <c r="R70" s="541"/>
    </row>
    <row r="71" spans="1:223" s="373" customFormat="1" ht="18" customHeight="1">
      <c r="B71" s="368">
        <v>27</v>
      </c>
      <c r="C71" s="374" t="s">
        <v>95</v>
      </c>
      <c r="D71" s="375">
        <v>3014</v>
      </c>
      <c r="E71" s="376">
        <v>513.78111479761105</v>
      </c>
      <c r="F71" s="467">
        <v>3012</v>
      </c>
      <c r="G71" s="468">
        <v>486.33121513944229</v>
      </c>
      <c r="H71" s="375">
        <v>1033</v>
      </c>
      <c r="I71" s="376">
        <v>644.81645692158747</v>
      </c>
      <c r="J71" s="467">
        <v>1033</v>
      </c>
      <c r="K71" s="468">
        <v>641.14973862536283</v>
      </c>
      <c r="L71" s="375">
        <v>112794</v>
      </c>
      <c r="M71" s="376">
        <v>1026.8641214958241</v>
      </c>
      <c r="N71" s="467">
        <v>112694</v>
      </c>
      <c r="O71" s="468">
        <v>993.60400234262693</v>
      </c>
      <c r="P71" s="393"/>
      <c r="Q71" s="540"/>
      <c r="R71" s="541"/>
    </row>
    <row r="72" spans="1:223" s="373" customFormat="1" ht="18" customHeight="1">
      <c r="B72" s="368">
        <v>32</v>
      </c>
      <c r="C72" s="374" t="s">
        <v>207</v>
      </c>
      <c r="D72" s="375">
        <v>2849</v>
      </c>
      <c r="E72" s="376">
        <v>496.00805896805895</v>
      </c>
      <c r="F72" s="467">
        <v>2847</v>
      </c>
      <c r="G72" s="468">
        <v>476.86339655778005</v>
      </c>
      <c r="H72" s="375">
        <v>1192</v>
      </c>
      <c r="I72" s="376">
        <v>647.38671140939596</v>
      </c>
      <c r="J72" s="467">
        <v>1192</v>
      </c>
      <c r="K72" s="468">
        <v>641.24760067114084</v>
      </c>
      <c r="L72" s="375">
        <v>108847</v>
      </c>
      <c r="M72" s="376">
        <v>976.33540731485425</v>
      </c>
      <c r="N72" s="467">
        <v>108761</v>
      </c>
      <c r="O72" s="468">
        <v>940.89874688537293</v>
      </c>
      <c r="P72" s="393"/>
      <c r="Q72" s="540"/>
      <c r="R72" s="541"/>
    </row>
    <row r="73" spans="1:223" s="373" customFormat="1" ht="18" customHeight="1">
      <c r="B73" s="368">
        <v>36</v>
      </c>
      <c r="C73" s="374" t="s">
        <v>96</v>
      </c>
      <c r="D73" s="375">
        <v>8307</v>
      </c>
      <c r="E73" s="376">
        <v>516.91784157939082</v>
      </c>
      <c r="F73" s="467">
        <v>8298</v>
      </c>
      <c r="G73" s="468">
        <v>489.87653651482276</v>
      </c>
      <c r="H73" s="375">
        <v>2266</v>
      </c>
      <c r="I73" s="376">
        <v>720.95866725507517</v>
      </c>
      <c r="J73" s="467">
        <v>2266</v>
      </c>
      <c r="K73" s="468">
        <v>707.95746248896751</v>
      </c>
      <c r="L73" s="375">
        <v>252614</v>
      </c>
      <c r="M73" s="376">
        <v>1170.4120034519067</v>
      </c>
      <c r="N73" s="467">
        <v>252302</v>
      </c>
      <c r="O73" s="468">
        <v>1136.1292680200704</v>
      </c>
      <c r="P73" s="393"/>
      <c r="Q73" s="540"/>
      <c r="R73" s="541"/>
    </row>
    <row r="74" spans="1:223" s="373" customFormat="1" ht="18" hidden="1" customHeight="1">
      <c r="B74" s="368"/>
      <c r="C74" s="374"/>
      <c r="D74" s="375"/>
      <c r="E74" s="376"/>
      <c r="F74" s="375"/>
      <c r="G74" s="376"/>
      <c r="H74" s="375"/>
      <c r="I74" s="376"/>
      <c r="J74" s="375"/>
      <c r="K74" s="376"/>
      <c r="L74" s="375"/>
      <c r="M74" s="376"/>
      <c r="N74" s="375"/>
      <c r="O74" s="376"/>
      <c r="P74" s="393"/>
      <c r="Q74" s="540"/>
      <c r="R74" s="541"/>
    </row>
    <row r="75" spans="1:223" s="372" customFormat="1" ht="18" customHeight="1">
      <c r="A75" s="367"/>
      <c r="B75" s="368">
        <v>28</v>
      </c>
      <c r="C75" s="369" t="s">
        <v>97</v>
      </c>
      <c r="D75" s="370">
        <v>35667</v>
      </c>
      <c r="E75" s="371">
        <v>562.70815319482995</v>
      </c>
      <c r="F75" s="465">
        <v>35635</v>
      </c>
      <c r="G75" s="466">
        <v>541.75846555352894</v>
      </c>
      <c r="H75" s="370">
        <v>2726</v>
      </c>
      <c r="I75" s="371">
        <v>888.81267791636094</v>
      </c>
      <c r="J75" s="465">
        <v>2725</v>
      </c>
      <c r="K75" s="466">
        <v>876.19249174311926</v>
      </c>
      <c r="L75" s="370">
        <v>1275111</v>
      </c>
      <c r="M75" s="371">
        <v>1519.4974068610502</v>
      </c>
      <c r="N75" s="465">
        <v>1270056</v>
      </c>
      <c r="O75" s="466">
        <v>1496.101709444308</v>
      </c>
      <c r="P75" s="393"/>
      <c r="Q75" s="540"/>
      <c r="R75" s="541"/>
      <c r="S75" s="367"/>
      <c r="T75" s="367"/>
      <c r="U75" s="367"/>
      <c r="V75" s="367"/>
      <c r="W75" s="367"/>
      <c r="X75" s="367"/>
      <c r="Y75" s="367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  <c r="AU75" s="367"/>
      <c r="AV75" s="367"/>
      <c r="AW75" s="367"/>
      <c r="AX75" s="367"/>
      <c r="AY75" s="367"/>
      <c r="AZ75" s="367"/>
      <c r="BA75" s="367"/>
      <c r="BB75" s="367"/>
      <c r="BC75" s="367"/>
      <c r="BD75" s="367"/>
      <c r="BE75" s="367"/>
      <c r="BF75" s="367"/>
      <c r="BG75" s="367"/>
      <c r="BH75" s="367"/>
      <c r="BI75" s="367"/>
      <c r="BJ75" s="367"/>
      <c r="BK75" s="367"/>
      <c r="BL75" s="367"/>
      <c r="BM75" s="367"/>
      <c r="BN75" s="367"/>
      <c r="BO75" s="367"/>
      <c r="BP75" s="367"/>
      <c r="BQ75" s="367"/>
      <c r="BR75" s="367"/>
      <c r="BS75" s="367"/>
      <c r="BT75" s="367"/>
      <c r="BU75" s="367"/>
      <c r="BV75" s="367"/>
      <c r="BW75" s="367"/>
      <c r="BX75" s="367"/>
      <c r="BY75" s="367"/>
      <c r="BZ75" s="367"/>
      <c r="CA75" s="367"/>
      <c r="CB75" s="367"/>
      <c r="CC75" s="367"/>
      <c r="CD75" s="367"/>
      <c r="CE75" s="367"/>
      <c r="CF75" s="367"/>
      <c r="CG75" s="367"/>
      <c r="CH75" s="367"/>
      <c r="CI75" s="367"/>
      <c r="CJ75" s="367"/>
      <c r="CK75" s="367"/>
      <c r="CL75" s="367"/>
      <c r="CM75" s="367"/>
      <c r="CN75" s="367"/>
      <c r="CO75" s="367"/>
      <c r="CP75" s="367"/>
      <c r="CQ75" s="367"/>
      <c r="CR75" s="367"/>
      <c r="CS75" s="367"/>
      <c r="CT75" s="367"/>
      <c r="CU75" s="367"/>
      <c r="CV75" s="367"/>
      <c r="CW75" s="367"/>
      <c r="CX75" s="367"/>
      <c r="CY75" s="367"/>
      <c r="CZ75" s="367"/>
      <c r="DA75" s="367"/>
      <c r="DB75" s="367"/>
      <c r="DC75" s="367"/>
      <c r="DD75" s="367"/>
      <c r="DE75" s="367"/>
      <c r="DF75" s="367"/>
      <c r="DG75" s="367"/>
      <c r="DH75" s="367"/>
      <c r="DI75" s="367"/>
      <c r="DJ75" s="367"/>
      <c r="DK75" s="367"/>
      <c r="DL75" s="367"/>
      <c r="DM75" s="367"/>
      <c r="DN75" s="367"/>
      <c r="DO75" s="367"/>
      <c r="DP75" s="367"/>
      <c r="DQ75" s="367"/>
      <c r="DR75" s="367"/>
      <c r="DS75" s="367"/>
      <c r="DT75" s="367"/>
      <c r="DU75" s="367"/>
      <c r="DV75" s="367"/>
      <c r="DW75" s="367"/>
      <c r="DX75" s="367"/>
      <c r="DY75" s="367"/>
      <c r="DZ75" s="367"/>
      <c r="EA75" s="367"/>
      <c r="EB75" s="367"/>
      <c r="EC75" s="367"/>
      <c r="ED75" s="367"/>
      <c r="EE75" s="367"/>
      <c r="EF75" s="367"/>
      <c r="EG75" s="367"/>
      <c r="EH75" s="367"/>
      <c r="EI75" s="367"/>
      <c r="EJ75" s="367"/>
      <c r="EK75" s="367"/>
      <c r="EL75" s="367"/>
      <c r="EM75" s="367"/>
      <c r="EN75" s="367"/>
      <c r="EO75" s="367"/>
      <c r="EP75" s="367"/>
      <c r="EQ75" s="367"/>
      <c r="ER75" s="367"/>
      <c r="ES75" s="367"/>
      <c r="ET75" s="367"/>
      <c r="EU75" s="367"/>
      <c r="EV75" s="367"/>
      <c r="EW75" s="367"/>
      <c r="EX75" s="367"/>
      <c r="EY75" s="367"/>
      <c r="EZ75" s="367"/>
      <c r="FA75" s="367"/>
      <c r="FB75" s="367"/>
      <c r="FC75" s="367"/>
      <c r="FD75" s="367"/>
      <c r="FE75" s="367"/>
      <c r="FF75" s="367"/>
      <c r="FG75" s="367"/>
      <c r="FH75" s="367"/>
      <c r="FI75" s="367"/>
      <c r="FJ75" s="367"/>
      <c r="FK75" s="367"/>
      <c r="FL75" s="367"/>
      <c r="FM75" s="367"/>
      <c r="FN75" s="367"/>
      <c r="FO75" s="367"/>
      <c r="FP75" s="367"/>
      <c r="FQ75" s="367"/>
      <c r="FR75" s="367"/>
      <c r="FS75" s="367"/>
      <c r="FT75" s="367"/>
      <c r="FU75" s="367"/>
      <c r="FV75" s="367"/>
      <c r="FW75" s="367"/>
      <c r="FX75" s="367"/>
      <c r="FY75" s="367"/>
      <c r="FZ75" s="367"/>
      <c r="GA75" s="367"/>
      <c r="GB75" s="367"/>
      <c r="GC75" s="367"/>
      <c r="GD75" s="367"/>
      <c r="GE75" s="367"/>
      <c r="GF75" s="367"/>
      <c r="GG75" s="367"/>
      <c r="GH75" s="367"/>
      <c r="GI75" s="367"/>
      <c r="GJ75" s="367"/>
      <c r="GK75" s="367"/>
      <c r="GL75" s="367"/>
      <c r="GM75" s="367"/>
      <c r="GN75" s="367"/>
      <c r="GO75" s="367"/>
      <c r="GP75" s="367"/>
      <c r="GQ75" s="367"/>
      <c r="GR75" s="367"/>
      <c r="GS75" s="367"/>
      <c r="GT75" s="367"/>
      <c r="GU75" s="367"/>
      <c r="GV75" s="367"/>
      <c r="GW75" s="367"/>
      <c r="GX75" s="367"/>
      <c r="GY75" s="367"/>
      <c r="GZ75" s="367"/>
      <c r="HA75" s="367"/>
      <c r="HB75" s="367"/>
      <c r="HC75" s="367"/>
      <c r="HD75" s="367"/>
      <c r="HE75" s="367"/>
      <c r="HF75" s="367"/>
      <c r="HG75" s="367"/>
      <c r="HH75" s="367"/>
      <c r="HI75" s="367"/>
      <c r="HJ75" s="367"/>
      <c r="HK75" s="367"/>
      <c r="HL75" s="367"/>
      <c r="HM75" s="367"/>
      <c r="HN75" s="367"/>
      <c r="HO75" s="367"/>
    </row>
    <row r="76" spans="1:223" s="372" customFormat="1" ht="18" hidden="1" customHeight="1">
      <c r="A76" s="367"/>
      <c r="B76" s="368"/>
      <c r="C76" s="369"/>
      <c r="D76" s="370"/>
      <c r="E76" s="371"/>
      <c r="F76" s="465"/>
      <c r="G76" s="466"/>
      <c r="H76" s="370"/>
      <c r="I76" s="371"/>
      <c r="J76" s="465"/>
      <c r="K76" s="466"/>
      <c r="L76" s="370"/>
      <c r="M76" s="371"/>
      <c r="N76" s="465"/>
      <c r="O76" s="466"/>
      <c r="P76" s="393"/>
      <c r="Q76" s="540"/>
      <c r="R76" s="541"/>
      <c r="S76" s="367"/>
      <c r="T76" s="367"/>
      <c r="U76" s="367"/>
      <c r="V76" s="367"/>
      <c r="W76" s="367"/>
      <c r="X76" s="367"/>
      <c r="Y76" s="367"/>
      <c r="Z76" s="367"/>
      <c r="AA76" s="367"/>
      <c r="AB76" s="367"/>
      <c r="AC76" s="367"/>
      <c r="AD76" s="367"/>
      <c r="AE76" s="367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  <c r="AU76" s="367"/>
      <c r="AV76" s="367"/>
      <c r="AW76" s="367"/>
      <c r="AX76" s="367"/>
      <c r="AY76" s="367"/>
      <c r="AZ76" s="367"/>
      <c r="BA76" s="367"/>
      <c r="BB76" s="367"/>
      <c r="BC76" s="367"/>
      <c r="BD76" s="367"/>
      <c r="BE76" s="367"/>
      <c r="BF76" s="367"/>
      <c r="BG76" s="367"/>
      <c r="BH76" s="367"/>
      <c r="BI76" s="367"/>
      <c r="BJ76" s="367"/>
      <c r="BK76" s="367"/>
      <c r="BL76" s="367"/>
      <c r="BM76" s="367"/>
      <c r="BN76" s="367"/>
      <c r="BO76" s="367"/>
      <c r="BP76" s="367"/>
      <c r="BQ76" s="367"/>
      <c r="BR76" s="367"/>
      <c r="BS76" s="367"/>
      <c r="BT76" s="367"/>
      <c r="BU76" s="367"/>
      <c r="BV76" s="367"/>
      <c r="BW76" s="367"/>
      <c r="BX76" s="367"/>
      <c r="BY76" s="367"/>
      <c r="BZ76" s="367"/>
      <c r="CA76" s="367"/>
      <c r="CB76" s="367"/>
      <c r="CC76" s="367"/>
      <c r="CD76" s="367"/>
      <c r="CE76" s="367"/>
      <c r="CF76" s="367"/>
      <c r="CG76" s="367"/>
      <c r="CH76" s="367"/>
      <c r="CI76" s="367"/>
      <c r="CJ76" s="367"/>
      <c r="CK76" s="367"/>
      <c r="CL76" s="367"/>
      <c r="CM76" s="367"/>
      <c r="CN76" s="367"/>
      <c r="CO76" s="367"/>
      <c r="CP76" s="367"/>
      <c r="CQ76" s="367"/>
      <c r="CR76" s="367"/>
      <c r="CS76" s="367"/>
      <c r="CT76" s="367"/>
      <c r="CU76" s="367"/>
      <c r="CV76" s="367"/>
      <c r="CW76" s="367"/>
      <c r="CX76" s="367"/>
      <c r="CY76" s="367"/>
      <c r="CZ76" s="367"/>
      <c r="DA76" s="367"/>
      <c r="DB76" s="367"/>
      <c r="DC76" s="367"/>
      <c r="DD76" s="367"/>
      <c r="DE76" s="367"/>
      <c r="DF76" s="367"/>
      <c r="DG76" s="367"/>
      <c r="DH76" s="367"/>
      <c r="DI76" s="367"/>
      <c r="DJ76" s="367"/>
      <c r="DK76" s="367"/>
      <c r="DL76" s="367"/>
      <c r="DM76" s="367"/>
      <c r="DN76" s="367"/>
      <c r="DO76" s="367"/>
      <c r="DP76" s="367"/>
      <c r="DQ76" s="367"/>
      <c r="DR76" s="367"/>
      <c r="DS76" s="367"/>
      <c r="DT76" s="367"/>
      <c r="DU76" s="367"/>
      <c r="DV76" s="367"/>
      <c r="DW76" s="367"/>
      <c r="DX76" s="367"/>
      <c r="DY76" s="367"/>
      <c r="DZ76" s="367"/>
      <c r="EA76" s="367"/>
      <c r="EB76" s="367"/>
      <c r="EC76" s="367"/>
      <c r="ED76" s="367"/>
      <c r="EE76" s="367"/>
      <c r="EF76" s="367"/>
      <c r="EG76" s="367"/>
      <c r="EH76" s="367"/>
      <c r="EI76" s="367"/>
      <c r="EJ76" s="367"/>
      <c r="EK76" s="367"/>
      <c r="EL76" s="367"/>
      <c r="EM76" s="367"/>
      <c r="EN76" s="367"/>
      <c r="EO76" s="367"/>
      <c r="EP76" s="367"/>
      <c r="EQ76" s="367"/>
      <c r="ER76" s="367"/>
      <c r="ES76" s="367"/>
      <c r="ET76" s="367"/>
      <c r="EU76" s="367"/>
      <c r="EV76" s="367"/>
      <c r="EW76" s="367"/>
      <c r="EX76" s="367"/>
      <c r="EY76" s="367"/>
      <c r="EZ76" s="367"/>
      <c r="FA76" s="367"/>
      <c r="FB76" s="367"/>
      <c r="FC76" s="367"/>
      <c r="FD76" s="367"/>
      <c r="FE76" s="367"/>
      <c r="FF76" s="367"/>
      <c r="FG76" s="367"/>
      <c r="FH76" s="367"/>
      <c r="FI76" s="367"/>
      <c r="FJ76" s="367"/>
      <c r="FK76" s="367"/>
      <c r="FL76" s="367"/>
      <c r="FM76" s="367"/>
      <c r="FN76" s="367"/>
      <c r="FO76" s="367"/>
      <c r="FP76" s="367"/>
      <c r="FQ76" s="367"/>
      <c r="FR76" s="367"/>
      <c r="FS76" s="367"/>
      <c r="FT76" s="367"/>
      <c r="FU76" s="367"/>
      <c r="FV76" s="367"/>
      <c r="FW76" s="367"/>
      <c r="FX76" s="367"/>
      <c r="FY76" s="367"/>
      <c r="FZ76" s="367"/>
      <c r="GA76" s="367"/>
      <c r="GB76" s="367"/>
      <c r="GC76" s="367"/>
      <c r="GD76" s="367"/>
      <c r="GE76" s="367"/>
      <c r="GF76" s="367"/>
      <c r="GG76" s="367"/>
      <c r="GH76" s="367"/>
      <c r="GI76" s="367"/>
      <c r="GJ76" s="367"/>
      <c r="GK76" s="367"/>
      <c r="GL76" s="367"/>
      <c r="GM76" s="367"/>
      <c r="GN76" s="367"/>
      <c r="GO76" s="367"/>
      <c r="GP76" s="367"/>
      <c r="GQ76" s="367"/>
      <c r="GR76" s="367"/>
      <c r="GS76" s="367"/>
      <c r="GT76" s="367"/>
      <c r="GU76" s="367"/>
      <c r="GV76" s="367"/>
      <c r="GW76" s="367"/>
      <c r="GX76" s="367"/>
      <c r="GY76" s="367"/>
      <c r="GZ76" s="367"/>
      <c r="HA76" s="367"/>
      <c r="HB76" s="367"/>
      <c r="HC76" s="367"/>
      <c r="HD76" s="367"/>
      <c r="HE76" s="367"/>
      <c r="HF76" s="367"/>
      <c r="HG76" s="367"/>
      <c r="HH76" s="367"/>
      <c r="HI76" s="367"/>
      <c r="HJ76" s="367"/>
      <c r="HK76" s="367"/>
      <c r="HL76" s="367"/>
      <c r="HM76" s="367"/>
      <c r="HN76" s="367"/>
      <c r="HO76" s="367"/>
    </row>
    <row r="77" spans="1:223" s="372" customFormat="1" ht="18" customHeight="1">
      <c r="A77" s="367"/>
      <c r="B77" s="368">
        <v>30</v>
      </c>
      <c r="C77" s="369" t="s">
        <v>98</v>
      </c>
      <c r="D77" s="370">
        <v>11850</v>
      </c>
      <c r="E77" s="371">
        <v>483.10354514767931</v>
      </c>
      <c r="F77" s="465">
        <v>11844</v>
      </c>
      <c r="G77" s="466">
        <v>458.9857539682539</v>
      </c>
      <c r="H77" s="370">
        <v>1627</v>
      </c>
      <c r="I77" s="371">
        <v>723.30795943454211</v>
      </c>
      <c r="J77" s="465">
        <v>1627</v>
      </c>
      <c r="K77" s="466">
        <v>709.9657713583282</v>
      </c>
      <c r="L77" s="370">
        <v>266911</v>
      </c>
      <c r="M77" s="371">
        <v>1169.3112893811053</v>
      </c>
      <c r="N77" s="465">
        <v>266615</v>
      </c>
      <c r="O77" s="466">
        <v>1132.5905411173414</v>
      </c>
      <c r="P77" s="393"/>
      <c r="Q77" s="540"/>
      <c r="R77" s="541"/>
      <c r="S77" s="367"/>
      <c r="T77" s="367"/>
      <c r="U77" s="367"/>
      <c r="V77" s="367"/>
      <c r="W77" s="367"/>
      <c r="X77" s="367"/>
      <c r="Y77" s="367"/>
      <c r="Z77" s="367"/>
      <c r="AA77" s="367"/>
      <c r="AB77" s="367"/>
      <c r="AC77" s="367"/>
      <c r="AD77" s="367"/>
      <c r="AE77" s="367"/>
      <c r="AF77" s="367"/>
      <c r="AG77" s="367"/>
      <c r="AH77" s="367"/>
      <c r="AI77" s="367"/>
      <c r="AJ77" s="367"/>
      <c r="AK77" s="367"/>
      <c r="AL77" s="367"/>
      <c r="AM77" s="367"/>
      <c r="AN77" s="367"/>
      <c r="AO77" s="367"/>
      <c r="AP77" s="367"/>
      <c r="AQ77" s="367"/>
      <c r="AR77" s="367"/>
      <c r="AS77" s="367"/>
      <c r="AT77" s="367"/>
      <c r="AU77" s="367"/>
      <c r="AV77" s="367"/>
      <c r="AW77" s="367"/>
      <c r="AX77" s="367"/>
      <c r="AY77" s="367"/>
      <c r="AZ77" s="367"/>
      <c r="BA77" s="367"/>
      <c r="BB77" s="367"/>
      <c r="BC77" s="367"/>
      <c r="BD77" s="367"/>
      <c r="BE77" s="367"/>
      <c r="BF77" s="367"/>
      <c r="BG77" s="367"/>
      <c r="BH77" s="367"/>
      <c r="BI77" s="367"/>
      <c r="BJ77" s="367"/>
      <c r="BK77" s="367"/>
      <c r="BL77" s="367"/>
      <c r="BM77" s="367"/>
      <c r="BN77" s="367"/>
      <c r="BO77" s="367"/>
      <c r="BP77" s="367"/>
      <c r="BQ77" s="367"/>
      <c r="BR77" s="367"/>
      <c r="BS77" s="367"/>
      <c r="BT77" s="367"/>
      <c r="BU77" s="367"/>
      <c r="BV77" s="367"/>
      <c r="BW77" s="367"/>
      <c r="BX77" s="367"/>
      <c r="BY77" s="367"/>
      <c r="BZ77" s="367"/>
      <c r="CA77" s="367"/>
      <c r="CB77" s="367"/>
      <c r="CC77" s="367"/>
      <c r="CD77" s="367"/>
      <c r="CE77" s="367"/>
      <c r="CF77" s="367"/>
      <c r="CG77" s="367"/>
      <c r="CH77" s="367"/>
      <c r="CI77" s="367"/>
      <c r="CJ77" s="367"/>
      <c r="CK77" s="367"/>
      <c r="CL77" s="367"/>
      <c r="CM77" s="367"/>
      <c r="CN77" s="367"/>
      <c r="CO77" s="367"/>
      <c r="CP77" s="367"/>
      <c r="CQ77" s="367"/>
      <c r="CR77" s="367"/>
      <c r="CS77" s="367"/>
      <c r="CT77" s="367"/>
      <c r="CU77" s="367"/>
      <c r="CV77" s="367"/>
      <c r="CW77" s="367"/>
      <c r="CX77" s="367"/>
      <c r="CY77" s="367"/>
      <c r="CZ77" s="367"/>
      <c r="DA77" s="367"/>
      <c r="DB77" s="367"/>
      <c r="DC77" s="367"/>
      <c r="DD77" s="367"/>
      <c r="DE77" s="367"/>
      <c r="DF77" s="367"/>
      <c r="DG77" s="367"/>
      <c r="DH77" s="367"/>
      <c r="DI77" s="367"/>
      <c r="DJ77" s="367"/>
      <c r="DK77" s="367"/>
      <c r="DL77" s="367"/>
      <c r="DM77" s="367"/>
      <c r="DN77" s="367"/>
      <c r="DO77" s="367"/>
      <c r="DP77" s="367"/>
      <c r="DQ77" s="367"/>
      <c r="DR77" s="367"/>
      <c r="DS77" s="367"/>
      <c r="DT77" s="367"/>
      <c r="DU77" s="367"/>
      <c r="DV77" s="367"/>
      <c r="DW77" s="367"/>
      <c r="DX77" s="367"/>
      <c r="DY77" s="367"/>
      <c r="DZ77" s="367"/>
      <c r="EA77" s="367"/>
      <c r="EB77" s="367"/>
      <c r="EC77" s="367"/>
      <c r="ED77" s="367"/>
      <c r="EE77" s="367"/>
      <c r="EF77" s="367"/>
      <c r="EG77" s="367"/>
      <c r="EH77" s="367"/>
      <c r="EI77" s="367"/>
      <c r="EJ77" s="367"/>
      <c r="EK77" s="367"/>
      <c r="EL77" s="367"/>
      <c r="EM77" s="367"/>
      <c r="EN77" s="367"/>
      <c r="EO77" s="367"/>
      <c r="EP77" s="367"/>
      <c r="EQ77" s="367"/>
      <c r="ER77" s="367"/>
      <c r="ES77" s="367"/>
      <c r="ET77" s="367"/>
      <c r="EU77" s="367"/>
      <c r="EV77" s="367"/>
      <c r="EW77" s="367"/>
      <c r="EX77" s="367"/>
      <c r="EY77" s="367"/>
      <c r="EZ77" s="367"/>
      <c r="FA77" s="367"/>
      <c r="FB77" s="367"/>
      <c r="FC77" s="367"/>
      <c r="FD77" s="367"/>
      <c r="FE77" s="367"/>
      <c r="FF77" s="367"/>
      <c r="FG77" s="367"/>
      <c r="FH77" s="367"/>
      <c r="FI77" s="367"/>
      <c r="FJ77" s="367"/>
      <c r="FK77" s="367"/>
      <c r="FL77" s="367"/>
      <c r="FM77" s="367"/>
      <c r="FN77" s="367"/>
      <c r="FO77" s="367"/>
      <c r="FP77" s="367"/>
      <c r="FQ77" s="367"/>
      <c r="FR77" s="367"/>
      <c r="FS77" s="367"/>
      <c r="FT77" s="367"/>
      <c r="FU77" s="367"/>
      <c r="FV77" s="367"/>
      <c r="FW77" s="367"/>
      <c r="FX77" s="367"/>
      <c r="FY77" s="367"/>
      <c r="FZ77" s="367"/>
      <c r="GA77" s="367"/>
      <c r="GB77" s="367"/>
      <c r="GC77" s="367"/>
      <c r="GD77" s="367"/>
      <c r="GE77" s="367"/>
      <c r="GF77" s="367"/>
      <c r="GG77" s="367"/>
      <c r="GH77" s="367"/>
      <c r="GI77" s="367"/>
      <c r="GJ77" s="367"/>
      <c r="GK77" s="367"/>
      <c r="GL77" s="367"/>
      <c r="GM77" s="367"/>
      <c r="GN77" s="367"/>
      <c r="GO77" s="367"/>
      <c r="GP77" s="367"/>
      <c r="GQ77" s="367"/>
      <c r="GR77" s="367"/>
      <c r="GS77" s="367"/>
      <c r="GT77" s="367"/>
      <c r="GU77" s="367"/>
      <c r="GV77" s="367"/>
      <c r="GW77" s="367"/>
      <c r="GX77" s="367"/>
      <c r="GY77" s="367"/>
      <c r="GZ77" s="367"/>
      <c r="HA77" s="367"/>
      <c r="HB77" s="367"/>
      <c r="HC77" s="367"/>
      <c r="HD77" s="367"/>
      <c r="HE77" s="367"/>
      <c r="HF77" s="367"/>
      <c r="HG77" s="367"/>
      <c r="HH77" s="367"/>
      <c r="HI77" s="367"/>
      <c r="HJ77" s="367"/>
      <c r="HK77" s="367"/>
      <c r="HL77" s="367"/>
      <c r="HM77" s="367"/>
      <c r="HN77" s="367"/>
      <c r="HO77" s="367"/>
    </row>
    <row r="78" spans="1:223" s="372" customFormat="1" ht="18" hidden="1" customHeight="1">
      <c r="A78" s="367"/>
      <c r="B78" s="368"/>
      <c r="C78" s="369"/>
      <c r="D78" s="370"/>
      <c r="E78" s="371"/>
      <c r="F78" s="465"/>
      <c r="G78" s="466"/>
      <c r="H78" s="370"/>
      <c r="I78" s="371"/>
      <c r="J78" s="465"/>
      <c r="K78" s="466"/>
      <c r="L78" s="370"/>
      <c r="M78" s="371"/>
      <c r="N78" s="465"/>
      <c r="O78" s="466"/>
      <c r="P78" s="393"/>
      <c r="Q78" s="540"/>
      <c r="R78" s="541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  <c r="AU78" s="367"/>
      <c r="AV78" s="367"/>
      <c r="AW78" s="367"/>
      <c r="AX78" s="367"/>
      <c r="AY78" s="367"/>
      <c r="AZ78" s="367"/>
      <c r="BA78" s="367"/>
      <c r="BB78" s="367"/>
      <c r="BC78" s="367"/>
      <c r="BD78" s="367"/>
      <c r="BE78" s="367"/>
      <c r="BF78" s="367"/>
      <c r="BG78" s="367"/>
      <c r="BH78" s="367"/>
      <c r="BI78" s="367"/>
      <c r="BJ78" s="367"/>
      <c r="BK78" s="367"/>
      <c r="BL78" s="367"/>
      <c r="BM78" s="367"/>
      <c r="BN78" s="367"/>
      <c r="BO78" s="367"/>
      <c r="BP78" s="367"/>
      <c r="BQ78" s="367"/>
      <c r="BR78" s="367"/>
      <c r="BS78" s="367"/>
      <c r="BT78" s="367"/>
      <c r="BU78" s="367"/>
      <c r="BV78" s="367"/>
      <c r="BW78" s="367"/>
      <c r="BX78" s="367"/>
      <c r="BY78" s="367"/>
      <c r="BZ78" s="367"/>
      <c r="CA78" s="367"/>
      <c r="CB78" s="367"/>
      <c r="CC78" s="367"/>
      <c r="CD78" s="367"/>
      <c r="CE78" s="367"/>
      <c r="CF78" s="367"/>
      <c r="CG78" s="367"/>
      <c r="CH78" s="367"/>
      <c r="CI78" s="367"/>
      <c r="CJ78" s="367"/>
      <c r="CK78" s="367"/>
      <c r="CL78" s="367"/>
      <c r="CM78" s="367"/>
      <c r="CN78" s="367"/>
      <c r="CO78" s="367"/>
      <c r="CP78" s="367"/>
      <c r="CQ78" s="367"/>
      <c r="CR78" s="367"/>
      <c r="CS78" s="367"/>
      <c r="CT78" s="367"/>
      <c r="CU78" s="367"/>
      <c r="CV78" s="367"/>
      <c r="CW78" s="367"/>
      <c r="CX78" s="367"/>
      <c r="CY78" s="367"/>
      <c r="CZ78" s="367"/>
      <c r="DA78" s="367"/>
      <c r="DB78" s="367"/>
      <c r="DC78" s="367"/>
      <c r="DD78" s="367"/>
      <c r="DE78" s="367"/>
      <c r="DF78" s="367"/>
      <c r="DG78" s="367"/>
      <c r="DH78" s="367"/>
      <c r="DI78" s="367"/>
      <c r="DJ78" s="367"/>
      <c r="DK78" s="367"/>
      <c r="DL78" s="367"/>
      <c r="DM78" s="367"/>
      <c r="DN78" s="367"/>
      <c r="DO78" s="367"/>
      <c r="DP78" s="367"/>
      <c r="DQ78" s="367"/>
      <c r="DR78" s="367"/>
      <c r="DS78" s="367"/>
      <c r="DT78" s="367"/>
      <c r="DU78" s="367"/>
      <c r="DV78" s="367"/>
      <c r="DW78" s="367"/>
      <c r="DX78" s="367"/>
      <c r="DY78" s="367"/>
      <c r="DZ78" s="367"/>
      <c r="EA78" s="367"/>
      <c r="EB78" s="367"/>
      <c r="EC78" s="367"/>
      <c r="ED78" s="367"/>
      <c r="EE78" s="367"/>
      <c r="EF78" s="367"/>
      <c r="EG78" s="367"/>
      <c r="EH78" s="367"/>
      <c r="EI78" s="367"/>
      <c r="EJ78" s="367"/>
      <c r="EK78" s="367"/>
      <c r="EL78" s="367"/>
      <c r="EM78" s="367"/>
      <c r="EN78" s="367"/>
      <c r="EO78" s="367"/>
      <c r="EP78" s="367"/>
      <c r="EQ78" s="367"/>
      <c r="ER78" s="367"/>
      <c r="ES78" s="367"/>
      <c r="ET78" s="367"/>
      <c r="EU78" s="367"/>
      <c r="EV78" s="367"/>
      <c r="EW78" s="367"/>
      <c r="EX78" s="367"/>
      <c r="EY78" s="367"/>
      <c r="EZ78" s="367"/>
      <c r="FA78" s="367"/>
      <c r="FB78" s="367"/>
      <c r="FC78" s="367"/>
      <c r="FD78" s="367"/>
      <c r="FE78" s="367"/>
      <c r="FF78" s="367"/>
      <c r="FG78" s="367"/>
      <c r="FH78" s="367"/>
      <c r="FI78" s="367"/>
      <c r="FJ78" s="367"/>
      <c r="FK78" s="367"/>
      <c r="FL78" s="367"/>
      <c r="FM78" s="367"/>
      <c r="FN78" s="367"/>
      <c r="FO78" s="367"/>
      <c r="FP78" s="367"/>
      <c r="FQ78" s="367"/>
      <c r="FR78" s="367"/>
      <c r="FS78" s="367"/>
      <c r="FT78" s="367"/>
      <c r="FU78" s="367"/>
      <c r="FV78" s="367"/>
      <c r="FW78" s="367"/>
      <c r="FX78" s="367"/>
      <c r="FY78" s="367"/>
      <c r="FZ78" s="367"/>
      <c r="GA78" s="367"/>
      <c r="GB78" s="367"/>
      <c r="GC78" s="367"/>
      <c r="GD78" s="367"/>
      <c r="GE78" s="367"/>
      <c r="GF78" s="367"/>
      <c r="GG78" s="367"/>
      <c r="GH78" s="367"/>
      <c r="GI78" s="367"/>
      <c r="GJ78" s="367"/>
      <c r="GK78" s="367"/>
      <c r="GL78" s="367"/>
      <c r="GM78" s="367"/>
      <c r="GN78" s="367"/>
      <c r="GO78" s="367"/>
      <c r="GP78" s="367"/>
      <c r="GQ78" s="367"/>
      <c r="GR78" s="367"/>
      <c r="GS78" s="367"/>
      <c r="GT78" s="367"/>
      <c r="GU78" s="367"/>
      <c r="GV78" s="367"/>
      <c r="GW78" s="367"/>
      <c r="GX78" s="367"/>
      <c r="GY78" s="367"/>
      <c r="GZ78" s="367"/>
      <c r="HA78" s="367"/>
      <c r="HB78" s="367"/>
      <c r="HC78" s="367"/>
      <c r="HD78" s="367"/>
      <c r="HE78" s="367"/>
      <c r="HF78" s="367"/>
      <c r="HG78" s="367"/>
      <c r="HH78" s="367"/>
      <c r="HI78" s="367"/>
      <c r="HJ78" s="367"/>
      <c r="HK78" s="367"/>
      <c r="HL78" s="367"/>
      <c r="HM78" s="367"/>
      <c r="HN78" s="367"/>
      <c r="HO78" s="367"/>
    </row>
    <row r="79" spans="1:223" s="372" customFormat="1" ht="18" customHeight="1">
      <c r="A79" s="367"/>
      <c r="B79" s="368">
        <v>31</v>
      </c>
      <c r="C79" s="369" t="s">
        <v>99</v>
      </c>
      <c r="D79" s="370">
        <v>4248</v>
      </c>
      <c r="E79" s="371">
        <v>556.38342749529181</v>
      </c>
      <c r="F79" s="465">
        <v>4245</v>
      </c>
      <c r="G79" s="466">
        <v>530.14114487632514</v>
      </c>
      <c r="H79" s="370">
        <v>373</v>
      </c>
      <c r="I79" s="371">
        <v>841.10796246648783</v>
      </c>
      <c r="J79" s="465">
        <v>373</v>
      </c>
      <c r="K79" s="466">
        <v>830.86772117962471</v>
      </c>
      <c r="L79" s="370">
        <v>147226</v>
      </c>
      <c r="M79" s="371">
        <v>1500.6134474888952</v>
      </c>
      <c r="N79" s="465">
        <v>146808</v>
      </c>
      <c r="O79" s="466">
        <v>1467.9008883712052</v>
      </c>
      <c r="P79" s="393"/>
      <c r="Q79" s="540"/>
      <c r="R79" s="541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  <c r="AU79" s="367"/>
      <c r="AV79" s="367"/>
      <c r="AW79" s="367"/>
      <c r="AX79" s="367"/>
      <c r="AY79" s="367"/>
      <c r="AZ79" s="367"/>
      <c r="BA79" s="367"/>
      <c r="BB79" s="367"/>
      <c r="BC79" s="367"/>
      <c r="BD79" s="367"/>
      <c r="BE79" s="367"/>
      <c r="BF79" s="367"/>
      <c r="BG79" s="367"/>
      <c r="BH79" s="367"/>
      <c r="BI79" s="367"/>
      <c r="BJ79" s="367"/>
      <c r="BK79" s="367"/>
      <c r="BL79" s="367"/>
      <c r="BM79" s="367"/>
      <c r="BN79" s="367"/>
      <c r="BO79" s="367"/>
      <c r="BP79" s="367"/>
      <c r="BQ79" s="367"/>
      <c r="BR79" s="367"/>
      <c r="BS79" s="367"/>
      <c r="BT79" s="367"/>
      <c r="BU79" s="367"/>
      <c r="BV79" s="367"/>
      <c r="BW79" s="367"/>
      <c r="BX79" s="367"/>
      <c r="BY79" s="367"/>
      <c r="BZ79" s="367"/>
      <c r="CA79" s="367"/>
      <c r="CB79" s="367"/>
      <c r="CC79" s="367"/>
      <c r="CD79" s="367"/>
      <c r="CE79" s="367"/>
      <c r="CF79" s="367"/>
      <c r="CG79" s="367"/>
      <c r="CH79" s="367"/>
      <c r="CI79" s="367"/>
      <c r="CJ79" s="367"/>
      <c r="CK79" s="367"/>
      <c r="CL79" s="367"/>
      <c r="CM79" s="367"/>
      <c r="CN79" s="367"/>
      <c r="CO79" s="367"/>
      <c r="CP79" s="367"/>
      <c r="CQ79" s="367"/>
      <c r="CR79" s="367"/>
      <c r="CS79" s="367"/>
      <c r="CT79" s="367"/>
      <c r="CU79" s="367"/>
      <c r="CV79" s="367"/>
      <c r="CW79" s="367"/>
      <c r="CX79" s="367"/>
      <c r="CY79" s="367"/>
      <c r="CZ79" s="367"/>
      <c r="DA79" s="367"/>
      <c r="DB79" s="367"/>
      <c r="DC79" s="367"/>
      <c r="DD79" s="367"/>
      <c r="DE79" s="367"/>
      <c r="DF79" s="367"/>
      <c r="DG79" s="367"/>
      <c r="DH79" s="367"/>
      <c r="DI79" s="367"/>
      <c r="DJ79" s="367"/>
      <c r="DK79" s="367"/>
      <c r="DL79" s="367"/>
      <c r="DM79" s="367"/>
      <c r="DN79" s="367"/>
      <c r="DO79" s="367"/>
      <c r="DP79" s="367"/>
      <c r="DQ79" s="367"/>
      <c r="DR79" s="367"/>
      <c r="DS79" s="367"/>
      <c r="DT79" s="367"/>
      <c r="DU79" s="367"/>
      <c r="DV79" s="367"/>
      <c r="DW79" s="367"/>
      <c r="DX79" s="367"/>
      <c r="DY79" s="367"/>
      <c r="DZ79" s="367"/>
      <c r="EA79" s="367"/>
      <c r="EB79" s="367"/>
      <c r="EC79" s="367"/>
      <c r="ED79" s="367"/>
      <c r="EE79" s="367"/>
      <c r="EF79" s="367"/>
      <c r="EG79" s="367"/>
      <c r="EH79" s="367"/>
      <c r="EI79" s="367"/>
      <c r="EJ79" s="367"/>
      <c r="EK79" s="367"/>
      <c r="EL79" s="367"/>
      <c r="EM79" s="367"/>
      <c r="EN79" s="367"/>
      <c r="EO79" s="367"/>
      <c r="EP79" s="367"/>
      <c r="EQ79" s="367"/>
      <c r="ER79" s="367"/>
      <c r="ES79" s="367"/>
      <c r="ET79" s="367"/>
      <c r="EU79" s="367"/>
      <c r="EV79" s="367"/>
      <c r="EW79" s="367"/>
      <c r="EX79" s="367"/>
      <c r="EY79" s="367"/>
      <c r="EZ79" s="367"/>
      <c r="FA79" s="367"/>
      <c r="FB79" s="367"/>
      <c r="FC79" s="367"/>
      <c r="FD79" s="367"/>
      <c r="FE79" s="367"/>
      <c r="FF79" s="367"/>
      <c r="FG79" s="367"/>
      <c r="FH79" s="367"/>
      <c r="FI79" s="367"/>
      <c r="FJ79" s="367"/>
      <c r="FK79" s="367"/>
      <c r="FL79" s="367"/>
      <c r="FM79" s="367"/>
      <c r="FN79" s="367"/>
      <c r="FO79" s="367"/>
      <c r="FP79" s="367"/>
      <c r="FQ79" s="367"/>
      <c r="FR79" s="367"/>
      <c r="FS79" s="367"/>
      <c r="FT79" s="367"/>
      <c r="FU79" s="367"/>
      <c r="FV79" s="367"/>
      <c r="FW79" s="367"/>
      <c r="FX79" s="367"/>
      <c r="FY79" s="367"/>
      <c r="FZ79" s="367"/>
      <c r="GA79" s="367"/>
      <c r="GB79" s="367"/>
      <c r="GC79" s="367"/>
      <c r="GD79" s="367"/>
      <c r="GE79" s="367"/>
      <c r="GF79" s="367"/>
      <c r="GG79" s="367"/>
      <c r="GH79" s="367"/>
      <c r="GI79" s="367"/>
      <c r="GJ79" s="367"/>
      <c r="GK79" s="367"/>
      <c r="GL79" s="367"/>
      <c r="GM79" s="367"/>
      <c r="GN79" s="367"/>
      <c r="GO79" s="367"/>
      <c r="GP79" s="367"/>
      <c r="GQ79" s="367"/>
      <c r="GR79" s="367"/>
      <c r="GS79" s="367"/>
      <c r="GT79" s="367"/>
      <c r="GU79" s="367"/>
      <c r="GV79" s="367"/>
      <c r="GW79" s="367"/>
      <c r="GX79" s="367"/>
      <c r="GY79" s="367"/>
      <c r="GZ79" s="367"/>
      <c r="HA79" s="367"/>
      <c r="HB79" s="367"/>
      <c r="HC79" s="367"/>
      <c r="HD79" s="367"/>
      <c r="HE79" s="367"/>
      <c r="HF79" s="367"/>
      <c r="HG79" s="367"/>
      <c r="HH79" s="367"/>
      <c r="HI79" s="367"/>
      <c r="HJ79" s="367"/>
      <c r="HK79" s="367"/>
      <c r="HL79" s="367"/>
      <c r="HM79" s="367"/>
      <c r="HN79" s="367"/>
      <c r="HO79" s="367"/>
    </row>
    <row r="80" spans="1:223" s="372" customFormat="1" ht="18" hidden="1" customHeight="1">
      <c r="A80" s="367"/>
      <c r="B80" s="368"/>
      <c r="C80" s="369"/>
      <c r="D80" s="370"/>
      <c r="E80" s="371"/>
      <c r="F80" s="465"/>
      <c r="G80" s="466"/>
      <c r="H80" s="370"/>
      <c r="I80" s="371"/>
      <c r="J80" s="465"/>
      <c r="K80" s="466"/>
      <c r="L80" s="370"/>
      <c r="M80" s="371"/>
      <c r="N80" s="465"/>
      <c r="O80" s="466"/>
      <c r="P80" s="393"/>
      <c r="Q80" s="540"/>
      <c r="R80" s="541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U80" s="367"/>
      <c r="AV80" s="367"/>
      <c r="AW80" s="367"/>
      <c r="AX80" s="367"/>
      <c r="AY80" s="367"/>
      <c r="AZ80" s="367"/>
      <c r="BA80" s="367"/>
      <c r="BB80" s="367"/>
      <c r="BC80" s="367"/>
      <c r="BD80" s="367"/>
      <c r="BE80" s="367"/>
      <c r="BF80" s="367"/>
      <c r="BG80" s="367"/>
      <c r="BH80" s="367"/>
      <c r="BI80" s="367"/>
      <c r="BJ80" s="367"/>
      <c r="BK80" s="367"/>
      <c r="BL80" s="367"/>
      <c r="BM80" s="367"/>
      <c r="BN80" s="367"/>
      <c r="BO80" s="367"/>
      <c r="BP80" s="367"/>
      <c r="BQ80" s="367"/>
      <c r="BR80" s="367"/>
      <c r="BS80" s="367"/>
      <c r="BT80" s="367"/>
      <c r="BU80" s="367"/>
      <c r="BV80" s="367"/>
      <c r="BW80" s="367"/>
      <c r="BX80" s="367"/>
      <c r="BY80" s="367"/>
      <c r="BZ80" s="367"/>
      <c r="CA80" s="367"/>
      <c r="CB80" s="367"/>
      <c r="CC80" s="367"/>
      <c r="CD80" s="367"/>
      <c r="CE80" s="367"/>
      <c r="CF80" s="367"/>
      <c r="CG80" s="367"/>
      <c r="CH80" s="367"/>
      <c r="CI80" s="367"/>
      <c r="CJ80" s="367"/>
      <c r="CK80" s="367"/>
      <c r="CL80" s="367"/>
      <c r="CM80" s="367"/>
      <c r="CN80" s="367"/>
      <c r="CO80" s="367"/>
      <c r="CP80" s="367"/>
      <c r="CQ80" s="367"/>
      <c r="CR80" s="367"/>
      <c r="CS80" s="367"/>
      <c r="CT80" s="367"/>
      <c r="CU80" s="367"/>
      <c r="CV80" s="367"/>
      <c r="CW80" s="367"/>
      <c r="CX80" s="367"/>
      <c r="CY80" s="367"/>
      <c r="CZ80" s="367"/>
      <c r="DA80" s="367"/>
      <c r="DB80" s="367"/>
      <c r="DC80" s="367"/>
      <c r="DD80" s="367"/>
      <c r="DE80" s="367"/>
      <c r="DF80" s="367"/>
      <c r="DG80" s="367"/>
      <c r="DH80" s="367"/>
      <c r="DI80" s="367"/>
      <c r="DJ80" s="367"/>
      <c r="DK80" s="367"/>
      <c r="DL80" s="367"/>
      <c r="DM80" s="367"/>
      <c r="DN80" s="367"/>
      <c r="DO80" s="367"/>
      <c r="DP80" s="367"/>
      <c r="DQ80" s="367"/>
      <c r="DR80" s="367"/>
      <c r="DS80" s="367"/>
      <c r="DT80" s="367"/>
      <c r="DU80" s="367"/>
      <c r="DV80" s="367"/>
      <c r="DW80" s="367"/>
      <c r="DX80" s="367"/>
      <c r="DY80" s="367"/>
      <c r="DZ80" s="367"/>
      <c r="EA80" s="367"/>
      <c r="EB80" s="367"/>
      <c r="EC80" s="367"/>
      <c r="ED80" s="367"/>
      <c r="EE80" s="367"/>
      <c r="EF80" s="367"/>
      <c r="EG80" s="367"/>
      <c r="EH80" s="367"/>
      <c r="EI80" s="367"/>
      <c r="EJ80" s="367"/>
      <c r="EK80" s="367"/>
      <c r="EL80" s="367"/>
      <c r="EM80" s="367"/>
      <c r="EN80" s="367"/>
      <c r="EO80" s="367"/>
      <c r="EP80" s="367"/>
      <c r="EQ80" s="367"/>
      <c r="ER80" s="367"/>
      <c r="ES80" s="367"/>
      <c r="ET80" s="367"/>
      <c r="EU80" s="367"/>
      <c r="EV80" s="367"/>
      <c r="EW80" s="367"/>
      <c r="EX80" s="367"/>
      <c r="EY80" s="367"/>
      <c r="EZ80" s="367"/>
      <c r="FA80" s="367"/>
      <c r="FB80" s="367"/>
      <c r="FC80" s="367"/>
      <c r="FD80" s="367"/>
      <c r="FE80" s="367"/>
      <c r="FF80" s="367"/>
      <c r="FG80" s="367"/>
      <c r="FH80" s="367"/>
      <c r="FI80" s="367"/>
      <c r="FJ80" s="367"/>
      <c r="FK80" s="367"/>
      <c r="FL80" s="367"/>
      <c r="FM80" s="367"/>
      <c r="FN80" s="367"/>
      <c r="FO80" s="367"/>
      <c r="FP80" s="367"/>
      <c r="FQ80" s="367"/>
      <c r="FR80" s="367"/>
      <c r="FS80" s="367"/>
      <c r="FT80" s="367"/>
      <c r="FU80" s="367"/>
      <c r="FV80" s="367"/>
      <c r="FW80" s="367"/>
      <c r="FX80" s="367"/>
      <c r="FY80" s="367"/>
      <c r="FZ80" s="367"/>
      <c r="GA80" s="367"/>
      <c r="GB80" s="367"/>
      <c r="GC80" s="367"/>
      <c r="GD80" s="367"/>
      <c r="GE80" s="367"/>
      <c r="GF80" s="367"/>
      <c r="GG80" s="367"/>
      <c r="GH80" s="367"/>
      <c r="GI80" s="367"/>
      <c r="GJ80" s="367"/>
      <c r="GK80" s="367"/>
      <c r="GL80" s="367"/>
      <c r="GM80" s="367"/>
      <c r="GN80" s="367"/>
      <c r="GO80" s="367"/>
      <c r="GP80" s="367"/>
      <c r="GQ80" s="367"/>
      <c r="GR80" s="367"/>
      <c r="GS80" s="367"/>
      <c r="GT80" s="367"/>
      <c r="GU80" s="367"/>
      <c r="GV80" s="367"/>
      <c r="GW80" s="367"/>
      <c r="GX80" s="367"/>
      <c r="GY80" s="367"/>
      <c r="GZ80" s="367"/>
      <c r="HA80" s="367"/>
      <c r="HB80" s="367"/>
      <c r="HC80" s="367"/>
      <c r="HD80" s="367"/>
      <c r="HE80" s="367"/>
      <c r="HF80" s="367"/>
      <c r="HG80" s="367"/>
      <c r="HH80" s="367"/>
      <c r="HI80" s="367"/>
      <c r="HJ80" s="367"/>
      <c r="HK80" s="367"/>
      <c r="HL80" s="367"/>
      <c r="HM80" s="367"/>
      <c r="HN80" s="367"/>
      <c r="HO80" s="367"/>
    </row>
    <row r="81" spans="1:223" s="372" customFormat="1" ht="18" customHeight="1">
      <c r="A81" s="367"/>
      <c r="B81" s="368"/>
      <c r="C81" s="369" t="s">
        <v>100</v>
      </c>
      <c r="D81" s="370">
        <v>15857</v>
      </c>
      <c r="E81" s="371">
        <v>632.68548968909624</v>
      </c>
      <c r="F81" s="465">
        <v>15847</v>
      </c>
      <c r="G81" s="466">
        <v>605.61852716602505</v>
      </c>
      <c r="H81" s="370">
        <v>2256</v>
      </c>
      <c r="I81" s="371">
        <v>991.7065292553192</v>
      </c>
      <c r="J81" s="465">
        <v>2256</v>
      </c>
      <c r="K81" s="466">
        <v>974.29879875886513</v>
      </c>
      <c r="L81" s="370">
        <v>584215</v>
      </c>
      <c r="M81" s="371">
        <v>1615.623834958021</v>
      </c>
      <c r="N81" s="465">
        <v>582059</v>
      </c>
      <c r="O81" s="466">
        <v>1583.2324847824714</v>
      </c>
      <c r="P81" s="393"/>
      <c r="Q81" s="540"/>
      <c r="R81" s="541"/>
      <c r="S81" s="367"/>
      <c r="T81" s="367"/>
      <c r="U81" s="367"/>
      <c r="V81" s="367"/>
      <c r="W81" s="367"/>
      <c r="X81" s="367"/>
      <c r="Y81" s="367"/>
      <c r="Z81" s="367"/>
      <c r="AA81" s="367"/>
      <c r="AB81" s="367"/>
      <c r="AC81" s="367"/>
      <c r="AD81" s="367"/>
      <c r="AE81" s="367"/>
      <c r="AF81" s="367"/>
      <c r="AG81" s="367"/>
      <c r="AH81" s="367"/>
      <c r="AI81" s="367"/>
      <c r="AJ81" s="367"/>
      <c r="AK81" s="367"/>
      <c r="AL81" s="367"/>
      <c r="AM81" s="367"/>
      <c r="AN81" s="367"/>
      <c r="AO81" s="367"/>
      <c r="AP81" s="367"/>
      <c r="AQ81" s="367"/>
      <c r="AR81" s="367"/>
      <c r="AS81" s="367"/>
      <c r="AT81" s="367"/>
      <c r="AU81" s="367"/>
      <c r="AV81" s="367"/>
      <c r="AW81" s="367"/>
      <c r="AX81" s="367"/>
      <c r="AY81" s="367"/>
      <c r="AZ81" s="367"/>
      <c r="BA81" s="367"/>
      <c r="BB81" s="367"/>
      <c r="BC81" s="367"/>
      <c r="BD81" s="367"/>
      <c r="BE81" s="367"/>
      <c r="BF81" s="367"/>
      <c r="BG81" s="367"/>
      <c r="BH81" s="367"/>
      <c r="BI81" s="367"/>
      <c r="BJ81" s="367"/>
      <c r="BK81" s="367"/>
      <c r="BL81" s="367"/>
      <c r="BM81" s="367"/>
      <c r="BN81" s="367"/>
      <c r="BO81" s="367"/>
      <c r="BP81" s="367"/>
      <c r="BQ81" s="367"/>
      <c r="BR81" s="367"/>
      <c r="BS81" s="367"/>
      <c r="BT81" s="367"/>
      <c r="BU81" s="367"/>
      <c r="BV81" s="367"/>
      <c r="BW81" s="367"/>
      <c r="BX81" s="367"/>
      <c r="BY81" s="367"/>
      <c r="BZ81" s="367"/>
      <c r="CA81" s="367"/>
      <c r="CB81" s="367"/>
      <c r="CC81" s="367"/>
      <c r="CD81" s="367"/>
      <c r="CE81" s="367"/>
      <c r="CF81" s="367"/>
      <c r="CG81" s="367"/>
      <c r="CH81" s="367"/>
      <c r="CI81" s="367"/>
      <c r="CJ81" s="367"/>
      <c r="CK81" s="367"/>
      <c r="CL81" s="367"/>
      <c r="CM81" s="367"/>
      <c r="CN81" s="367"/>
      <c r="CO81" s="367"/>
      <c r="CP81" s="367"/>
      <c r="CQ81" s="367"/>
      <c r="CR81" s="367"/>
      <c r="CS81" s="367"/>
      <c r="CT81" s="367"/>
      <c r="CU81" s="367"/>
      <c r="CV81" s="367"/>
      <c r="CW81" s="367"/>
      <c r="CX81" s="367"/>
      <c r="CY81" s="367"/>
      <c r="CZ81" s="367"/>
      <c r="DA81" s="367"/>
      <c r="DB81" s="367"/>
      <c r="DC81" s="367"/>
      <c r="DD81" s="367"/>
      <c r="DE81" s="367"/>
      <c r="DF81" s="367"/>
      <c r="DG81" s="367"/>
      <c r="DH81" s="367"/>
      <c r="DI81" s="367"/>
      <c r="DJ81" s="367"/>
      <c r="DK81" s="367"/>
      <c r="DL81" s="367"/>
      <c r="DM81" s="367"/>
      <c r="DN81" s="367"/>
      <c r="DO81" s="367"/>
      <c r="DP81" s="367"/>
      <c r="DQ81" s="367"/>
      <c r="DR81" s="367"/>
      <c r="DS81" s="367"/>
      <c r="DT81" s="367"/>
      <c r="DU81" s="367"/>
      <c r="DV81" s="367"/>
      <c r="DW81" s="367"/>
      <c r="DX81" s="367"/>
      <c r="DY81" s="367"/>
      <c r="DZ81" s="367"/>
      <c r="EA81" s="367"/>
      <c r="EB81" s="367"/>
      <c r="EC81" s="367"/>
      <c r="ED81" s="367"/>
      <c r="EE81" s="367"/>
      <c r="EF81" s="367"/>
      <c r="EG81" s="367"/>
      <c r="EH81" s="367"/>
      <c r="EI81" s="367"/>
      <c r="EJ81" s="367"/>
      <c r="EK81" s="367"/>
      <c r="EL81" s="367"/>
      <c r="EM81" s="367"/>
      <c r="EN81" s="367"/>
      <c r="EO81" s="367"/>
      <c r="EP81" s="367"/>
      <c r="EQ81" s="367"/>
      <c r="ER81" s="367"/>
      <c r="ES81" s="367"/>
      <c r="ET81" s="367"/>
      <c r="EU81" s="367"/>
      <c r="EV81" s="367"/>
      <c r="EW81" s="367"/>
      <c r="EX81" s="367"/>
      <c r="EY81" s="367"/>
      <c r="EZ81" s="367"/>
      <c r="FA81" s="367"/>
      <c r="FB81" s="367"/>
      <c r="FC81" s="367"/>
      <c r="FD81" s="367"/>
      <c r="FE81" s="367"/>
      <c r="FF81" s="367"/>
      <c r="FG81" s="367"/>
      <c r="FH81" s="367"/>
      <c r="FI81" s="367"/>
      <c r="FJ81" s="367"/>
      <c r="FK81" s="367"/>
      <c r="FL81" s="367"/>
      <c r="FM81" s="367"/>
      <c r="FN81" s="367"/>
      <c r="FO81" s="367"/>
      <c r="FP81" s="367"/>
      <c r="FQ81" s="367"/>
      <c r="FR81" s="367"/>
      <c r="FS81" s="367"/>
      <c r="FT81" s="367"/>
      <c r="FU81" s="367"/>
      <c r="FV81" s="367"/>
      <c r="FW81" s="367"/>
      <c r="FX81" s="367"/>
      <c r="FY81" s="367"/>
      <c r="FZ81" s="367"/>
      <c r="GA81" s="367"/>
      <c r="GB81" s="367"/>
      <c r="GC81" s="367"/>
      <c r="GD81" s="367"/>
      <c r="GE81" s="367"/>
      <c r="GF81" s="367"/>
      <c r="GG81" s="367"/>
      <c r="GH81" s="367"/>
      <c r="GI81" s="367"/>
      <c r="GJ81" s="367"/>
      <c r="GK81" s="367"/>
      <c r="GL81" s="367"/>
      <c r="GM81" s="367"/>
      <c r="GN81" s="367"/>
      <c r="GO81" s="367"/>
      <c r="GP81" s="367"/>
      <c r="GQ81" s="367"/>
      <c r="GR81" s="367"/>
      <c r="GS81" s="367"/>
      <c r="GT81" s="367"/>
      <c r="GU81" s="367"/>
      <c r="GV81" s="367"/>
      <c r="GW81" s="367"/>
      <c r="GX81" s="367"/>
      <c r="GY81" s="367"/>
      <c r="GZ81" s="367"/>
      <c r="HA81" s="367"/>
      <c r="HB81" s="367"/>
      <c r="HC81" s="367"/>
      <c r="HD81" s="367"/>
      <c r="HE81" s="367"/>
      <c r="HF81" s="367"/>
      <c r="HG81" s="367"/>
      <c r="HH81" s="367"/>
      <c r="HI81" s="367"/>
      <c r="HJ81" s="367"/>
      <c r="HK81" s="367"/>
      <c r="HL81" s="367"/>
      <c r="HM81" s="367"/>
      <c r="HN81" s="367"/>
      <c r="HO81" s="367"/>
    </row>
    <row r="82" spans="1:223" s="373" customFormat="1" ht="18" customHeight="1">
      <c r="B82" s="368">
        <v>1</v>
      </c>
      <c r="C82" s="374" t="s">
        <v>202</v>
      </c>
      <c r="D82" s="375">
        <v>2074</v>
      </c>
      <c r="E82" s="376">
        <v>589.14970106075214</v>
      </c>
      <c r="F82" s="467">
        <v>2073</v>
      </c>
      <c r="G82" s="468">
        <v>566.34574529667145</v>
      </c>
      <c r="H82" s="375">
        <v>158</v>
      </c>
      <c r="I82" s="376">
        <v>899.59278481012666</v>
      </c>
      <c r="J82" s="467">
        <v>158</v>
      </c>
      <c r="K82" s="468">
        <v>898.11322784810113</v>
      </c>
      <c r="L82" s="375">
        <v>83954</v>
      </c>
      <c r="M82" s="376">
        <v>1640.5136129308917</v>
      </c>
      <c r="N82" s="467">
        <v>83664</v>
      </c>
      <c r="O82" s="468">
        <v>1602.4768490629194</v>
      </c>
      <c r="P82" s="393"/>
      <c r="Q82" s="540"/>
      <c r="R82" s="541"/>
    </row>
    <row r="83" spans="1:223" s="373" customFormat="1" ht="18" customHeight="1">
      <c r="B83" s="368">
        <v>20</v>
      </c>
      <c r="C83" s="374" t="s">
        <v>204</v>
      </c>
      <c r="D83" s="375">
        <v>4874</v>
      </c>
      <c r="E83" s="376">
        <v>611.46674189577345</v>
      </c>
      <c r="F83" s="467">
        <v>4872</v>
      </c>
      <c r="G83" s="468">
        <v>582.26129926108376</v>
      </c>
      <c r="H83" s="375">
        <v>518</v>
      </c>
      <c r="I83" s="376">
        <v>982.09658301158311</v>
      </c>
      <c r="J83" s="467">
        <v>518</v>
      </c>
      <c r="K83" s="468">
        <v>956.70886100386099</v>
      </c>
      <c r="L83" s="375">
        <v>196545</v>
      </c>
      <c r="M83" s="376">
        <v>1585.6248651453857</v>
      </c>
      <c r="N83" s="467">
        <v>195988</v>
      </c>
      <c r="O83" s="468">
        <v>1550.6290025409721</v>
      </c>
      <c r="P83" s="393"/>
      <c r="Q83" s="540"/>
      <c r="R83" s="541"/>
    </row>
    <row r="84" spans="1:223" s="373" customFormat="1" ht="18" customHeight="1">
      <c r="B84" s="368">
        <v>48</v>
      </c>
      <c r="C84" s="374" t="s">
        <v>211</v>
      </c>
      <c r="D84" s="375">
        <v>8909</v>
      </c>
      <c r="E84" s="376">
        <v>654.42905264339424</v>
      </c>
      <c r="F84" s="467">
        <v>8902</v>
      </c>
      <c r="G84" s="468">
        <v>627.54718265558301</v>
      </c>
      <c r="H84" s="375">
        <v>1580</v>
      </c>
      <c r="I84" s="376">
        <v>1004.0685063291138</v>
      </c>
      <c r="J84" s="467">
        <v>1580</v>
      </c>
      <c r="K84" s="468">
        <v>987.68418354430378</v>
      </c>
      <c r="L84" s="375">
        <v>303716</v>
      </c>
      <c r="M84" s="376">
        <v>1628.1570933371975</v>
      </c>
      <c r="N84" s="467">
        <v>302407</v>
      </c>
      <c r="O84" s="468">
        <v>1599.0384376353734</v>
      </c>
      <c r="P84" s="393"/>
      <c r="Q84" s="540"/>
      <c r="R84" s="541"/>
    </row>
    <row r="85" spans="1:223" s="373" customFormat="1" ht="18" hidden="1" customHeight="1">
      <c r="B85" s="368"/>
      <c r="C85" s="374"/>
      <c r="D85" s="375"/>
      <c r="E85" s="376"/>
      <c r="F85" s="375"/>
      <c r="G85" s="376"/>
      <c r="H85" s="375"/>
      <c r="I85" s="376"/>
      <c r="J85" s="375"/>
      <c r="K85" s="376"/>
      <c r="L85" s="375"/>
      <c r="M85" s="376"/>
      <c r="N85" s="375"/>
      <c r="O85" s="376"/>
      <c r="P85" s="393"/>
      <c r="Q85" s="540"/>
      <c r="R85" s="541"/>
    </row>
    <row r="86" spans="1:223" s="372" customFormat="1" ht="18" customHeight="1">
      <c r="A86" s="367"/>
      <c r="B86" s="368">
        <v>26</v>
      </c>
      <c r="C86" s="369" t="s">
        <v>101</v>
      </c>
      <c r="D86" s="370">
        <v>2000</v>
      </c>
      <c r="E86" s="371">
        <v>505.07144499999993</v>
      </c>
      <c r="F86" s="465">
        <v>1999</v>
      </c>
      <c r="G86" s="466">
        <v>477.31901450725366</v>
      </c>
      <c r="H86" s="370">
        <v>179</v>
      </c>
      <c r="I86" s="371">
        <v>762.82636871508373</v>
      </c>
      <c r="J86" s="465">
        <v>179</v>
      </c>
      <c r="K86" s="466">
        <v>722.73435754189939</v>
      </c>
      <c r="L86" s="370">
        <v>74849</v>
      </c>
      <c r="M86" s="371">
        <v>1299.9533237584999</v>
      </c>
      <c r="N86" s="465">
        <v>74689</v>
      </c>
      <c r="O86" s="466">
        <v>1270.2203787706355</v>
      </c>
      <c r="P86" s="393"/>
      <c r="Q86" s="540"/>
      <c r="R86" s="541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/>
      <c r="AH86" s="367"/>
      <c r="AI86" s="367"/>
      <c r="AJ86" s="367"/>
      <c r="AK86" s="367"/>
      <c r="AL86" s="367"/>
      <c r="AM86" s="367"/>
      <c r="AN86" s="367"/>
      <c r="AO86" s="367"/>
      <c r="AP86" s="367"/>
      <c r="AQ86" s="367"/>
      <c r="AR86" s="367"/>
      <c r="AS86" s="367"/>
      <c r="AT86" s="367"/>
      <c r="AU86" s="367"/>
      <c r="AV86" s="367"/>
      <c r="AW86" s="367"/>
      <c r="AX86" s="367"/>
      <c r="AY86" s="367"/>
      <c r="AZ86" s="367"/>
      <c r="BA86" s="367"/>
      <c r="BB86" s="367"/>
      <c r="BC86" s="367"/>
      <c r="BD86" s="367"/>
      <c r="BE86" s="367"/>
      <c r="BF86" s="367"/>
      <c r="BG86" s="367"/>
      <c r="BH86" s="367"/>
      <c r="BI86" s="367"/>
      <c r="BJ86" s="367"/>
      <c r="BK86" s="367"/>
      <c r="BL86" s="367"/>
      <c r="BM86" s="367"/>
      <c r="BN86" s="367"/>
      <c r="BO86" s="367"/>
      <c r="BP86" s="367"/>
      <c r="BQ86" s="367"/>
      <c r="BR86" s="367"/>
      <c r="BS86" s="367"/>
      <c r="BT86" s="367"/>
      <c r="BU86" s="367"/>
      <c r="BV86" s="367"/>
      <c r="BW86" s="367"/>
      <c r="BX86" s="367"/>
      <c r="BY86" s="367"/>
      <c r="BZ86" s="367"/>
      <c r="CA86" s="367"/>
      <c r="CB86" s="367"/>
      <c r="CC86" s="367"/>
      <c r="CD86" s="367"/>
      <c r="CE86" s="367"/>
      <c r="CF86" s="367"/>
      <c r="CG86" s="367"/>
      <c r="CH86" s="367"/>
      <c r="CI86" s="367"/>
      <c r="CJ86" s="367"/>
      <c r="CK86" s="367"/>
      <c r="CL86" s="367"/>
      <c r="CM86" s="367"/>
      <c r="CN86" s="367"/>
      <c r="CO86" s="367"/>
      <c r="CP86" s="367"/>
      <c r="CQ86" s="367"/>
      <c r="CR86" s="367"/>
      <c r="CS86" s="367"/>
      <c r="CT86" s="367"/>
      <c r="CU86" s="367"/>
      <c r="CV86" s="367"/>
      <c r="CW86" s="367"/>
      <c r="CX86" s="367"/>
      <c r="CY86" s="367"/>
      <c r="CZ86" s="367"/>
      <c r="DA86" s="367"/>
      <c r="DB86" s="367"/>
      <c r="DC86" s="367"/>
      <c r="DD86" s="367"/>
      <c r="DE86" s="367"/>
      <c r="DF86" s="367"/>
      <c r="DG86" s="367"/>
      <c r="DH86" s="367"/>
      <c r="DI86" s="367"/>
      <c r="DJ86" s="367"/>
      <c r="DK86" s="367"/>
      <c r="DL86" s="367"/>
      <c r="DM86" s="367"/>
      <c r="DN86" s="367"/>
      <c r="DO86" s="367"/>
      <c r="DP86" s="367"/>
      <c r="DQ86" s="367"/>
      <c r="DR86" s="367"/>
      <c r="DS86" s="367"/>
      <c r="DT86" s="367"/>
      <c r="DU86" s="367"/>
      <c r="DV86" s="367"/>
      <c r="DW86" s="367"/>
      <c r="DX86" s="367"/>
      <c r="DY86" s="367"/>
      <c r="DZ86" s="367"/>
      <c r="EA86" s="367"/>
      <c r="EB86" s="367"/>
      <c r="EC86" s="367"/>
      <c r="ED86" s="367"/>
      <c r="EE86" s="367"/>
      <c r="EF86" s="367"/>
      <c r="EG86" s="367"/>
      <c r="EH86" s="367"/>
      <c r="EI86" s="367"/>
      <c r="EJ86" s="367"/>
      <c r="EK86" s="367"/>
      <c r="EL86" s="367"/>
      <c r="EM86" s="367"/>
      <c r="EN86" s="367"/>
      <c r="EO86" s="367"/>
      <c r="EP86" s="367"/>
      <c r="EQ86" s="367"/>
      <c r="ER86" s="367"/>
      <c r="ES86" s="367"/>
      <c r="ET86" s="367"/>
      <c r="EU86" s="367"/>
      <c r="EV86" s="367"/>
      <c r="EW86" s="367"/>
      <c r="EX86" s="367"/>
      <c r="EY86" s="367"/>
      <c r="EZ86" s="367"/>
      <c r="FA86" s="367"/>
      <c r="FB86" s="367"/>
      <c r="FC86" s="367"/>
      <c r="FD86" s="367"/>
      <c r="FE86" s="367"/>
      <c r="FF86" s="367"/>
      <c r="FG86" s="367"/>
      <c r="FH86" s="367"/>
      <c r="FI86" s="367"/>
      <c r="FJ86" s="367"/>
      <c r="FK86" s="367"/>
      <c r="FL86" s="367"/>
      <c r="FM86" s="367"/>
      <c r="FN86" s="367"/>
      <c r="FO86" s="367"/>
      <c r="FP86" s="367"/>
      <c r="FQ86" s="367"/>
      <c r="FR86" s="367"/>
      <c r="FS86" s="367"/>
      <c r="FT86" s="367"/>
      <c r="FU86" s="367"/>
      <c r="FV86" s="367"/>
      <c r="FW86" s="367"/>
      <c r="FX86" s="367"/>
      <c r="FY86" s="367"/>
      <c r="FZ86" s="367"/>
      <c r="GA86" s="367"/>
      <c r="GB86" s="367"/>
      <c r="GC86" s="367"/>
      <c r="GD86" s="367"/>
      <c r="GE86" s="367"/>
      <c r="GF86" s="367"/>
      <c r="GG86" s="367"/>
      <c r="GH86" s="367"/>
      <c r="GI86" s="367"/>
      <c r="GJ86" s="367"/>
      <c r="GK86" s="367"/>
      <c r="GL86" s="367"/>
      <c r="GM86" s="367"/>
      <c r="GN86" s="367"/>
      <c r="GO86" s="367"/>
      <c r="GP86" s="367"/>
      <c r="GQ86" s="367"/>
      <c r="GR86" s="367"/>
      <c r="GS86" s="367"/>
      <c r="GT86" s="367"/>
      <c r="GU86" s="367"/>
      <c r="GV86" s="367"/>
      <c r="GW86" s="367"/>
      <c r="GX86" s="367"/>
      <c r="GY86" s="367"/>
      <c r="GZ86" s="367"/>
      <c r="HA86" s="367"/>
      <c r="HB86" s="367"/>
      <c r="HC86" s="367"/>
      <c r="HD86" s="367"/>
      <c r="HE86" s="367"/>
      <c r="HF86" s="367"/>
      <c r="HG86" s="367"/>
      <c r="HH86" s="367"/>
      <c r="HI86" s="367"/>
      <c r="HJ86" s="367"/>
      <c r="HK86" s="367"/>
      <c r="HL86" s="367"/>
      <c r="HM86" s="367"/>
      <c r="HN86" s="367"/>
      <c r="HO86" s="367"/>
    </row>
    <row r="87" spans="1:223" s="372" customFormat="1" ht="18" hidden="1" customHeight="1">
      <c r="A87" s="367"/>
      <c r="B87" s="368"/>
      <c r="C87" s="369"/>
      <c r="D87" s="370"/>
      <c r="E87" s="371"/>
      <c r="F87" s="370"/>
      <c r="G87" s="371"/>
      <c r="H87" s="370"/>
      <c r="I87" s="371"/>
      <c r="J87" s="370"/>
      <c r="K87" s="371"/>
      <c r="L87" s="370"/>
      <c r="M87" s="371"/>
      <c r="N87" s="370"/>
      <c r="O87" s="371"/>
      <c r="P87" s="393"/>
      <c r="Q87" s="540"/>
      <c r="R87" s="541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  <c r="AH87" s="367"/>
      <c r="AI87" s="367"/>
      <c r="AJ87" s="367"/>
      <c r="AK87" s="367"/>
      <c r="AL87" s="367"/>
      <c r="AM87" s="367"/>
      <c r="AN87" s="367"/>
      <c r="AO87" s="367"/>
      <c r="AP87" s="367"/>
      <c r="AQ87" s="367"/>
      <c r="AR87" s="367"/>
      <c r="AS87" s="367"/>
      <c r="AT87" s="367"/>
      <c r="AU87" s="367"/>
      <c r="AV87" s="367"/>
      <c r="AW87" s="367"/>
      <c r="AX87" s="367"/>
      <c r="AY87" s="367"/>
      <c r="AZ87" s="367"/>
      <c r="BA87" s="367"/>
      <c r="BB87" s="367"/>
      <c r="BC87" s="367"/>
      <c r="BD87" s="367"/>
      <c r="BE87" s="367"/>
      <c r="BF87" s="367"/>
      <c r="BG87" s="367"/>
      <c r="BH87" s="367"/>
      <c r="BI87" s="367"/>
      <c r="BJ87" s="367"/>
      <c r="BK87" s="367"/>
      <c r="BL87" s="367"/>
      <c r="BM87" s="367"/>
      <c r="BN87" s="367"/>
      <c r="BO87" s="367"/>
      <c r="BP87" s="367"/>
      <c r="BQ87" s="367"/>
      <c r="BR87" s="367"/>
      <c r="BS87" s="367"/>
      <c r="BT87" s="367"/>
      <c r="BU87" s="367"/>
      <c r="BV87" s="367"/>
      <c r="BW87" s="367"/>
      <c r="BX87" s="367"/>
      <c r="BY87" s="367"/>
      <c r="BZ87" s="367"/>
      <c r="CA87" s="367"/>
      <c r="CB87" s="367"/>
      <c r="CC87" s="367"/>
      <c r="CD87" s="367"/>
      <c r="CE87" s="367"/>
      <c r="CF87" s="367"/>
      <c r="CG87" s="367"/>
      <c r="CH87" s="367"/>
      <c r="CI87" s="367"/>
      <c r="CJ87" s="367"/>
      <c r="CK87" s="367"/>
      <c r="CL87" s="367"/>
      <c r="CM87" s="367"/>
      <c r="CN87" s="367"/>
      <c r="CO87" s="367"/>
      <c r="CP87" s="367"/>
      <c r="CQ87" s="367"/>
      <c r="CR87" s="367"/>
      <c r="CS87" s="367"/>
      <c r="CT87" s="367"/>
      <c r="CU87" s="367"/>
      <c r="CV87" s="367"/>
      <c r="CW87" s="367"/>
      <c r="CX87" s="367"/>
      <c r="CY87" s="367"/>
      <c r="CZ87" s="367"/>
      <c r="DA87" s="367"/>
      <c r="DB87" s="367"/>
      <c r="DC87" s="367"/>
      <c r="DD87" s="367"/>
      <c r="DE87" s="367"/>
      <c r="DF87" s="367"/>
      <c r="DG87" s="367"/>
      <c r="DH87" s="367"/>
      <c r="DI87" s="367"/>
      <c r="DJ87" s="367"/>
      <c r="DK87" s="367"/>
      <c r="DL87" s="367"/>
      <c r="DM87" s="367"/>
      <c r="DN87" s="367"/>
      <c r="DO87" s="367"/>
      <c r="DP87" s="367"/>
      <c r="DQ87" s="367"/>
      <c r="DR87" s="367"/>
      <c r="DS87" s="367"/>
      <c r="DT87" s="367"/>
      <c r="DU87" s="367"/>
      <c r="DV87" s="367"/>
      <c r="DW87" s="367"/>
      <c r="DX87" s="367"/>
      <c r="DY87" s="367"/>
      <c r="DZ87" s="367"/>
      <c r="EA87" s="367"/>
      <c r="EB87" s="367"/>
      <c r="EC87" s="367"/>
      <c r="ED87" s="367"/>
      <c r="EE87" s="367"/>
      <c r="EF87" s="367"/>
      <c r="EG87" s="367"/>
      <c r="EH87" s="367"/>
      <c r="EI87" s="367"/>
      <c r="EJ87" s="367"/>
      <c r="EK87" s="367"/>
      <c r="EL87" s="367"/>
      <c r="EM87" s="367"/>
      <c r="EN87" s="367"/>
      <c r="EO87" s="367"/>
      <c r="EP87" s="367"/>
      <c r="EQ87" s="367"/>
      <c r="ER87" s="367"/>
      <c r="ES87" s="367"/>
      <c r="ET87" s="367"/>
      <c r="EU87" s="367"/>
      <c r="EV87" s="367"/>
      <c r="EW87" s="367"/>
      <c r="EX87" s="367"/>
      <c r="EY87" s="367"/>
      <c r="EZ87" s="367"/>
      <c r="FA87" s="367"/>
      <c r="FB87" s="367"/>
      <c r="FC87" s="367"/>
      <c r="FD87" s="367"/>
      <c r="FE87" s="367"/>
      <c r="FF87" s="367"/>
      <c r="FG87" s="367"/>
      <c r="FH87" s="367"/>
      <c r="FI87" s="367"/>
      <c r="FJ87" s="367"/>
      <c r="FK87" s="367"/>
      <c r="FL87" s="367"/>
      <c r="FM87" s="367"/>
      <c r="FN87" s="367"/>
      <c r="FO87" s="367"/>
      <c r="FP87" s="367"/>
      <c r="FQ87" s="367"/>
      <c r="FR87" s="367"/>
      <c r="FS87" s="367"/>
      <c r="FT87" s="367"/>
      <c r="FU87" s="367"/>
      <c r="FV87" s="367"/>
      <c r="FW87" s="367"/>
      <c r="FX87" s="367"/>
      <c r="FY87" s="367"/>
      <c r="FZ87" s="367"/>
      <c r="GA87" s="367"/>
      <c r="GB87" s="367"/>
      <c r="GC87" s="367"/>
      <c r="GD87" s="367"/>
      <c r="GE87" s="367"/>
      <c r="GF87" s="367"/>
      <c r="GG87" s="367"/>
      <c r="GH87" s="367"/>
      <c r="GI87" s="367"/>
      <c r="GJ87" s="367"/>
      <c r="GK87" s="367"/>
      <c r="GL87" s="367"/>
      <c r="GM87" s="367"/>
      <c r="GN87" s="367"/>
      <c r="GO87" s="367"/>
      <c r="GP87" s="367"/>
      <c r="GQ87" s="367"/>
      <c r="GR87" s="367"/>
      <c r="GS87" s="367"/>
      <c r="GT87" s="367"/>
      <c r="GU87" s="367"/>
      <c r="GV87" s="367"/>
      <c r="GW87" s="367"/>
      <c r="GX87" s="367"/>
      <c r="GY87" s="367"/>
      <c r="GZ87" s="367"/>
      <c r="HA87" s="367"/>
      <c r="HB87" s="367"/>
      <c r="HC87" s="367"/>
      <c r="HD87" s="367"/>
      <c r="HE87" s="367"/>
      <c r="HF87" s="367"/>
      <c r="HG87" s="367"/>
      <c r="HH87" s="367"/>
      <c r="HI87" s="367"/>
      <c r="HJ87" s="367"/>
      <c r="HK87" s="367"/>
      <c r="HL87" s="367"/>
      <c r="HM87" s="367"/>
      <c r="HN87" s="367"/>
      <c r="HO87" s="367"/>
    </row>
    <row r="88" spans="1:223" s="372" customFormat="1" ht="18" customHeight="1">
      <c r="A88" s="367"/>
      <c r="B88" s="368">
        <v>51</v>
      </c>
      <c r="C88" s="374" t="s">
        <v>102</v>
      </c>
      <c r="D88" s="375">
        <v>756</v>
      </c>
      <c r="E88" s="376">
        <v>436.15612433862435</v>
      </c>
      <c r="F88" s="467">
        <v>754</v>
      </c>
      <c r="G88" s="468">
        <v>418.9730106100796</v>
      </c>
      <c r="H88" s="375">
        <v>45</v>
      </c>
      <c r="I88" s="376">
        <v>889.33799999999997</v>
      </c>
      <c r="J88" s="467">
        <v>45</v>
      </c>
      <c r="K88" s="468">
        <v>889.33799999999997</v>
      </c>
      <c r="L88" s="375">
        <v>9338</v>
      </c>
      <c r="M88" s="376">
        <v>1339.0923334761196</v>
      </c>
      <c r="N88" s="467">
        <v>9320</v>
      </c>
      <c r="O88" s="468">
        <v>1290.1417017167389</v>
      </c>
      <c r="P88" s="393"/>
      <c r="Q88" s="540"/>
      <c r="R88" s="541"/>
      <c r="S88" s="367"/>
      <c r="T88" s="367"/>
      <c r="U88" s="367"/>
      <c r="V88" s="367"/>
      <c r="W88" s="367"/>
      <c r="X88" s="367"/>
      <c r="Y88" s="367"/>
      <c r="Z88" s="367"/>
      <c r="AA88" s="367"/>
      <c r="AB88" s="367"/>
      <c r="AC88" s="367"/>
      <c r="AD88" s="367"/>
      <c r="AE88" s="367"/>
      <c r="AF88" s="367"/>
      <c r="AG88" s="367"/>
      <c r="AH88" s="367"/>
      <c r="AI88" s="367"/>
      <c r="AJ88" s="367"/>
      <c r="AK88" s="367"/>
      <c r="AL88" s="367"/>
      <c r="AM88" s="367"/>
      <c r="AN88" s="367"/>
      <c r="AO88" s="367"/>
      <c r="AP88" s="367"/>
      <c r="AQ88" s="367"/>
      <c r="AR88" s="367"/>
      <c r="AS88" s="367"/>
      <c r="AT88" s="367"/>
      <c r="AU88" s="367"/>
      <c r="AV88" s="367"/>
      <c r="AW88" s="367"/>
      <c r="AX88" s="367"/>
      <c r="AY88" s="367"/>
      <c r="AZ88" s="367"/>
      <c r="BA88" s="367"/>
      <c r="BB88" s="367"/>
      <c r="BC88" s="367"/>
      <c r="BD88" s="367"/>
      <c r="BE88" s="367"/>
      <c r="BF88" s="367"/>
      <c r="BG88" s="367"/>
      <c r="BH88" s="367"/>
      <c r="BI88" s="367"/>
      <c r="BJ88" s="367"/>
      <c r="BK88" s="367"/>
      <c r="BL88" s="367"/>
      <c r="BM88" s="367"/>
      <c r="BN88" s="367"/>
      <c r="BO88" s="367"/>
      <c r="BP88" s="367"/>
      <c r="BQ88" s="367"/>
      <c r="BR88" s="367"/>
      <c r="BS88" s="367"/>
      <c r="BT88" s="367"/>
      <c r="BU88" s="367"/>
      <c r="BV88" s="367"/>
      <c r="BW88" s="367"/>
      <c r="BX88" s="367"/>
      <c r="BY88" s="367"/>
      <c r="BZ88" s="367"/>
      <c r="CA88" s="367"/>
      <c r="CB88" s="367"/>
      <c r="CC88" s="367"/>
      <c r="CD88" s="367"/>
      <c r="CE88" s="367"/>
      <c r="CF88" s="367"/>
      <c r="CG88" s="367"/>
      <c r="CH88" s="367"/>
      <c r="CI88" s="367"/>
      <c r="CJ88" s="367"/>
      <c r="CK88" s="367"/>
      <c r="CL88" s="367"/>
      <c r="CM88" s="367"/>
      <c r="CN88" s="367"/>
      <c r="CO88" s="367"/>
      <c r="CP88" s="367"/>
      <c r="CQ88" s="367"/>
      <c r="CR88" s="367"/>
      <c r="CS88" s="367"/>
      <c r="CT88" s="367"/>
      <c r="CU88" s="367"/>
      <c r="CV88" s="367"/>
      <c r="CW88" s="367"/>
      <c r="CX88" s="367"/>
      <c r="CY88" s="367"/>
      <c r="CZ88" s="367"/>
      <c r="DA88" s="367"/>
      <c r="DB88" s="367"/>
      <c r="DC88" s="367"/>
      <c r="DD88" s="367"/>
      <c r="DE88" s="367"/>
      <c r="DF88" s="367"/>
      <c r="DG88" s="367"/>
      <c r="DH88" s="367"/>
      <c r="DI88" s="367"/>
      <c r="DJ88" s="367"/>
      <c r="DK88" s="367"/>
      <c r="DL88" s="367"/>
      <c r="DM88" s="367"/>
      <c r="DN88" s="367"/>
      <c r="DO88" s="367"/>
      <c r="DP88" s="367"/>
      <c r="DQ88" s="367"/>
      <c r="DR88" s="367"/>
      <c r="DS88" s="367"/>
      <c r="DT88" s="367"/>
      <c r="DU88" s="367"/>
      <c r="DV88" s="367"/>
      <c r="DW88" s="367"/>
      <c r="DX88" s="367"/>
      <c r="DY88" s="367"/>
      <c r="DZ88" s="367"/>
      <c r="EA88" s="367"/>
      <c r="EB88" s="367"/>
      <c r="EC88" s="367"/>
      <c r="ED88" s="367"/>
      <c r="EE88" s="367"/>
      <c r="EF88" s="367"/>
      <c r="EG88" s="367"/>
      <c r="EH88" s="367"/>
      <c r="EI88" s="367"/>
      <c r="EJ88" s="367"/>
      <c r="EK88" s="367"/>
      <c r="EL88" s="367"/>
      <c r="EM88" s="367"/>
      <c r="EN88" s="367"/>
      <c r="EO88" s="367"/>
      <c r="EP88" s="367"/>
      <c r="EQ88" s="367"/>
      <c r="ER88" s="367"/>
      <c r="ES88" s="367"/>
      <c r="ET88" s="367"/>
      <c r="EU88" s="367"/>
      <c r="EV88" s="367"/>
      <c r="EW88" s="367"/>
      <c r="EX88" s="367"/>
      <c r="EY88" s="367"/>
      <c r="EZ88" s="367"/>
      <c r="FA88" s="367"/>
      <c r="FB88" s="367"/>
      <c r="FC88" s="367"/>
      <c r="FD88" s="367"/>
      <c r="FE88" s="367"/>
      <c r="FF88" s="367"/>
      <c r="FG88" s="367"/>
      <c r="FH88" s="367"/>
      <c r="FI88" s="367"/>
      <c r="FJ88" s="367"/>
      <c r="FK88" s="367"/>
      <c r="FL88" s="367"/>
      <c r="FM88" s="367"/>
      <c r="FN88" s="367"/>
      <c r="FO88" s="367"/>
      <c r="FP88" s="367"/>
      <c r="FQ88" s="367"/>
      <c r="FR88" s="367"/>
      <c r="FS88" s="367"/>
      <c r="FT88" s="367"/>
      <c r="FU88" s="367"/>
      <c r="FV88" s="367"/>
      <c r="FW88" s="367"/>
      <c r="FX88" s="367"/>
      <c r="FY88" s="367"/>
      <c r="FZ88" s="367"/>
      <c r="GA88" s="367"/>
      <c r="GB88" s="367"/>
      <c r="GC88" s="367"/>
      <c r="GD88" s="367"/>
      <c r="GE88" s="367"/>
      <c r="GF88" s="367"/>
      <c r="GG88" s="367"/>
      <c r="GH88" s="367"/>
      <c r="GI88" s="367"/>
      <c r="GJ88" s="367"/>
      <c r="GK88" s="367"/>
      <c r="GL88" s="367"/>
      <c r="GM88" s="367"/>
      <c r="GN88" s="367"/>
      <c r="GO88" s="367"/>
      <c r="GP88" s="367"/>
      <c r="GQ88" s="367"/>
      <c r="GR88" s="367"/>
      <c r="GS88" s="367"/>
      <c r="GT88" s="367"/>
      <c r="GU88" s="367"/>
      <c r="GV88" s="367"/>
      <c r="GW88" s="367"/>
      <c r="GX88" s="367"/>
      <c r="GY88" s="367"/>
      <c r="GZ88" s="367"/>
      <c r="HA88" s="367"/>
      <c r="HB88" s="367"/>
      <c r="HC88" s="367"/>
      <c r="HD88" s="367"/>
      <c r="HE88" s="367"/>
      <c r="HF88" s="367"/>
      <c r="HG88" s="367"/>
      <c r="HH88" s="367"/>
      <c r="HI88" s="367"/>
      <c r="HJ88" s="367"/>
      <c r="HK88" s="367"/>
      <c r="HL88" s="367"/>
      <c r="HM88" s="367"/>
      <c r="HN88" s="367"/>
      <c r="HO88" s="367"/>
    </row>
    <row r="89" spans="1:223" s="372" customFormat="1" ht="18" customHeight="1">
      <c r="A89" s="367"/>
      <c r="B89" s="368">
        <v>52</v>
      </c>
      <c r="C89" s="374" t="s">
        <v>103</v>
      </c>
      <c r="D89" s="377">
        <v>779</v>
      </c>
      <c r="E89" s="378">
        <v>392.30052631578945</v>
      </c>
      <c r="F89" s="467">
        <v>779</v>
      </c>
      <c r="G89" s="468">
        <v>378.50241335044927</v>
      </c>
      <c r="H89" s="377">
        <v>23</v>
      </c>
      <c r="I89" s="378">
        <v>821.67130434782587</v>
      </c>
      <c r="J89" s="467">
        <v>23</v>
      </c>
      <c r="K89" s="468">
        <v>817.99434782608671</v>
      </c>
      <c r="L89" s="377">
        <v>9007</v>
      </c>
      <c r="M89" s="378">
        <v>1282.3189641390038</v>
      </c>
      <c r="N89" s="467">
        <v>8988</v>
      </c>
      <c r="O89" s="468">
        <v>1228.4309000890084</v>
      </c>
      <c r="P89" s="393"/>
      <c r="Q89" s="540"/>
      <c r="R89" s="541"/>
      <c r="S89" s="367"/>
      <c r="T89" s="367"/>
      <c r="U89" s="367"/>
      <c r="V89" s="367"/>
      <c r="W89" s="367"/>
      <c r="X89" s="367"/>
      <c r="Y89" s="367"/>
      <c r="Z89" s="367"/>
      <c r="AA89" s="367"/>
      <c r="AB89" s="367"/>
      <c r="AC89" s="367"/>
      <c r="AD89" s="367"/>
      <c r="AE89" s="367"/>
      <c r="AF89" s="367"/>
      <c r="AG89" s="367"/>
      <c r="AH89" s="367"/>
      <c r="AI89" s="367"/>
      <c r="AJ89" s="367"/>
      <c r="AK89" s="367"/>
      <c r="AL89" s="367"/>
      <c r="AM89" s="367"/>
      <c r="AN89" s="367"/>
      <c r="AO89" s="367"/>
      <c r="AP89" s="367"/>
      <c r="AQ89" s="367"/>
      <c r="AR89" s="367"/>
      <c r="AS89" s="367"/>
      <c r="AT89" s="367"/>
      <c r="AU89" s="367"/>
      <c r="AV89" s="367"/>
      <c r="AW89" s="367"/>
      <c r="AX89" s="367"/>
      <c r="AY89" s="367"/>
      <c r="AZ89" s="367"/>
      <c r="BA89" s="367"/>
      <c r="BB89" s="367"/>
      <c r="BC89" s="367"/>
      <c r="BD89" s="367"/>
      <c r="BE89" s="367"/>
      <c r="BF89" s="367"/>
      <c r="BG89" s="367"/>
      <c r="BH89" s="367"/>
      <c r="BI89" s="367"/>
      <c r="BJ89" s="367"/>
      <c r="BK89" s="367"/>
      <c r="BL89" s="367"/>
      <c r="BM89" s="367"/>
      <c r="BN89" s="367"/>
      <c r="BO89" s="367"/>
      <c r="BP89" s="367"/>
      <c r="BQ89" s="367"/>
      <c r="BR89" s="367"/>
      <c r="BS89" s="367"/>
      <c r="BT89" s="367"/>
      <c r="BU89" s="367"/>
      <c r="BV89" s="367"/>
      <c r="BW89" s="367"/>
      <c r="BX89" s="367"/>
      <c r="BY89" s="367"/>
      <c r="BZ89" s="367"/>
      <c r="CA89" s="367"/>
      <c r="CB89" s="367"/>
      <c r="CC89" s="367"/>
      <c r="CD89" s="367"/>
      <c r="CE89" s="367"/>
      <c r="CF89" s="367"/>
      <c r="CG89" s="367"/>
      <c r="CH89" s="367"/>
      <c r="CI89" s="367"/>
      <c r="CJ89" s="367"/>
      <c r="CK89" s="367"/>
      <c r="CL89" s="367"/>
      <c r="CM89" s="367"/>
      <c r="CN89" s="367"/>
      <c r="CO89" s="367"/>
      <c r="CP89" s="367"/>
      <c r="CQ89" s="367"/>
      <c r="CR89" s="367"/>
      <c r="CS89" s="367"/>
      <c r="CT89" s="367"/>
      <c r="CU89" s="367"/>
      <c r="CV89" s="367"/>
      <c r="CW89" s="367"/>
      <c r="CX89" s="367"/>
      <c r="CY89" s="367"/>
      <c r="CZ89" s="367"/>
      <c r="DA89" s="367"/>
      <c r="DB89" s="367"/>
      <c r="DC89" s="367"/>
      <c r="DD89" s="367"/>
      <c r="DE89" s="367"/>
      <c r="DF89" s="367"/>
      <c r="DG89" s="367"/>
      <c r="DH89" s="367"/>
      <c r="DI89" s="367"/>
      <c r="DJ89" s="367"/>
      <c r="DK89" s="367"/>
      <c r="DL89" s="367"/>
      <c r="DM89" s="367"/>
      <c r="DN89" s="367"/>
      <c r="DO89" s="367"/>
      <c r="DP89" s="367"/>
      <c r="DQ89" s="367"/>
      <c r="DR89" s="367"/>
      <c r="DS89" s="367"/>
      <c r="DT89" s="367"/>
      <c r="DU89" s="367"/>
      <c r="DV89" s="367"/>
      <c r="DW89" s="367"/>
      <c r="DX89" s="367"/>
      <c r="DY89" s="367"/>
      <c r="DZ89" s="367"/>
      <c r="EA89" s="367"/>
      <c r="EB89" s="367"/>
      <c r="EC89" s="367"/>
      <c r="ED89" s="367"/>
      <c r="EE89" s="367"/>
      <c r="EF89" s="367"/>
      <c r="EG89" s="367"/>
      <c r="EH89" s="367"/>
      <c r="EI89" s="367"/>
      <c r="EJ89" s="367"/>
      <c r="EK89" s="367"/>
      <c r="EL89" s="367"/>
      <c r="EM89" s="367"/>
      <c r="EN89" s="367"/>
      <c r="EO89" s="367"/>
      <c r="EP89" s="367"/>
      <c r="EQ89" s="367"/>
      <c r="ER89" s="367"/>
      <c r="ES89" s="367"/>
      <c r="ET89" s="367"/>
      <c r="EU89" s="367"/>
      <c r="EV89" s="367"/>
      <c r="EW89" s="367"/>
      <c r="EX89" s="367"/>
      <c r="EY89" s="367"/>
      <c r="EZ89" s="367"/>
      <c r="FA89" s="367"/>
      <c r="FB89" s="367"/>
      <c r="FC89" s="367"/>
      <c r="FD89" s="367"/>
      <c r="FE89" s="367"/>
      <c r="FF89" s="367"/>
      <c r="FG89" s="367"/>
      <c r="FH89" s="367"/>
      <c r="FI89" s="367"/>
      <c r="FJ89" s="367"/>
      <c r="FK89" s="367"/>
      <c r="FL89" s="367"/>
      <c r="FM89" s="367"/>
      <c r="FN89" s="367"/>
      <c r="FO89" s="367"/>
      <c r="FP89" s="367"/>
      <c r="FQ89" s="367"/>
      <c r="FR89" s="367"/>
      <c r="FS89" s="367"/>
      <c r="FT89" s="367"/>
      <c r="FU89" s="367"/>
      <c r="FV89" s="367"/>
      <c r="FW89" s="367"/>
      <c r="FX89" s="367"/>
      <c r="FY89" s="367"/>
      <c r="FZ89" s="367"/>
      <c r="GA89" s="367"/>
      <c r="GB89" s="367"/>
      <c r="GC89" s="367"/>
      <c r="GD89" s="367"/>
      <c r="GE89" s="367"/>
      <c r="GF89" s="367"/>
      <c r="GG89" s="367"/>
      <c r="GH89" s="367"/>
      <c r="GI89" s="367"/>
      <c r="GJ89" s="367"/>
      <c r="GK89" s="367"/>
      <c r="GL89" s="367"/>
      <c r="GM89" s="367"/>
      <c r="GN89" s="367"/>
      <c r="GO89" s="367"/>
      <c r="GP89" s="367"/>
      <c r="GQ89" s="367"/>
      <c r="GR89" s="367"/>
      <c r="GS89" s="367"/>
      <c r="GT89" s="367"/>
      <c r="GU89" s="367"/>
      <c r="GV89" s="367"/>
      <c r="GW89" s="367"/>
      <c r="GX89" s="367"/>
      <c r="GY89" s="367"/>
      <c r="GZ89" s="367"/>
      <c r="HA89" s="367"/>
      <c r="HB89" s="367"/>
      <c r="HC89" s="367"/>
      <c r="HD89" s="367"/>
      <c r="HE89" s="367"/>
      <c r="HF89" s="367"/>
      <c r="HG89" s="367"/>
      <c r="HH89" s="367"/>
      <c r="HI89" s="367"/>
      <c r="HJ89" s="367"/>
      <c r="HK89" s="367"/>
      <c r="HL89" s="367"/>
      <c r="HM89" s="367"/>
      <c r="HN89" s="367"/>
      <c r="HO89" s="367"/>
    </row>
    <row r="90" spans="1:223" s="372" customFormat="1" ht="18" hidden="1" customHeight="1">
      <c r="A90" s="367"/>
      <c r="B90" s="368"/>
      <c r="C90" s="374"/>
      <c r="D90" s="379"/>
      <c r="E90" s="380"/>
      <c r="F90" s="379"/>
      <c r="G90" s="380"/>
      <c r="H90" s="379"/>
      <c r="I90" s="380"/>
      <c r="J90" s="379"/>
      <c r="K90" s="380"/>
      <c r="L90" s="379"/>
      <c r="M90" s="380"/>
      <c r="N90" s="379"/>
      <c r="O90" s="380"/>
      <c r="P90" s="393"/>
      <c r="Q90" s="373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  <c r="AW90" s="367"/>
      <c r="AX90" s="367"/>
      <c r="AY90" s="367"/>
      <c r="AZ90" s="367"/>
      <c r="BA90" s="367"/>
      <c r="BB90" s="367"/>
      <c r="BC90" s="367"/>
      <c r="BD90" s="367"/>
      <c r="BE90" s="367"/>
      <c r="BF90" s="367"/>
      <c r="BG90" s="367"/>
      <c r="BH90" s="367"/>
      <c r="BI90" s="367"/>
      <c r="BJ90" s="367"/>
      <c r="BK90" s="367"/>
      <c r="BL90" s="367"/>
      <c r="BM90" s="367"/>
      <c r="BN90" s="367"/>
      <c r="BO90" s="367"/>
      <c r="BP90" s="367"/>
      <c r="BQ90" s="367"/>
      <c r="BR90" s="367"/>
      <c r="BS90" s="367"/>
      <c r="BT90" s="367"/>
      <c r="BU90" s="367"/>
      <c r="BV90" s="367"/>
      <c r="BW90" s="367"/>
      <c r="BX90" s="367"/>
      <c r="BY90" s="367"/>
      <c r="BZ90" s="367"/>
      <c r="CA90" s="367"/>
      <c r="CB90" s="367"/>
      <c r="CC90" s="367"/>
      <c r="CD90" s="367"/>
      <c r="CE90" s="367"/>
      <c r="CF90" s="367"/>
      <c r="CG90" s="367"/>
      <c r="CH90" s="367"/>
      <c r="CI90" s="367"/>
      <c r="CJ90" s="367"/>
      <c r="CK90" s="367"/>
      <c r="CL90" s="367"/>
      <c r="CM90" s="367"/>
      <c r="CN90" s="367"/>
      <c r="CO90" s="367"/>
      <c r="CP90" s="367"/>
      <c r="CQ90" s="367"/>
      <c r="CR90" s="367"/>
      <c r="CS90" s="367"/>
      <c r="CT90" s="367"/>
      <c r="CU90" s="367"/>
      <c r="CV90" s="367"/>
      <c r="CW90" s="367"/>
      <c r="CX90" s="367"/>
      <c r="CY90" s="367"/>
      <c r="CZ90" s="367"/>
      <c r="DA90" s="367"/>
      <c r="DB90" s="367"/>
      <c r="DC90" s="367"/>
      <c r="DD90" s="367"/>
      <c r="DE90" s="367"/>
      <c r="DF90" s="367"/>
      <c r="DG90" s="367"/>
      <c r="DH90" s="367"/>
      <c r="DI90" s="367"/>
      <c r="DJ90" s="367"/>
      <c r="DK90" s="367"/>
      <c r="DL90" s="367"/>
      <c r="DM90" s="367"/>
      <c r="DN90" s="367"/>
      <c r="DO90" s="367"/>
      <c r="DP90" s="367"/>
      <c r="DQ90" s="367"/>
      <c r="DR90" s="367"/>
      <c r="DS90" s="367"/>
      <c r="DT90" s="367"/>
      <c r="DU90" s="367"/>
      <c r="DV90" s="367"/>
      <c r="DW90" s="367"/>
      <c r="DX90" s="367"/>
      <c r="DY90" s="367"/>
      <c r="DZ90" s="367"/>
      <c r="EA90" s="367"/>
      <c r="EB90" s="367"/>
      <c r="EC90" s="367"/>
      <c r="ED90" s="367"/>
      <c r="EE90" s="367"/>
      <c r="EF90" s="367"/>
      <c r="EG90" s="367"/>
      <c r="EH90" s="367"/>
      <c r="EI90" s="367"/>
      <c r="EJ90" s="367"/>
      <c r="EK90" s="367"/>
      <c r="EL90" s="367"/>
      <c r="EM90" s="367"/>
      <c r="EN90" s="367"/>
      <c r="EO90" s="367"/>
      <c r="EP90" s="367"/>
      <c r="EQ90" s="367"/>
      <c r="ER90" s="367"/>
      <c r="ES90" s="367"/>
      <c r="ET90" s="367"/>
      <c r="EU90" s="367"/>
      <c r="EV90" s="367"/>
      <c r="EW90" s="367"/>
      <c r="EX90" s="367"/>
      <c r="EY90" s="367"/>
      <c r="EZ90" s="367"/>
      <c r="FA90" s="367"/>
      <c r="FB90" s="367"/>
      <c r="FC90" s="367"/>
      <c r="FD90" s="367"/>
      <c r="FE90" s="367"/>
      <c r="FF90" s="367"/>
      <c r="FG90" s="367"/>
      <c r="FH90" s="367"/>
      <c r="FI90" s="367"/>
      <c r="FJ90" s="367"/>
      <c r="FK90" s="367"/>
      <c r="FL90" s="367"/>
      <c r="FM90" s="367"/>
      <c r="FN90" s="367"/>
      <c r="FO90" s="367"/>
      <c r="FP90" s="367"/>
      <c r="FQ90" s="367"/>
      <c r="FR90" s="367"/>
      <c r="FS90" s="367"/>
      <c r="FT90" s="367"/>
      <c r="FU90" s="367"/>
      <c r="FV90" s="367"/>
      <c r="FW90" s="367"/>
      <c r="FX90" s="367"/>
      <c r="FY90" s="367"/>
      <c r="FZ90" s="367"/>
      <c r="GA90" s="367"/>
      <c r="GB90" s="367"/>
      <c r="GC90" s="367"/>
      <c r="GD90" s="367"/>
      <c r="GE90" s="367"/>
      <c r="GF90" s="367"/>
      <c r="GG90" s="367"/>
      <c r="GH90" s="367"/>
      <c r="GI90" s="367"/>
      <c r="GJ90" s="367"/>
      <c r="GK90" s="367"/>
      <c r="GL90" s="367"/>
      <c r="GM90" s="367"/>
      <c r="GN90" s="367"/>
      <c r="GO90" s="367"/>
      <c r="GP90" s="367"/>
      <c r="GQ90" s="367"/>
      <c r="GR90" s="367"/>
      <c r="GS90" s="367"/>
      <c r="GT90" s="367"/>
      <c r="GU90" s="367"/>
      <c r="GV90" s="367"/>
      <c r="GW90" s="367"/>
      <c r="GX90" s="367"/>
      <c r="GY90" s="367"/>
      <c r="GZ90" s="367"/>
      <c r="HA90" s="367"/>
      <c r="HB90" s="367"/>
      <c r="HC90" s="367"/>
      <c r="HD90" s="367"/>
      <c r="HE90" s="367"/>
      <c r="HF90" s="367"/>
      <c r="HG90" s="367"/>
      <c r="HH90" s="367"/>
      <c r="HI90" s="367"/>
      <c r="HJ90" s="367"/>
      <c r="HK90" s="367"/>
      <c r="HL90" s="367"/>
      <c r="HM90" s="367"/>
      <c r="HN90" s="367"/>
      <c r="HO90" s="367"/>
    </row>
    <row r="91" spans="1:223" s="372" customFormat="1" ht="18" customHeight="1">
      <c r="A91" s="381"/>
      <c r="B91" s="382"/>
      <c r="C91" s="383" t="s">
        <v>45</v>
      </c>
      <c r="D91" s="384">
        <v>339432</v>
      </c>
      <c r="E91" s="385">
        <v>525.73244655777785</v>
      </c>
      <c r="F91" s="469">
        <v>339181</v>
      </c>
      <c r="G91" s="470">
        <v>503.41527116790093</v>
      </c>
      <c r="H91" s="384">
        <v>46491</v>
      </c>
      <c r="I91" s="385">
        <v>781.10754898797472</v>
      </c>
      <c r="J91" s="469">
        <v>46483</v>
      </c>
      <c r="K91" s="470">
        <v>768.96433276681773</v>
      </c>
      <c r="L91" s="384">
        <v>10342975</v>
      </c>
      <c r="M91" s="385">
        <v>1311.4063378002945</v>
      </c>
      <c r="N91" s="469">
        <v>10320512</v>
      </c>
      <c r="O91" s="470">
        <v>1280.2753681183647</v>
      </c>
      <c r="P91" s="393"/>
      <c r="Q91" s="373"/>
      <c r="R91" s="367"/>
      <c r="S91" s="367"/>
      <c r="T91" s="367"/>
      <c r="U91" s="367"/>
      <c r="V91" s="367"/>
      <c r="W91" s="367"/>
      <c r="X91" s="367"/>
      <c r="Y91" s="367"/>
      <c r="Z91" s="367"/>
      <c r="AA91" s="367"/>
      <c r="AB91" s="367"/>
      <c r="AC91" s="367"/>
      <c r="AD91" s="367"/>
      <c r="AE91" s="367"/>
      <c r="AF91" s="367"/>
      <c r="AG91" s="367"/>
      <c r="AH91" s="367"/>
      <c r="AI91" s="367"/>
      <c r="AJ91" s="367"/>
      <c r="AK91" s="367"/>
      <c r="AL91" s="367"/>
      <c r="AM91" s="367"/>
      <c r="AN91" s="367"/>
      <c r="AO91" s="367"/>
      <c r="AP91" s="367"/>
      <c r="AQ91" s="367"/>
      <c r="AR91" s="367"/>
      <c r="AS91" s="367"/>
      <c r="AT91" s="367"/>
      <c r="AU91" s="367"/>
      <c r="AV91" s="367"/>
      <c r="AW91" s="367"/>
      <c r="AX91" s="367"/>
      <c r="AY91" s="367"/>
      <c r="AZ91" s="367"/>
      <c r="BA91" s="367"/>
      <c r="BB91" s="367"/>
      <c r="BC91" s="367"/>
      <c r="BD91" s="367"/>
      <c r="BE91" s="367"/>
      <c r="BF91" s="367"/>
      <c r="BG91" s="367"/>
      <c r="BH91" s="367"/>
      <c r="BI91" s="367"/>
      <c r="BJ91" s="367"/>
      <c r="BK91" s="367"/>
      <c r="BL91" s="367"/>
      <c r="BM91" s="367"/>
      <c r="BN91" s="367"/>
      <c r="BO91" s="367"/>
      <c r="BP91" s="367"/>
      <c r="BQ91" s="367"/>
      <c r="BR91" s="367"/>
      <c r="BS91" s="367"/>
      <c r="BT91" s="367"/>
      <c r="BU91" s="367"/>
      <c r="BV91" s="367"/>
      <c r="BW91" s="367"/>
      <c r="BX91" s="367"/>
      <c r="BY91" s="367"/>
      <c r="BZ91" s="367"/>
      <c r="CA91" s="367"/>
      <c r="CB91" s="367"/>
      <c r="CC91" s="367"/>
      <c r="CD91" s="367"/>
      <c r="CE91" s="367"/>
      <c r="CF91" s="367"/>
      <c r="CG91" s="367"/>
      <c r="CH91" s="367"/>
      <c r="CI91" s="367"/>
      <c r="CJ91" s="367"/>
      <c r="CK91" s="367"/>
      <c r="CL91" s="367"/>
      <c r="CM91" s="367"/>
      <c r="CN91" s="367"/>
      <c r="CO91" s="367"/>
      <c r="CP91" s="367"/>
      <c r="CQ91" s="367"/>
      <c r="CR91" s="367"/>
      <c r="CS91" s="367"/>
      <c r="CT91" s="367"/>
      <c r="CU91" s="367"/>
      <c r="CV91" s="367"/>
      <c r="CW91" s="367"/>
      <c r="CX91" s="367"/>
      <c r="CY91" s="367"/>
      <c r="CZ91" s="367"/>
      <c r="DA91" s="367"/>
      <c r="DB91" s="367"/>
      <c r="DC91" s="367"/>
      <c r="DD91" s="367"/>
      <c r="DE91" s="367"/>
      <c r="DF91" s="367"/>
      <c r="DG91" s="367"/>
      <c r="DH91" s="367"/>
      <c r="DI91" s="367"/>
      <c r="DJ91" s="367"/>
      <c r="DK91" s="367"/>
      <c r="DL91" s="367"/>
      <c r="DM91" s="367"/>
      <c r="DN91" s="367"/>
      <c r="DO91" s="367"/>
      <c r="DP91" s="367"/>
      <c r="DQ91" s="367"/>
      <c r="DR91" s="367"/>
      <c r="DS91" s="367"/>
      <c r="DT91" s="367"/>
      <c r="DU91" s="367"/>
      <c r="DV91" s="367"/>
      <c r="DW91" s="367"/>
      <c r="DX91" s="367"/>
      <c r="DY91" s="367"/>
      <c r="DZ91" s="367"/>
      <c r="EA91" s="367"/>
      <c r="EB91" s="367"/>
      <c r="EC91" s="367"/>
      <c r="ED91" s="367"/>
      <c r="EE91" s="367"/>
      <c r="EF91" s="367"/>
      <c r="EG91" s="367"/>
      <c r="EH91" s="367"/>
      <c r="EI91" s="367"/>
      <c r="EJ91" s="367"/>
      <c r="EK91" s="367"/>
      <c r="EL91" s="367"/>
      <c r="EM91" s="367"/>
      <c r="EN91" s="367"/>
      <c r="EO91" s="367"/>
      <c r="EP91" s="367"/>
      <c r="EQ91" s="367"/>
      <c r="ER91" s="367"/>
      <c r="ES91" s="367"/>
      <c r="ET91" s="367"/>
      <c r="EU91" s="367"/>
      <c r="EV91" s="367"/>
      <c r="EW91" s="367"/>
      <c r="EX91" s="367"/>
      <c r="EY91" s="367"/>
      <c r="EZ91" s="367"/>
      <c r="FA91" s="367"/>
      <c r="FB91" s="367"/>
      <c r="FC91" s="367"/>
      <c r="FD91" s="367"/>
      <c r="FE91" s="367"/>
      <c r="FF91" s="367"/>
      <c r="FG91" s="367"/>
      <c r="FH91" s="367"/>
      <c r="FI91" s="367"/>
      <c r="FJ91" s="367"/>
      <c r="FK91" s="367"/>
      <c r="FL91" s="367"/>
      <c r="FM91" s="367"/>
      <c r="FN91" s="367"/>
      <c r="FO91" s="367"/>
      <c r="FP91" s="367"/>
      <c r="FQ91" s="367"/>
      <c r="FR91" s="367"/>
      <c r="FS91" s="367"/>
      <c r="FT91" s="367"/>
      <c r="FU91" s="367"/>
      <c r="FV91" s="367"/>
      <c r="FW91" s="367"/>
      <c r="FX91" s="367"/>
      <c r="FY91" s="367"/>
      <c r="FZ91" s="367"/>
      <c r="GA91" s="367"/>
      <c r="GB91" s="367"/>
      <c r="GC91" s="367"/>
      <c r="GD91" s="367"/>
      <c r="GE91" s="367"/>
      <c r="GF91" s="367"/>
      <c r="GG91" s="367"/>
      <c r="GH91" s="367"/>
      <c r="GI91" s="367"/>
      <c r="GJ91" s="367"/>
      <c r="GK91" s="367"/>
      <c r="GL91" s="367"/>
      <c r="GM91" s="367"/>
      <c r="GN91" s="367"/>
      <c r="GO91" s="367"/>
      <c r="GP91" s="367"/>
      <c r="GQ91" s="367"/>
      <c r="GR91" s="367"/>
      <c r="GS91" s="367"/>
      <c r="GT91" s="367"/>
      <c r="GU91" s="367"/>
      <c r="GV91" s="367"/>
      <c r="GW91" s="367"/>
      <c r="GX91" s="367"/>
      <c r="GY91" s="367"/>
      <c r="GZ91" s="367"/>
      <c r="HA91" s="367"/>
      <c r="HB91" s="367"/>
      <c r="HC91" s="367"/>
      <c r="HD91" s="367"/>
      <c r="HE91" s="367"/>
      <c r="HF91" s="367"/>
      <c r="HG91" s="367"/>
      <c r="HH91" s="367"/>
      <c r="HI91" s="367"/>
      <c r="HJ91" s="367"/>
      <c r="HK91" s="367"/>
      <c r="HL91" s="367"/>
      <c r="HM91" s="367"/>
      <c r="HN91" s="367"/>
      <c r="HO91" s="367"/>
    </row>
    <row r="92" spans="1:223" ht="18" customHeight="1">
      <c r="A92" s="360"/>
      <c r="B92" s="361"/>
      <c r="C92" s="360"/>
      <c r="D92" s="360"/>
      <c r="E92" s="360"/>
      <c r="F92" s="360"/>
      <c r="G92" s="360"/>
      <c r="H92" s="360"/>
      <c r="I92" s="360"/>
      <c r="J92" s="360"/>
      <c r="K92" s="360"/>
      <c r="L92" s="360"/>
      <c r="M92" s="360"/>
      <c r="N92" s="360"/>
      <c r="O92" s="360"/>
      <c r="R92" s="367"/>
    </row>
    <row r="93" spans="1:223" ht="18" customHeight="1">
      <c r="A93" s="360"/>
      <c r="B93" s="386"/>
      <c r="C93" s="360"/>
      <c r="D93" s="387"/>
      <c r="E93" s="388"/>
      <c r="F93" s="387"/>
      <c r="G93" s="388"/>
      <c r="H93" s="387"/>
      <c r="I93" s="388"/>
      <c r="J93" s="387"/>
      <c r="K93" s="388"/>
      <c r="L93" s="387"/>
      <c r="M93" s="388"/>
      <c r="N93" s="387"/>
      <c r="O93" s="388"/>
      <c r="R93" s="367"/>
    </row>
    <row r="94" spans="1:223" ht="18" customHeight="1">
      <c r="B94" s="389"/>
      <c r="D94" s="390"/>
      <c r="E94" s="391"/>
      <c r="F94" s="390"/>
      <c r="G94" s="391"/>
      <c r="H94" s="390"/>
      <c r="I94" s="391"/>
      <c r="J94" s="390"/>
      <c r="K94" s="391"/>
      <c r="L94" s="390"/>
      <c r="M94" s="391"/>
      <c r="N94" s="390"/>
      <c r="O94" s="391"/>
      <c r="R94" s="367"/>
    </row>
    <row r="95" spans="1:223" ht="18" customHeight="1">
      <c r="B95" s="389"/>
      <c r="C95" s="392"/>
      <c r="D95" s="390"/>
      <c r="E95" s="391"/>
      <c r="F95" s="390"/>
      <c r="G95" s="391"/>
      <c r="H95" s="390"/>
      <c r="I95" s="391"/>
      <c r="J95" s="390"/>
      <c r="K95" s="391"/>
      <c r="L95" s="390"/>
      <c r="M95" s="391"/>
      <c r="N95" s="390"/>
      <c r="O95" s="391"/>
      <c r="R95" s="367"/>
    </row>
    <row r="96" spans="1:223" ht="18" customHeight="1">
      <c r="B96" s="389"/>
      <c r="E96" s="391"/>
      <c r="G96" s="391"/>
      <c r="I96" s="391"/>
      <c r="K96" s="391"/>
      <c r="M96" s="391"/>
      <c r="O96" s="391"/>
      <c r="R96" s="367"/>
    </row>
    <row r="97" spans="2:18" ht="18" customHeight="1">
      <c r="B97" s="389"/>
      <c r="E97" s="391"/>
      <c r="G97" s="391"/>
      <c r="I97" s="391"/>
      <c r="K97" s="391"/>
      <c r="M97" s="391"/>
      <c r="O97" s="391"/>
      <c r="R97" s="367"/>
    </row>
    <row r="98" spans="2:18" ht="18" customHeight="1">
      <c r="B98" s="389"/>
      <c r="E98" s="391"/>
      <c r="G98" s="391"/>
      <c r="I98" s="391"/>
      <c r="K98" s="391"/>
      <c r="M98" s="391"/>
      <c r="O98" s="391"/>
      <c r="R98" s="367"/>
    </row>
    <row r="99" spans="2:18" ht="18" customHeight="1">
      <c r="B99" s="389"/>
      <c r="E99" s="391"/>
      <c r="G99" s="391"/>
      <c r="I99" s="391"/>
      <c r="K99" s="391"/>
      <c r="M99" s="391"/>
      <c r="O99" s="391"/>
      <c r="R99" s="367"/>
    </row>
    <row r="100" spans="2:18" ht="18" customHeight="1">
      <c r="B100" s="389"/>
      <c r="E100" s="391"/>
      <c r="G100" s="391"/>
      <c r="I100" s="391"/>
      <c r="K100" s="391"/>
      <c r="M100" s="391"/>
      <c r="O100" s="391"/>
      <c r="R100" s="367"/>
    </row>
    <row r="101" spans="2:18" ht="18" customHeight="1">
      <c r="B101" s="389"/>
      <c r="E101" s="391"/>
      <c r="G101" s="391"/>
      <c r="I101" s="391"/>
      <c r="K101" s="391"/>
      <c r="M101" s="391"/>
      <c r="O101" s="391"/>
      <c r="R101" s="367"/>
    </row>
    <row r="102" spans="2:18" ht="18" customHeight="1">
      <c r="B102" s="389"/>
      <c r="R102" s="367"/>
    </row>
    <row r="103" spans="2:18" ht="18" customHeight="1">
      <c r="B103" s="389"/>
      <c r="R103" s="367"/>
    </row>
    <row r="104" spans="2:18" ht="18" customHeight="1">
      <c r="B104" s="389"/>
      <c r="R104" s="367"/>
    </row>
    <row r="105" spans="2:18" ht="18" customHeight="1">
      <c r="B105" s="389"/>
      <c r="R105" s="367"/>
    </row>
    <row r="106" spans="2:18" ht="18" customHeight="1">
      <c r="B106" s="389"/>
      <c r="R106" s="367"/>
    </row>
    <row r="107" spans="2:18" ht="18" customHeight="1">
      <c r="B107" s="389"/>
    </row>
    <row r="108" spans="2:18" ht="18" customHeight="1">
      <c r="B108" s="389"/>
    </row>
    <row r="109" spans="2:18" ht="18" customHeight="1"/>
    <row r="110" spans="2:18" ht="18" customHeight="1"/>
    <row r="111" spans="2:18" ht="18" customHeight="1"/>
    <row r="112" spans="2:18" ht="18" customHeight="1"/>
    <row r="113" ht="18" customHeight="1"/>
    <row r="114" ht="18" customHeight="1"/>
    <row r="115" ht="18" customHeight="1"/>
    <row r="117" ht="12.95" customHeight="1"/>
    <row r="130" ht="15.75" customHeight="1"/>
  </sheetData>
  <mergeCells count="8">
    <mergeCell ref="L8:M8"/>
    <mergeCell ref="N8:O8"/>
    <mergeCell ref="B7:B9"/>
    <mergeCell ref="C7:C9"/>
    <mergeCell ref="D8:E8"/>
    <mergeCell ref="F8:G8"/>
    <mergeCell ref="H8:I8"/>
    <mergeCell ref="J8:K8"/>
  </mergeCells>
  <hyperlinks>
    <hyperlink ref="Q5" location="Indice!A1" display="Volver al índice" xr:uid="{F149F3FF-3444-4ECE-BDD1-241449309465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0" activePane="bottomLeft" state="frozen"/>
      <selection activeCell="U22" sqref="U22"/>
      <selection pane="bottomLeft" activeCell="M29" sqref="M29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4" width="18.7109375" style="84" customWidth="1"/>
    <col min="5" max="5" width="13.85546875" style="84" customWidth="1"/>
    <col min="6" max="6" width="10.7109375" style="84" customWidth="1"/>
    <col min="7" max="7" width="18.7109375" style="84" customWidth="1"/>
    <col min="8" max="8" width="13.85546875" style="84" customWidth="1"/>
    <col min="9" max="9" width="10.7109375" style="84" customWidth="1"/>
    <col min="10" max="16384" width="11.42578125" style="84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2" customFormat="1" ht="18.75">
      <c r="B3" s="525" t="s">
        <v>106</v>
      </c>
      <c r="C3" s="525"/>
      <c r="D3" s="525"/>
      <c r="E3" s="525"/>
      <c r="F3" s="525"/>
      <c r="G3" s="525"/>
      <c r="H3" s="525"/>
      <c r="I3" s="525"/>
    </row>
    <row r="4" spans="1:255" s="2" customFormat="1" ht="15.75" customHeight="1">
      <c r="B4" s="6"/>
      <c r="C4" s="91"/>
      <c r="D4" s="89"/>
      <c r="E4" s="90"/>
      <c r="F4" s="89"/>
      <c r="G4" s="89"/>
      <c r="H4" s="90"/>
      <c r="I4" s="89"/>
    </row>
    <row r="5" spans="1:255" s="92" customFormat="1" ht="18.75">
      <c r="B5" s="82" t="str">
        <f>'Pensiones - mínimos'!$B$3</f>
        <v xml:space="preserve">  1 de junio de 2025</v>
      </c>
      <c r="C5" s="82"/>
      <c r="D5" s="82"/>
      <c r="E5" s="82"/>
      <c r="F5" s="82"/>
      <c r="G5" s="82"/>
      <c r="H5" s="82"/>
      <c r="I5" s="82"/>
      <c r="K5" s="7" t="s">
        <v>168</v>
      </c>
    </row>
    <row r="6" spans="1:255" s="92" customFormat="1" ht="6" customHeight="1">
      <c r="B6" s="6"/>
      <c r="C6" s="82"/>
      <c r="D6" s="89"/>
      <c r="E6" s="90"/>
      <c r="F6" s="89"/>
      <c r="G6" s="89"/>
      <c r="H6" s="90"/>
      <c r="I6" s="89"/>
      <c r="K6" s="7"/>
    </row>
    <row r="7" spans="1:255" ht="24.75" customHeight="1">
      <c r="B7" s="523" t="s">
        <v>157</v>
      </c>
      <c r="C7" s="521" t="s">
        <v>47</v>
      </c>
      <c r="D7" s="518" t="s">
        <v>107</v>
      </c>
      <c r="E7" s="519"/>
      <c r="F7" s="520"/>
      <c r="G7" s="518" t="s">
        <v>199</v>
      </c>
      <c r="H7" s="519"/>
      <c r="I7" s="520"/>
    </row>
    <row r="8" spans="1:255" ht="69" customHeight="1">
      <c r="B8" s="524"/>
      <c r="C8" s="522"/>
      <c r="D8" s="219" t="s">
        <v>107</v>
      </c>
      <c r="E8" s="221" t="s">
        <v>198</v>
      </c>
      <c r="F8" s="219" t="s">
        <v>196</v>
      </c>
      <c r="G8" s="219" t="s">
        <v>197</v>
      </c>
      <c r="H8" s="221" t="s">
        <v>198</v>
      </c>
      <c r="I8" s="219" t="s">
        <v>196</v>
      </c>
    </row>
    <row r="9" spans="1:255" ht="29.25" hidden="1" customHeight="1">
      <c r="B9" s="93"/>
      <c r="C9" s="85"/>
      <c r="D9" s="85"/>
      <c r="E9" s="86"/>
      <c r="F9" s="85"/>
      <c r="G9" s="85"/>
      <c r="H9" s="86"/>
      <c r="I9" s="85"/>
    </row>
    <row r="10" spans="1:255" s="97" customFormat="1" ht="18" customHeight="1">
      <c r="A10" s="8"/>
      <c r="B10" s="94"/>
      <c r="C10" s="95" t="s">
        <v>52</v>
      </c>
      <c r="D10" s="96">
        <v>1696641</v>
      </c>
      <c r="E10" s="203">
        <v>0.16403800647299255</v>
      </c>
      <c r="F10" s="203">
        <v>2.0840503392290266E-2</v>
      </c>
      <c r="G10" s="130">
        <v>1177.582430384507</v>
      </c>
      <c r="H10" s="203">
        <v>0.89795389608970555</v>
      </c>
      <c r="I10" s="203">
        <v>4.803736477924625E-2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0" customFormat="1" ht="18" customHeight="1">
      <c r="B11" s="94">
        <v>4</v>
      </c>
      <c r="C11" s="98" t="s">
        <v>53</v>
      </c>
      <c r="D11" s="99">
        <v>118721</v>
      </c>
      <c r="E11" s="204">
        <v>1.1478418926856152E-2</v>
      </c>
      <c r="F11" s="204">
        <v>3.162093116212783E-2</v>
      </c>
      <c r="G11" s="131">
        <v>1079.8441383579993</v>
      </c>
      <c r="H11" s="204">
        <v>0.82342452314916426</v>
      </c>
      <c r="I11" s="204">
        <v>5.0306175236301653E-2</v>
      </c>
    </row>
    <row r="12" spans="1:255" s="101" customFormat="1" ht="18" customHeight="1">
      <c r="B12" s="94">
        <v>11</v>
      </c>
      <c r="C12" s="98" t="s">
        <v>54</v>
      </c>
      <c r="D12" s="99">
        <v>235440</v>
      </c>
      <c r="E12" s="204">
        <v>2.2763276523437407E-2</v>
      </c>
      <c r="F12" s="204">
        <v>1.8929656461790234E-2</v>
      </c>
      <c r="G12" s="131">
        <v>1299.9382177624871</v>
      </c>
      <c r="H12" s="204">
        <v>0.99125509789967636</v>
      </c>
      <c r="I12" s="204">
        <v>4.5929834149081472E-2</v>
      </c>
    </row>
    <row r="13" spans="1:255" s="101" customFormat="1" ht="18" customHeight="1">
      <c r="B13" s="94">
        <v>14</v>
      </c>
      <c r="C13" s="98" t="s">
        <v>55</v>
      </c>
      <c r="D13" s="99">
        <v>182233</v>
      </c>
      <c r="E13" s="204">
        <v>1.7619011938054572E-2</v>
      </c>
      <c r="F13" s="204">
        <v>1.9091930946935065E-2</v>
      </c>
      <c r="G13" s="131">
        <v>1102.1672545587239</v>
      </c>
      <c r="H13" s="204">
        <v>0.84044679577152215</v>
      </c>
      <c r="I13" s="204">
        <v>5.0570262647681385E-2</v>
      </c>
    </row>
    <row r="14" spans="1:255" s="101" customFormat="1" ht="18" customHeight="1">
      <c r="B14" s="94">
        <v>18</v>
      </c>
      <c r="C14" s="98" t="s">
        <v>56</v>
      </c>
      <c r="D14" s="99">
        <v>202366</v>
      </c>
      <c r="E14" s="204">
        <v>1.95655505306742E-2</v>
      </c>
      <c r="F14" s="204">
        <v>2.1421144547299154E-2</v>
      </c>
      <c r="G14" s="131">
        <v>1124.7711509344458</v>
      </c>
      <c r="H14" s="204">
        <v>0.85768317455373611</v>
      </c>
      <c r="I14" s="204">
        <v>5.0463918389532125E-2</v>
      </c>
    </row>
    <row r="15" spans="1:255" s="101" customFormat="1" ht="18" customHeight="1">
      <c r="B15" s="94">
        <v>21</v>
      </c>
      <c r="C15" s="98" t="s">
        <v>57</v>
      </c>
      <c r="D15" s="99">
        <v>105937</v>
      </c>
      <c r="E15" s="204">
        <v>1.0242410911754114E-2</v>
      </c>
      <c r="F15" s="204">
        <v>2.199562017036949E-2</v>
      </c>
      <c r="G15" s="131">
        <v>1188.9961391204208</v>
      </c>
      <c r="H15" s="204">
        <v>0.90665730738712147</v>
      </c>
      <c r="I15" s="204">
        <v>4.7038256186001659E-2</v>
      </c>
    </row>
    <row r="16" spans="1:255" s="101" customFormat="1" ht="18" customHeight="1">
      <c r="B16" s="94">
        <v>23</v>
      </c>
      <c r="C16" s="98" t="s">
        <v>58</v>
      </c>
      <c r="D16" s="99">
        <v>150737</v>
      </c>
      <c r="E16" s="204">
        <v>1.4573853267555998E-2</v>
      </c>
      <c r="F16" s="204">
        <v>1.9181879648411115E-2</v>
      </c>
      <c r="G16" s="131">
        <v>1090.617840941507</v>
      </c>
      <c r="H16" s="204">
        <v>0.83163990405206512</v>
      </c>
      <c r="I16" s="204">
        <v>5.0548494627733254E-2</v>
      </c>
    </row>
    <row r="17" spans="1:457" s="101" customFormat="1" ht="18" customHeight="1">
      <c r="B17" s="94">
        <v>29</v>
      </c>
      <c r="C17" s="98" t="s">
        <v>59</v>
      </c>
      <c r="D17" s="99">
        <v>293989</v>
      </c>
      <c r="E17" s="204">
        <v>2.842402693615715E-2</v>
      </c>
      <c r="F17" s="204">
        <v>2.1316435819671797E-2</v>
      </c>
      <c r="G17" s="131">
        <v>1193.9347996013462</v>
      </c>
      <c r="H17" s="204">
        <v>0.9104232343455112</v>
      </c>
      <c r="I17" s="204">
        <v>4.6946009065323313E-2</v>
      </c>
    </row>
    <row r="18" spans="1:457" s="101" customFormat="1" ht="18" customHeight="1">
      <c r="B18" s="94">
        <v>41</v>
      </c>
      <c r="C18" s="98" t="s">
        <v>60</v>
      </c>
      <c r="D18" s="99">
        <v>407218</v>
      </c>
      <c r="E18" s="204">
        <v>3.9371457438502948E-2</v>
      </c>
      <c r="F18" s="204">
        <v>1.9306391659678956E-2</v>
      </c>
      <c r="G18" s="131">
        <v>1212.7447092712011</v>
      </c>
      <c r="H18" s="204">
        <v>0.92476654589409346</v>
      </c>
      <c r="I18" s="204">
        <v>4.7147770440035375E-2</v>
      </c>
    </row>
    <row r="19" spans="1:457" s="101" customFormat="1" ht="18" hidden="1" customHeight="1">
      <c r="B19" s="94"/>
      <c r="C19" s="98"/>
      <c r="D19" s="99"/>
      <c r="E19" s="204"/>
      <c r="F19" s="204"/>
      <c r="G19" s="131"/>
      <c r="H19" s="204"/>
      <c r="I19" s="204"/>
    </row>
    <row r="20" spans="1:457" s="102" customFormat="1" ht="18" customHeight="1">
      <c r="A20" s="8"/>
      <c r="B20" s="94"/>
      <c r="C20" s="95" t="s">
        <v>61</v>
      </c>
      <c r="D20" s="96">
        <v>316617</v>
      </c>
      <c r="E20" s="203">
        <v>3.0611792061761726E-2</v>
      </c>
      <c r="F20" s="203">
        <v>1.594753037892227E-2</v>
      </c>
      <c r="G20" s="130">
        <v>1385.7488472191951</v>
      </c>
      <c r="H20" s="203">
        <v>1.0566891491035495</v>
      </c>
      <c r="I20" s="203">
        <v>4.3291790952219245E-2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0" customFormat="1" ht="18" customHeight="1">
      <c r="B21" s="94">
        <v>22</v>
      </c>
      <c r="C21" s="98" t="s">
        <v>62</v>
      </c>
      <c r="D21" s="99">
        <v>55050</v>
      </c>
      <c r="E21" s="204">
        <v>5.3224531626538786E-3</v>
      </c>
      <c r="F21" s="204">
        <v>1.2004338474548293E-2</v>
      </c>
      <c r="G21" s="131">
        <v>1263.4316105358762</v>
      </c>
      <c r="H21" s="204">
        <v>0.96341734374649324</v>
      </c>
      <c r="I21" s="204">
        <v>4.7214918096859293E-2</v>
      </c>
    </row>
    <row r="22" spans="1:457" s="101" customFormat="1" ht="18" customHeight="1">
      <c r="B22" s="94">
        <v>40</v>
      </c>
      <c r="C22" s="98" t="s">
        <v>63</v>
      </c>
      <c r="D22" s="99">
        <v>36219</v>
      </c>
      <c r="E22" s="204">
        <v>3.5017971134997427E-3</v>
      </c>
      <c r="F22" s="204">
        <v>7.2304569092578319E-3</v>
      </c>
      <c r="G22" s="131">
        <v>1273.8562768160359</v>
      </c>
      <c r="H22" s="204">
        <v>0.9713665704504344</v>
      </c>
      <c r="I22" s="204">
        <v>4.5802401187224007E-2</v>
      </c>
    </row>
    <row r="23" spans="1:457" s="101" customFormat="1" ht="18" customHeight="1">
      <c r="B23" s="94">
        <v>50</v>
      </c>
      <c r="C23" s="101" t="s">
        <v>64</v>
      </c>
      <c r="D23" s="103">
        <v>225348</v>
      </c>
      <c r="E23" s="205">
        <v>2.1787541785608107E-2</v>
      </c>
      <c r="F23" s="205">
        <v>1.8333325801772382E-2</v>
      </c>
      <c r="G23" s="132">
        <v>1433.6134871842658</v>
      </c>
      <c r="H23" s="205">
        <v>1.0931878593700843</v>
      </c>
      <c r="I23" s="205">
        <v>4.180531299593615E-2</v>
      </c>
    </row>
    <row r="24" spans="1:457" s="101" customFormat="1" ht="18" hidden="1" customHeight="1">
      <c r="B24" s="94"/>
      <c r="D24" s="103"/>
      <c r="E24" s="205"/>
      <c r="F24" s="205"/>
      <c r="G24" s="132"/>
      <c r="H24" s="205"/>
      <c r="I24" s="205"/>
    </row>
    <row r="25" spans="1:457" s="97" customFormat="1" ht="18" customHeight="1">
      <c r="A25" s="8"/>
      <c r="B25" s="94">
        <v>33</v>
      </c>
      <c r="C25" s="95" t="s">
        <v>65</v>
      </c>
      <c r="D25" s="96">
        <v>301893</v>
      </c>
      <c r="E25" s="203">
        <v>2.9188217123216481E-2</v>
      </c>
      <c r="F25" s="203">
        <v>6.5314369161215691E-3</v>
      </c>
      <c r="G25" s="130">
        <v>1521.6606202859955</v>
      </c>
      <c r="H25" s="203">
        <v>1.1603273344235729</v>
      </c>
      <c r="I25" s="203">
        <v>3.8052634706296162E-2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7" customFormat="1" ht="18" hidden="1" customHeight="1">
      <c r="A26" s="8"/>
      <c r="B26" s="94"/>
      <c r="C26" s="95"/>
      <c r="D26" s="96"/>
      <c r="E26" s="203"/>
      <c r="F26" s="203"/>
      <c r="G26" s="130"/>
      <c r="H26" s="203"/>
      <c r="I26" s="203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7" customFormat="1" ht="18" customHeight="1">
      <c r="A27" s="8"/>
      <c r="B27" s="94">
        <v>7</v>
      </c>
      <c r="C27" s="95" t="s">
        <v>205</v>
      </c>
      <c r="D27" s="96">
        <v>212317</v>
      </c>
      <c r="E27" s="203">
        <v>2.0527652827160466E-2</v>
      </c>
      <c r="F27" s="203">
        <v>2.2765919524449618E-2</v>
      </c>
      <c r="G27" s="130">
        <v>1224.8881138109523</v>
      </c>
      <c r="H27" s="203">
        <v>0.9340263795472693</v>
      </c>
      <c r="I27" s="203">
        <v>4.6244806301068753E-2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7" customFormat="1" ht="18" hidden="1" customHeight="1">
      <c r="A28" s="8"/>
      <c r="B28" s="94"/>
      <c r="C28" s="95"/>
      <c r="D28" s="96"/>
      <c r="E28" s="203"/>
      <c r="F28" s="203"/>
      <c r="G28" s="130"/>
      <c r="H28" s="203"/>
      <c r="I28" s="203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7" customFormat="1" ht="18" customHeight="1">
      <c r="A29" s="8"/>
      <c r="B29" s="94"/>
      <c r="C29" s="95" t="s">
        <v>66</v>
      </c>
      <c r="D29" s="96">
        <v>371678</v>
      </c>
      <c r="E29" s="203">
        <v>3.5935308748208328E-2</v>
      </c>
      <c r="F29" s="203">
        <v>2.6584505583436613E-2</v>
      </c>
      <c r="G29" s="130">
        <v>1194.5842247321605</v>
      </c>
      <c r="H29" s="203">
        <v>0.91091844708933822</v>
      </c>
      <c r="I29" s="203">
        <v>4.6577294374027245E-2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0" customFormat="1" ht="18" customHeight="1">
      <c r="B30" s="94">
        <v>35</v>
      </c>
      <c r="C30" s="98" t="s">
        <v>67</v>
      </c>
      <c r="D30" s="99">
        <v>196284</v>
      </c>
      <c r="E30" s="204">
        <v>1.8977518557281633E-2</v>
      </c>
      <c r="F30" s="204">
        <v>2.9929688319865644E-2</v>
      </c>
      <c r="G30" s="131">
        <v>1214.200489189134</v>
      </c>
      <c r="H30" s="204">
        <v>0.92587663654713603</v>
      </c>
      <c r="I30" s="204">
        <v>4.6032439356087806E-2</v>
      </c>
    </row>
    <row r="31" spans="1:457" s="101" customFormat="1" ht="18" customHeight="1">
      <c r="B31" s="94">
        <v>38</v>
      </c>
      <c r="C31" s="98" t="s">
        <v>68</v>
      </c>
      <c r="D31" s="99">
        <v>175394</v>
      </c>
      <c r="E31" s="204">
        <v>1.6957790190926691E-2</v>
      </c>
      <c r="F31" s="204">
        <v>2.2866573746304075E-2</v>
      </c>
      <c r="G31" s="131">
        <v>1172.6315989144437</v>
      </c>
      <c r="H31" s="204">
        <v>0.8941786882632986</v>
      </c>
      <c r="I31" s="204">
        <v>4.7070523083515781E-2</v>
      </c>
    </row>
    <row r="32" spans="1:457" s="101" customFormat="1" ht="18" hidden="1" customHeight="1">
      <c r="B32" s="94"/>
      <c r="C32" s="98"/>
      <c r="D32" s="99"/>
      <c r="E32" s="204"/>
      <c r="F32" s="204"/>
      <c r="G32" s="131"/>
      <c r="H32" s="204"/>
      <c r="I32" s="204"/>
    </row>
    <row r="33" spans="1:255" s="101" customFormat="1" ht="18" customHeight="1">
      <c r="B33" s="94">
        <v>39</v>
      </c>
      <c r="C33" s="95" t="s">
        <v>69</v>
      </c>
      <c r="D33" s="96">
        <v>148328</v>
      </c>
      <c r="E33" s="203">
        <v>1.434094155695049E-2</v>
      </c>
      <c r="F33" s="203">
        <v>1.5180343576757238E-2</v>
      </c>
      <c r="G33" s="130">
        <v>1381.3437056388545</v>
      </c>
      <c r="H33" s="203">
        <v>1.0533300517335233</v>
      </c>
      <c r="I33" s="203">
        <v>4.17147444056023E-2</v>
      </c>
    </row>
    <row r="34" spans="1:255" s="101" customFormat="1" ht="18" hidden="1" customHeight="1">
      <c r="B34" s="94"/>
      <c r="C34" s="95"/>
      <c r="D34" s="96"/>
      <c r="E34" s="203"/>
      <c r="F34" s="203"/>
      <c r="G34" s="130"/>
      <c r="H34" s="203"/>
      <c r="I34" s="203"/>
    </row>
    <row r="35" spans="1:255" s="97" customFormat="1" ht="18" customHeight="1">
      <c r="A35" s="8"/>
      <c r="B35" s="94"/>
      <c r="C35" s="95" t="s">
        <v>70</v>
      </c>
      <c r="D35" s="96">
        <v>632615</v>
      </c>
      <c r="E35" s="203">
        <v>6.1163736739187707E-2</v>
      </c>
      <c r="F35" s="203">
        <v>1.2631177928173143E-2</v>
      </c>
      <c r="G35" s="130">
        <v>1311.754411071505</v>
      </c>
      <c r="H35" s="203">
        <v>1.0002654198482785</v>
      </c>
      <c r="I35" s="203">
        <v>4.592505487512466E-2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4" customFormat="1" ht="18" customHeight="1">
      <c r="B36" s="94">
        <v>5</v>
      </c>
      <c r="C36" s="98" t="s">
        <v>71</v>
      </c>
      <c r="D36" s="99">
        <v>39982</v>
      </c>
      <c r="E36" s="204">
        <v>3.8656189345908695E-3</v>
      </c>
      <c r="F36" s="204">
        <v>1.5003427178797102E-2</v>
      </c>
      <c r="G36" s="131">
        <v>1157.6519833925265</v>
      </c>
      <c r="H36" s="204">
        <v>0.88275612983107132</v>
      </c>
      <c r="I36" s="204">
        <v>5.0510933587544438E-2</v>
      </c>
    </row>
    <row r="37" spans="1:255" s="101" customFormat="1" ht="18" customHeight="1">
      <c r="B37" s="94">
        <v>9</v>
      </c>
      <c r="C37" s="98" t="s">
        <v>72</v>
      </c>
      <c r="D37" s="99">
        <v>94538</v>
      </c>
      <c r="E37" s="204">
        <v>9.1403102105535403E-3</v>
      </c>
      <c r="F37" s="204">
        <v>1.5587568618603997E-2</v>
      </c>
      <c r="G37" s="131">
        <v>1408.5720431995601</v>
      </c>
      <c r="H37" s="204">
        <v>1.0740927526416013</v>
      </c>
      <c r="I37" s="204">
        <v>4.4821240900194681E-2</v>
      </c>
    </row>
    <row r="38" spans="1:255" s="101" customFormat="1" ht="18" customHeight="1">
      <c r="B38" s="94">
        <v>24</v>
      </c>
      <c r="C38" s="98" t="s">
        <v>73</v>
      </c>
      <c r="D38" s="99">
        <v>140734</v>
      </c>
      <c r="E38" s="204">
        <v>1.3606723404049609E-2</v>
      </c>
      <c r="F38" s="204">
        <v>5.1279853731001079E-3</v>
      </c>
      <c r="G38" s="131">
        <v>1308.1383476629667</v>
      </c>
      <c r="H38" s="204">
        <v>0.99750802627444257</v>
      </c>
      <c r="I38" s="204">
        <v>4.5305828542971716E-2</v>
      </c>
    </row>
    <row r="39" spans="1:255" s="101" customFormat="1" ht="18" customHeight="1">
      <c r="B39" s="94">
        <v>34</v>
      </c>
      <c r="C39" s="101" t="s">
        <v>74</v>
      </c>
      <c r="D39" s="103">
        <v>44250</v>
      </c>
      <c r="E39" s="205">
        <v>4.2782661661659241E-3</v>
      </c>
      <c r="F39" s="205">
        <v>1.4326647564469885E-2</v>
      </c>
      <c r="G39" s="132">
        <v>1343.7876863276838</v>
      </c>
      <c r="H39" s="205">
        <v>1.0246920787203946</v>
      </c>
      <c r="I39" s="205">
        <v>4.5110121022517102E-2</v>
      </c>
    </row>
    <row r="40" spans="1:255" s="101" customFormat="1" ht="18" customHeight="1">
      <c r="B40" s="94">
        <v>37</v>
      </c>
      <c r="C40" s="101" t="s">
        <v>75</v>
      </c>
      <c r="D40" s="103">
        <v>83023</v>
      </c>
      <c r="E40" s="205">
        <v>8.0269941675388361E-3</v>
      </c>
      <c r="F40" s="205">
        <v>1.3872775898494227E-2</v>
      </c>
      <c r="G40" s="132">
        <v>1225.7239593847501</v>
      </c>
      <c r="H40" s="205">
        <v>0.93466374536570795</v>
      </c>
      <c r="I40" s="205">
        <v>4.9411900708735468E-2</v>
      </c>
    </row>
    <row r="41" spans="1:255" s="101" customFormat="1" ht="18" customHeight="1">
      <c r="B41" s="94">
        <v>40</v>
      </c>
      <c r="C41" s="98" t="s">
        <v>76</v>
      </c>
      <c r="D41" s="99">
        <v>35796</v>
      </c>
      <c r="E41" s="204">
        <v>3.4608997894706311E-3</v>
      </c>
      <c r="F41" s="204">
        <v>1.7452106190665617E-2</v>
      </c>
      <c r="G41" s="131">
        <v>1251.5213711029166</v>
      </c>
      <c r="H41" s="204">
        <v>0.95433530785139653</v>
      </c>
      <c r="I41" s="204">
        <v>4.5762240956657374E-2</v>
      </c>
    </row>
    <row r="42" spans="1:255" s="101" customFormat="1" ht="18" customHeight="1">
      <c r="B42" s="94">
        <v>42</v>
      </c>
      <c r="C42" s="98" t="s">
        <v>77</v>
      </c>
      <c r="D42" s="99">
        <v>22945</v>
      </c>
      <c r="E42" s="204">
        <v>2.2184139476311218E-3</v>
      </c>
      <c r="F42" s="204">
        <v>9.4588649362077337E-3</v>
      </c>
      <c r="G42" s="131">
        <v>1269.2416583133584</v>
      </c>
      <c r="H42" s="204">
        <v>0.9678477385143176</v>
      </c>
      <c r="I42" s="204">
        <v>5.2304342274975824E-2</v>
      </c>
    </row>
    <row r="43" spans="1:255" s="101" customFormat="1" ht="18" customHeight="1">
      <c r="B43" s="94">
        <v>47</v>
      </c>
      <c r="C43" s="98" t="s">
        <v>78</v>
      </c>
      <c r="D43" s="99">
        <v>123584</v>
      </c>
      <c r="E43" s="204">
        <v>1.1948593127219199E-2</v>
      </c>
      <c r="F43" s="204">
        <v>1.9745690686602035E-2</v>
      </c>
      <c r="G43" s="131">
        <v>1434.2141841986024</v>
      </c>
      <c r="H43" s="204">
        <v>1.0936459149681259</v>
      </c>
      <c r="I43" s="204">
        <v>4.0128576176119646E-2</v>
      </c>
    </row>
    <row r="44" spans="1:255" s="101" customFormat="1" ht="18" customHeight="1">
      <c r="B44" s="94">
        <v>49</v>
      </c>
      <c r="C44" s="98" t="s">
        <v>79</v>
      </c>
      <c r="D44" s="99">
        <v>47763</v>
      </c>
      <c r="E44" s="204">
        <v>4.6179169919679779E-3</v>
      </c>
      <c r="F44" s="204">
        <v>3.1082642024571339E-3</v>
      </c>
      <c r="G44" s="131">
        <v>1128.3447256244372</v>
      </c>
      <c r="H44" s="204">
        <v>0.86040816877328941</v>
      </c>
      <c r="I44" s="204">
        <v>5.321539024422961E-2</v>
      </c>
    </row>
    <row r="45" spans="1:255" s="101" customFormat="1" ht="18" hidden="1" customHeight="1">
      <c r="B45" s="94"/>
      <c r="C45" s="98"/>
      <c r="D45" s="99"/>
      <c r="E45" s="204"/>
      <c r="F45" s="204"/>
      <c r="G45" s="131"/>
      <c r="H45" s="204"/>
      <c r="I45" s="204"/>
    </row>
    <row r="46" spans="1:255" s="97" customFormat="1" ht="18" customHeight="1">
      <c r="A46" s="8"/>
      <c r="B46" s="94"/>
      <c r="C46" s="95" t="s">
        <v>80</v>
      </c>
      <c r="D46" s="96">
        <v>401150</v>
      </c>
      <c r="E46" s="203">
        <v>3.8784779040846568E-2</v>
      </c>
      <c r="F46" s="203">
        <v>2.3036491659377267E-2</v>
      </c>
      <c r="G46" s="130">
        <v>1224.6509133989778</v>
      </c>
      <c r="H46" s="203">
        <v>0.93384550470692618</v>
      </c>
      <c r="I46" s="203">
        <v>5.0035958781314394E-2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0" customFormat="1" ht="18" customHeight="1">
      <c r="B47" s="94">
        <v>2</v>
      </c>
      <c r="C47" s="98" t="s">
        <v>81</v>
      </c>
      <c r="D47" s="99">
        <v>76302</v>
      </c>
      <c r="E47" s="204">
        <v>7.3771811301873973E-3</v>
      </c>
      <c r="F47" s="204">
        <v>1.9657628522938397E-2</v>
      </c>
      <c r="G47" s="131">
        <v>1192.0108714057305</v>
      </c>
      <c r="H47" s="204">
        <v>0.90895616182941918</v>
      </c>
      <c r="I47" s="204">
        <v>5.3469199114117627E-2</v>
      </c>
    </row>
    <row r="48" spans="1:255" s="101" customFormat="1" ht="18" customHeight="1">
      <c r="B48" s="94">
        <v>13</v>
      </c>
      <c r="C48" s="98" t="s">
        <v>82</v>
      </c>
      <c r="D48" s="99">
        <v>104929</v>
      </c>
      <c r="E48" s="204">
        <v>1.014495345874857E-2</v>
      </c>
      <c r="F48" s="204">
        <v>2.2151867907067357E-2</v>
      </c>
      <c r="G48" s="131">
        <v>1227.4983463103622</v>
      </c>
      <c r="H48" s="204">
        <v>0.93601678665769106</v>
      </c>
      <c r="I48" s="204">
        <v>4.8514808103482965E-2</v>
      </c>
    </row>
    <row r="49" spans="1:255" s="104" customFormat="1" ht="18" customHeight="1">
      <c r="B49" s="94">
        <v>16</v>
      </c>
      <c r="C49" s="101" t="s">
        <v>83</v>
      </c>
      <c r="D49" s="99">
        <v>45781</v>
      </c>
      <c r="E49" s="204">
        <v>4.426289341316207E-3</v>
      </c>
      <c r="F49" s="204">
        <v>1.0997504582293649E-2</v>
      </c>
      <c r="G49" s="131">
        <v>1128.781274546209</v>
      </c>
      <c r="H49" s="204">
        <v>0.86074105485839414</v>
      </c>
      <c r="I49" s="204">
        <v>5.3369219011668134E-2</v>
      </c>
    </row>
    <row r="50" spans="1:255" s="101" customFormat="1" ht="18" customHeight="1">
      <c r="B50" s="94">
        <v>19</v>
      </c>
      <c r="C50" s="101" t="s">
        <v>84</v>
      </c>
      <c r="D50" s="103">
        <v>46690</v>
      </c>
      <c r="E50" s="205">
        <v>4.5141750801872766E-3</v>
      </c>
      <c r="F50" s="205">
        <v>3.3513369930936676E-2</v>
      </c>
      <c r="G50" s="132">
        <v>1390.5690974512738</v>
      </c>
      <c r="H50" s="205">
        <v>1.0603647834917163</v>
      </c>
      <c r="I50" s="205">
        <v>4.6208128344998212E-2</v>
      </c>
    </row>
    <row r="51" spans="1:255" s="101" customFormat="1" ht="18" customHeight="1">
      <c r="B51" s="94">
        <v>45</v>
      </c>
      <c r="C51" s="98" t="s">
        <v>85</v>
      </c>
      <c r="D51" s="99">
        <v>127448</v>
      </c>
      <c r="E51" s="204">
        <v>1.2322180030407113E-2</v>
      </c>
      <c r="F51" s="204">
        <v>2.6382759398253963E-2</v>
      </c>
      <c r="G51" s="131">
        <v>1215.5021634705918</v>
      </c>
      <c r="H51" s="204">
        <v>0.92686921546332546</v>
      </c>
      <c r="I51" s="204">
        <v>4.8842525778428847E-2</v>
      </c>
    </row>
    <row r="52" spans="1:255" s="101" customFormat="1" ht="18" hidden="1" customHeight="1">
      <c r="B52" s="94"/>
      <c r="C52" s="98"/>
      <c r="D52" s="99"/>
      <c r="E52" s="204"/>
      <c r="F52" s="204"/>
      <c r="G52" s="131"/>
      <c r="H52" s="204"/>
      <c r="I52" s="204"/>
    </row>
    <row r="53" spans="1:255" s="97" customFormat="1" ht="18" customHeight="1">
      <c r="A53" s="8"/>
      <c r="B53" s="94"/>
      <c r="C53" s="95" t="s">
        <v>86</v>
      </c>
      <c r="D53" s="96">
        <v>1804000</v>
      </c>
      <c r="E53" s="203">
        <v>0.17441790200595089</v>
      </c>
      <c r="F53" s="203">
        <v>1.3790130831751846E-2</v>
      </c>
      <c r="G53" s="130">
        <v>1363.4322220620847</v>
      </c>
      <c r="H53" s="203">
        <v>1.0396718261626343</v>
      </c>
      <c r="I53" s="203">
        <v>4.5090069833876534E-2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0" customFormat="1" ht="18" customHeight="1">
      <c r="B54" s="94">
        <v>8</v>
      </c>
      <c r="C54" s="101" t="s">
        <v>87</v>
      </c>
      <c r="D54" s="103">
        <v>1346290</v>
      </c>
      <c r="E54" s="205">
        <v>0.13016467699090445</v>
      </c>
      <c r="F54" s="205">
        <v>1.220930625968486E-2</v>
      </c>
      <c r="G54" s="132">
        <v>1404.084924615054</v>
      </c>
      <c r="H54" s="205">
        <v>1.0706711445136183</v>
      </c>
      <c r="I54" s="205">
        <v>4.4367109047673603E-2</v>
      </c>
    </row>
    <row r="55" spans="1:255" s="101" customFormat="1" ht="18" customHeight="1">
      <c r="B55" s="94">
        <v>17</v>
      </c>
      <c r="C55" s="101" t="s">
        <v>209</v>
      </c>
      <c r="D55" s="103">
        <v>170069</v>
      </c>
      <c r="E55" s="205">
        <v>1.6442947991269437E-2</v>
      </c>
      <c r="F55" s="205">
        <v>1.8566320694260563E-2</v>
      </c>
      <c r="G55" s="132">
        <v>1234.108752506336</v>
      </c>
      <c r="H55" s="205">
        <v>0.94105748686283253</v>
      </c>
      <c r="I55" s="205">
        <v>4.8465184555536389E-2</v>
      </c>
    </row>
    <row r="56" spans="1:255" s="104" customFormat="1" ht="18" customHeight="1">
      <c r="B56" s="94">
        <v>25</v>
      </c>
      <c r="C56" s="101" t="s">
        <v>206</v>
      </c>
      <c r="D56" s="99">
        <v>103887</v>
      </c>
      <c r="E56" s="204">
        <v>1.0044208750383714E-2</v>
      </c>
      <c r="F56" s="204">
        <v>1.486836321008167E-2</v>
      </c>
      <c r="G56" s="131">
        <v>1184.6177454349433</v>
      </c>
      <c r="H56" s="204">
        <v>0.90331860636115135</v>
      </c>
      <c r="I56" s="204">
        <v>4.9784653620500441E-2</v>
      </c>
    </row>
    <row r="57" spans="1:255" s="101" customFormat="1" ht="18" customHeight="1">
      <c r="B57" s="94">
        <v>43</v>
      </c>
      <c r="C57" s="101" t="s">
        <v>88</v>
      </c>
      <c r="D57" s="103">
        <v>183754</v>
      </c>
      <c r="E57" s="205">
        <v>1.7766068273393294E-2</v>
      </c>
      <c r="F57" s="205">
        <v>2.0424709567071764E-2</v>
      </c>
      <c r="G57" s="132">
        <v>1286.3731417547363</v>
      </c>
      <c r="H57" s="205">
        <v>0.98091118265636257</v>
      </c>
      <c r="I57" s="205">
        <v>4.682310924631472E-2</v>
      </c>
    </row>
    <row r="58" spans="1:255" s="101" customFormat="1" ht="18" hidden="1" customHeight="1">
      <c r="B58" s="94"/>
      <c r="D58" s="103"/>
      <c r="E58" s="205"/>
      <c r="F58" s="205"/>
      <c r="G58" s="132"/>
      <c r="H58" s="205"/>
      <c r="I58" s="205"/>
    </row>
    <row r="59" spans="1:255" s="97" customFormat="1" ht="18" customHeight="1">
      <c r="A59" s="8"/>
      <c r="B59" s="94"/>
      <c r="C59" s="95" t="s">
        <v>89</v>
      </c>
      <c r="D59" s="96">
        <v>1062808</v>
      </c>
      <c r="E59" s="203">
        <v>0.10275650864475647</v>
      </c>
      <c r="F59" s="203">
        <v>1.829428368307795E-2</v>
      </c>
      <c r="G59" s="130">
        <v>1212.1730395141926</v>
      </c>
      <c r="H59" s="203">
        <v>0.92433062474552907</v>
      </c>
      <c r="I59" s="203">
        <v>4.6956464228929518E-2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0" customFormat="1" ht="18" customHeight="1">
      <c r="B60" s="94">
        <v>3</v>
      </c>
      <c r="C60" s="101" t="s">
        <v>201</v>
      </c>
      <c r="D60" s="103">
        <v>348016</v>
      </c>
      <c r="E60" s="205">
        <v>3.3647572386088141E-2</v>
      </c>
      <c r="F60" s="205">
        <v>2.1977376575476049E-2</v>
      </c>
      <c r="G60" s="132">
        <v>1137.5581696531196</v>
      </c>
      <c r="H60" s="205">
        <v>0.86743378986654773</v>
      </c>
      <c r="I60" s="205">
        <v>4.6697730016162176E-2</v>
      </c>
    </row>
    <row r="61" spans="1:255" s="101" customFormat="1" ht="18" customHeight="1">
      <c r="B61" s="94">
        <v>12</v>
      </c>
      <c r="C61" s="101" t="s">
        <v>208</v>
      </c>
      <c r="D61" s="103">
        <v>141135</v>
      </c>
      <c r="E61" s="205">
        <v>1.3645493680493281E-2</v>
      </c>
      <c r="F61" s="205">
        <v>2.0978768039932039E-2</v>
      </c>
      <c r="G61" s="132">
        <v>1183.6617941687043</v>
      </c>
      <c r="H61" s="205">
        <v>0.90258965512865807</v>
      </c>
      <c r="I61" s="205">
        <v>4.8687931860900591E-2</v>
      </c>
    </row>
    <row r="62" spans="1:255" s="101" customFormat="1" ht="18" customHeight="1">
      <c r="B62" s="94">
        <v>46</v>
      </c>
      <c r="C62" s="101" t="s">
        <v>90</v>
      </c>
      <c r="D62" s="103">
        <v>573657</v>
      </c>
      <c r="E62" s="205">
        <v>5.5463442578175044E-2</v>
      </c>
      <c r="F62" s="205">
        <v>1.5417375435217817E-2</v>
      </c>
      <c r="G62" s="132">
        <v>1264.4535889738986</v>
      </c>
      <c r="H62" s="205">
        <v>0.96419664334919053</v>
      </c>
      <c r="I62" s="205">
        <v>4.6973079856829969E-2</v>
      </c>
    </row>
    <row r="63" spans="1:255" s="101" customFormat="1" ht="18" hidden="1" customHeight="1">
      <c r="B63" s="94"/>
      <c r="D63" s="103"/>
      <c r="E63" s="205"/>
      <c r="F63" s="205"/>
      <c r="G63" s="132"/>
      <c r="H63" s="205"/>
      <c r="I63" s="205"/>
    </row>
    <row r="64" spans="1:255" s="97" customFormat="1" ht="18" customHeight="1">
      <c r="A64" s="8"/>
      <c r="B64" s="94"/>
      <c r="C64" s="95" t="s">
        <v>91</v>
      </c>
      <c r="D64" s="96">
        <v>243979</v>
      </c>
      <c r="E64" s="203">
        <v>2.3588861038530983E-2</v>
      </c>
      <c r="F64" s="203">
        <v>2.1546436212751097E-2</v>
      </c>
      <c r="G64" s="130">
        <v>1108.2816655941695</v>
      </c>
      <c r="H64" s="203">
        <v>0.84510927974708505</v>
      </c>
      <c r="I64" s="203">
        <v>5.1022590453444927E-2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0" customFormat="1" ht="18" customHeight="1">
      <c r="B65" s="94">
        <v>6</v>
      </c>
      <c r="C65" s="101" t="s">
        <v>92</v>
      </c>
      <c r="D65" s="103">
        <v>143719</v>
      </c>
      <c r="E65" s="205">
        <v>1.389532508780114E-2</v>
      </c>
      <c r="F65" s="205">
        <v>2.3420921455529431E-2</v>
      </c>
      <c r="G65" s="132">
        <v>1114.6006062524789</v>
      </c>
      <c r="H65" s="205">
        <v>0.84992772577420173</v>
      </c>
      <c r="I65" s="205">
        <v>5.0922175345399445E-2</v>
      </c>
    </row>
    <row r="66" spans="1:255" s="101" customFormat="1" ht="18" customHeight="1">
      <c r="B66" s="94">
        <v>10</v>
      </c>
      <c r="C66" s="98" t="s">
        <v>93</v>
      </c>
      <c r="D66" s="99">
        <v>100260</v>
      </c>
      <c r="E66" s="204">
        <v>9.6935359507298435E-3</v>
      </c>
      <c r="F66" s="204">
        <v>1.8871375872686835E-2</v>
      </c>
      <c r="G66" s="131">
        <v>1099.2236979852375</v>
      </c>
      <c r="H66" s="204">
        <v>0.83820221566797948</v>
      </c>
      <c r="I66" s="204">
        <v>5.1129420419627314E-2</v>
      </c>
    </row>
    <row r="67" spans="1:255" s="101" customFormat="1" ht="18" hidden="1" customHeight="1">
      <c r="B67" s="94"/>
      <c r="C67" s="98"/>
      <c r="D67" s="99"/>
      <c r="E67" s="204"/>
      <c r="F67" s="204"/>
      <c r="G67" s="131"/>
      <c r="H67" s="204"/>
      <c r="I67" s="204"/>
    </row>
    <row r="68" spans="1:255" s="97" customFormat="1" ht="18" customHeight="1">
      <c r="A68" s="8"/>
      <c r="B68" s="94"/>
      <c r="C68" s="95" t="s">
        <v>94</v>
      </c>
      <c r="D68" s="96">
        <v>784292</v>
      </c>
      <c r="E68" s="203">
        <v>7.5828472949030626E-2</v>
      </c>
      <c r="F68" s="203">
        <v>1.0211704818873679E-2</v>
      </c>
      <c r="G68" s="130">
        <v>1126.6145734751851</v>
      </c>
      <c r="H68" s="203">
        <v>0.85908885827479498</v>
      </c>
      <c r="I68" s="203">
        <v>4.7822742519501249E-2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0" customFormat="1" ht="18" customHeight="1">
      <c r="B69" s="94">
        <v>15</v>
      </c>
      <c r="C69" s="101" t="s">
        <v>200</v>
      </c>
      <c r="D69" s="103">
        <v>310037</v>
      </c>
      <c r="E69" s="205">
        <v>2.9975611465753324E-2</v>
      </c>
      <c r="F69" s="205">
        <v>1.2279773798795857E-2</v>
      </c>
      <c r="G69" s="132">
        <v>1179.9786716424167</v>
      </c>
      <c r="H69" s="205">
        <v>0.89978112628437512</v>
      </c>
      <c r="I69" s="205">
        <v>4.7348273668236684E-2</v>
      </c>
    </row>
    <row r="70" spans="1:255" s="101" customFormat="1" ht="18" customHeight="1">
      <c r="B70" s="94">
        <v>27</v>
      </c>
      <c r="C70" s="101" t="s">
        <v>95</v>
      </c>
      <c r="D70" s="103">
        <v>112794</v>
      </c>
      <c r="E70" s="205">
        <v>1.0905372970542808E-2</v>
      </c>
      <c r="F70" s="205">
        <v>-3.7222163139427611E-4</v>
      </c>
      <c r="G70" s="132">
        <v>1026.8641214958241</v>
      </c>
      <c r="H70" s="205">
        <v>0.78302513255978978</v>
      </c>
      <c r="I70" s="205">
        <v>5.3893836104158988E-2</v>
      </c>
    </row>
    <row r="71" spans="1:255" s="101" customFormat="1" ht="18" customHeight="1">
      <c r="B71" s="94">
        <v>32</v>
      </c>
      <c r="C71" s="101" t="s">
        <v>207</v>
      </c>
      <c r="D71" s="103">
        <v>108847</v>
      </c>
      <c r="E71" s="205">
        <v>1.0523761296918923E-2</v>
      </c>
      <c r="F71" s="205">
        <v>1.0340378528398864E-2</v>
      </c>
      <c r="G71" s="132">
        <v>976.33540731485425</v>
      </c>
      <c r="H71" s="205">
        <v>0.74449495871167126</v>
      </c>
      <c r="I71" s="205">
        <v>4.8622228579617621E-2</v>
      </c>
    </row>
    <row r="72" spans="1:255" s="101" customFormat="1" ht="18" customHeight="1">
      <c r="B72" s="105">
        <v>36</v>
      </c>
      <c r="C72" s="106" t="s">
        <v>96</v>
      </c>
      <c r="D72" s="103">
        <v>252614</v>
      </c>
      <c r="E72" s="205">
        <v>2.4423727215815566E-2</v>
      </c>
      <c r="F72" s="205">
        <v>1.2403865036329842E-2</v>
      </c>
      <c r="G72" s="132">
        <v>1170.4120034519067</v>
      </c>
      <c r="H72" s="205">
        <v>0.89248615758187766</v>
      </c>
      <c r="I72" s="205">
        <v>4.5113780948667026E-2</v>
      </c>
    </row>
    <row r="73" spans="1:255" s="101" customFormat="1" ht="18" hidden="1" customHeight="1">
      <c r="B73" s="105"/>
      <c r="C73" s="106"/>
      <c r="D73" s="103"/>
      <c r="E73" s="205"/>
      <c r="F73" s="205"/>
      <c r="G73" s="132"/>
      <c r="H73" s="205"/>
      <c r="I73" s="205"/>
    </row>
    <row r="74" spans="1:255" s="97" customFormat="1" ht="18" customHeight="1">
      <c r="A74" s="8"/>
      <c r="B74" s="94">
        <v>28</v>
      </c>
      <c r="C74" s="95" t="s">
        <v>97</v>
      </c>
      <c r="D74" s="96">
        <v>1275111</v>
      </c>
      <c r="E74" s="203">
        <v>0.12328280789618073</v>
      </c>
      <c r="F74" s="203">
        <v>2.3772743841439015E-2</v>
      </c>
      <c r="G74" s="130">
        <v>1519.4974068610502</v>
      </c>
      <c r="H74" s="203">
        <v>1.1586777973101763</v>
      </c>
      <c r="I74" s="203">
        <v>4.1924886710407172E-2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7" customFormat="1" ht="18" hidden="1" customHeight="1">
      <c r="A75" s="8"/>
      <c r="B75" s="94"/>
      <c r="C75" s="95"/>
      <c r="D75" s="96"/>
      <c r="E75" s="203"/>
      <c r="F75" s="203"/>
      <c r="G75" s="130"/>
      <c r="H75" s="203"/>
      <c r="I75" s="203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7" customFormat="1" ht="18" customHeight="1">
      <c r="A76" s="8"/>
      <c r="B76" s="94">
        <v>30</v>
      </c>
      <c r="C76" s="95" t="s">
        <v>98</v>
      </c>
      <c r="D76" s="96">
        <v>266911</v>
      </c>
      <c r="E76" s="203">
        <v>2.5806018094407072E-2</v>
      </c>
      <c r="F76" s="203">
        <v>2.1993590308116984E-2</v>
      </c>
      <c r="G76" s="130">
        <v>1169.3112893811053</v>
      </c>
      <c r="H76" s="203">
        <v>0.89164681889708242</v>
      </c>
      <c r="I76" s="203">
        <v>5.0242889601664231E-2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7" customFormat="1" ht="18" hidden="1" customHeight="1">
      <c r="A77" s="8"/>
      <c r="B77" s="94"/>
      <c r="C77" s="95"/>
      <c r="D77" s="96"/>
      <c r="E77" s="203"/>
      <c r="F77" s="203"/>
      <c r="G77" s="130"/>
      <c r="H77" s="203"/>
      <c r="I77" s="203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7" customFormat="1" ht="18" customHeight="1">
      <c r="A78" s="8"/>
      <c r="B78" s="94">
        <v>31</v>
      </c>
      <c r="C78" s="95" t="s">
        <v>99</v>
      </c>
      <c r="D78" s="96">
        <v>147226</v>
      </c>
      <c r="E78" s="203">
        <v>1.4234395809716256E-2</v>
      </c>
      <c r="F78" s="203">
        <v>1.9500034623640916E-2</v>
      </c>
      <c r="G78" s="130">
        <v>1500.6134474888952</v>
      </c>
      <c r="H78" s="203">
        <v>1.144278019889678</v>
      </c>
      <c r="I78" s="203">
        <v>4.3012464696492225E-2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7" customFormat="1" ht="18" hidden="1" customHeight="1">
      <c r="A79" s="8"/>
      <c r="B79" s="94"/>
      <c r="C79" s="95"/>
      <c r="D79" s="96"/>
      <c r="E79" s="203"/>
      <c r="F79" s="203"/>
      <c r="G79" s="130"/>
      <c r="H79" s="203"/>
      <c r="I79" s="203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7" customFormat="1" ht="18" customHeight="1">
      <c r="A80" s="8"/>
      <c r="B80" s="94"/>
      <c r="C80" s="95" t="s">
        <v>100</v>
      </c>
      <c r="D80" s="96">
        <v>584215</v>
      </c>
      <c r="E80" s="203">
        <v>5.6484232051223174E-2</v>
      </c>
      <c r="F80" s="203">
        <v>1.3020499179824618E-2</v>
      </c>
      <c r="G80" s="130">
        <v>1615.623834958021</v>
      </c>
      <c r="H80" s="203">
        <v>1.2319780592703327</v>
      </c>
      <c r="I80" s="203">
        <v>4.1462453235802332E-2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0" customFormat="1" ht="18" customHeight="1">
      <c r="B81" s="94">
        <v>1</v>
      </c>
      <c r="C81" s="101" t="s">
        <v>202</v>
      </c>
      <c r="D81" s="99">
        <v>83954</v>
      </c>
      <c r="E81" s="204">
        <v>8.1170069539953441E-3</v>
      </c>
      <c r="F81" s="205">
        <v>1.7920364712158632E-2</v>
      </c>
      <c r="G81" s="131">
        <v>1640.5136129308917</v>
      </c>
      <c r="H81" s="204">
        <v>1.2509575145737284</v>
      </c>
      <c r="I81" s="205">
        <v>4.1262342570808519E-2</v>
      </c>
    </row>
    <row r="82" spans="1:255" s="101" customFormat="1" ht="18" customHeight="1">
      <c r="B82" s="94">
        <v>20</v>
      </c>
      <c r="C82" s="101" t="s">
        <v>204</v>
      </c>
      <c r="D82" s="99">
        <v>196545</v>
      </c>
      <c r="E82" s="204">
        <v>1.9002753076363427E-2</v>
      </c>
      <c r="F82" s="205">
        <v>1.2554866363055694E-2</v>
      </c>
      <c r="G82" s="131">
        <v>1585.6248651453857</v>
      </c>
      <c r="H82" s="204">
        <v>1.2091026399987173</v>
      </c>
      <c r="I82" s="205">
        <v>4.2471891456088207E-2</v>
      </c>
    </row>
    <row r="83" spans="1:255" s="101" customFormat="1" ht="18" customHeight="1">
      <c r="B83" s="94">
        <v>48</v>
      </c>
      <c r="C83" s="101" t="s">
        <v>203</v>
      </c>
      <c r="D83" s="99">
        <v>303716</v>
      </c>
      <c r="E83" s="204">
        <v>2.9364472020864403E-2</v>
      </c>
      <c r="F83" s="205">
        <v>1.197513011375384E-2</v>
      </c>
      <c r="G83" s="131">
        <v>1628.1570933371975</v>
      </c>
      <c r="H83" s="204">
        <v>1.2415351721330012</v>
      </c>
      <c r="I83" s="205">
        <v>4.0864425476301536E-2</v>
      </c>
    </row>
    <row r="84" spans="1:255" s="101" customFormat="1" ht="18" hidden="1" customHeight="1">
      <c r="B84" s="94"/>
      <c r="D84" s="99"/>
      <c r="E84" s="204"/>
      <c r="F84" s="205"/>
      <c r="G84" s="131"/>
      <c r="H84" s="204"/>
      <c r="I84" s="205"/>
    </row>
    <row r="85" spans="1:255" s="97" customFormat="1" ht="18" customHeight="1">
      <c r="A85" s="8"/>
      <c r="B85" s="94">
        <v>26</v>
      </c>
      <c r="C85" s="95" t="s">
        <v>101</v>
      </c>
      <c r="D85" s="96">
        <v>74849</v>
      </c>
      <c r="E85" s="203">
        <v>7.236699305567305E-3</v>
      </c>
      <c r="F85" s="203">
        <v>1.9046970728386681E-2</v>
      </c>
      <c r="G85" s="130">
        <v>1299.9533237584999</v>
      </c>
      <c r="H85" s="203">
        <v>0.99126661682830852</v>
      </c>
      <c r="I85" s="203">
        <v>4.6513780560886175E-2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7" customFormat="1" ht="18" hidden="1" customHeight="1">
      <c r="A86" s="8"/>
      <c r="B86" s="94"/>
      <c r="C86" s="95"/>
      <c r="D86" s="96"/>
      <c r="E86" s="203"/>
      <c r="F86" s="203"/>
      <c r="G86" s="130"/>
      <c r="H86" s="203"/>
      <c r="I86" s="203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7" customFormat="1" ht="18" customHeight="1">
      <c r="A87" s="8"/>
      <c r="B87" s="94">
        <v>51</v>
      </c>
      <c r="C87" s="101" t="s">
        <v>102</v>
      </c>
      <c r="D87" s="99">
        <v>9338</v>
      </c>
      <c r="E87" s="204">
        <v>9.0283501603745538E-4</v>
      </c>
      <c r="F87" s="205">
        <v>2.3454625164401666E-2</v>
      </c>
      <c r="G87" s="131">
        <v>1339.0923334761196</v>
      </c>
      <c r="H87" s="204">
        <v>1.0211116836008773</v>
      </c>
      <c r="I87" s="205">
        <v>4.977631634122992E-2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7" customFormat="1" ht="18" customHeight="1">
      <c r="A88" s="8"/>
      <c r="B88" s="94">
        <v>52</v>
      </c>
      <c r="C88" s="101" t="s">
        <v>103</v>
      </c>
      <c r="D88" s="99">
        <v>9007</v>
      </c>
      <c r="E88" s="204">
        <v>8.7083261827472275E-4</v>
      </c>
      <c r="F88" s="205">
        <v>3.4336242535599526E-2</v>
      </c>
      <c r="G88" s="131">
        <v>1282.3189641390038</v>
      </c>
      <c r="H88" s="204">
        <v>0.97781970940442398</v>
      </c>
      <c r="I88" s="205">
        <v>4.8541513758494581E-2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7" customFormat="1" ht="18" hidden="1" customHeight="1">
      <c r="A89" s="8"/>
      <c r="B89" s="94"/>
      <c r="C89" s="101"/>
      <c r="D89" s="99"/>
      <c r="E89" s="204"/>
      <c r="F89" s="205"/>
      <c r="G89" s="131"/>
      <c r="H89" s="204"/>
      <c r="I89" s="205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4"/>
      <c r="C90" s="226" t="s">
        <v>45</v>
      </c>
      <c r="D90" s="227">
        <v>10342975</v>
      </c>
      <c r="E90" s="229">
        <v>1</v>
      </c>
      <c r="F90" s="229">
        <v>1.7646863779525734E-2</v>
      </c>
      <c r="G90" s="228">
        <v>1311.4063378002945</v>
      </c>
      <c r="H90" s="229">
        <v>1</v>
      </c>
      <c r="I90" s="229">
        <v>4.5258574537180296E-2</v>
      </c>
    </row>
    <row r="91" spans="1:255" ht="18" customHeight="1">
      <c r="B91" s="107"/>
      <c r="D91" s="87"/>
      <c r="E91" s="108"/>
      <c r="F91" s="108"/>
      <c r="G91" s="109"/>
      <c r="H91" s="108"/>
      <c r="I91" s="108"/>
    </row>
    <row r="92" spans="1:255" ht="18" customHeight="1">
      <c r="B92" s="107"/>
      <c r="D92" s="88"/>
      <c r="E92" s="108"/>
      <c r="G92" s="109"/>
      <c r="H92" s="108"/>
      <c r="I92" s="108"/>
    </row>
    <row r="93" spans="1:255" ht="18" customHeight="1">
      <c r="B93" s="107"/>
      <c r="D93" s="88"/>
      <c r="I93" s="108"/>
    </row>
    <row r="94" spans="1:255" ht="18" customHeight="1">
      <c r="B94" s="107"/>
      <c r="D94" s="88"/>
      <c r="I94" s="108"/>
    </row>
    <row r="95" spans="1:255" ht="18" customHeight="1">
      <c r="B95" s="107"/>
      <c r="D95" s="88"/>
      <c r="I95" s="108"/>
    </row>
    <row r="96" spans="1:255" ht="18" customHeight="1">
      <c r="B96" s="107"/>
      <c r="D96" s="88"/>
      <c r="I96" s="108"/>
    </row>
    <row r="97" spans="2:9" ht="18" customHeight="1">
      <c r="B97" s="110"/>
      <c r="C97" s="111"/>
      <c r="D97" s="112"/>
      <c r="E97" s="111"/>
      <c r="F97" s="111"/>
      <c r="G97" s="111"/>
      <c r="H97" s="111"/>
      <c r="I97" s="111"/>
    </row>
    <row r="98" spans="2:9" ht="18" customHeight="1">
      <c r="B98" s="110"/>
      <c r="C98" s="111"/>
      <c r="D98" s="112"/>
      <c r="E98" s="111"/>
      <c r="F98" s="111"/>
      <c r="G98" s="111"/>
      <c r="H98" s="111"/>
      <c r="I98" s="111"/>
    </row>
    <row r="99" spans="2:9" ht="18" customHeight="1">
      <c r="D99" s="88"/>
    </row>
    <row r="100" spans="2:9" ht="18" customHeight="1">
      <c r="D100" s="88"/>
    </row>
    <row r="101" spans="2:9" ht="18" customHeight="1">
      <c r="D101" s="88"/>
    </row>
    <row r="102" spans="2:9" ht="18" customHeight="1">
      <c r="D102" s="88"/>
    </row>
    <row r="103" spans="2:9" ht="18" customHeight="1">
      <c r="D103" s="88"/>
    </row>
    <row r="104" spans="2:9" ht="18" customHeight="1">
      <c r="D104" s="88"/>
    </row>
    <row r="105" spans="2:9" ht="18" customHeight="1">
      <c r="D105" s="88"/>
    </row>
    <row r="106" spans="2:9" ht="18" customHeight="1">
      <c r="D106" s="88"/>
    </row>
    <row r="107" spans="2:9" ht="18" customHeight="1">
      <c r="D107" s="88"/>
    </row>
    <row r="108" spans="2:9" ht="18" customHeight="1">
      <c r="D108" s="88"/>
    </row>
    <row r="109" spans="2:9" ht="18" customHeight="1">
      <c r="D109" s="88"/>
    </row>
    <row r="110" spans="2:9" ht="18" customHeight="1">
      <c r="D110" s="88"/>
    </row>
    <row r="111" spans="2:9" ht="18" customHeight="1">
      <c r="D111" s="88"/>
    </row>
    <row r="112" spans="2:9" ht="18" customHeight="1">
      <c r="D112" s="88"/>
    </row>
    <row r="113" spans="4:4" ht="18" customHeight="1">
      <c r="D113" s="88"/>
    </row>
    <row r="114" spans="4:4">
      <c r="D114" s="88"/>
    </row>
    <row r="115" spans="4:4">
      <c r="D115" s="88"/>
    </row>
    <row r="116" spans="4:4">
      <c r="D116" s="88"/>
    </row>
    <row r="117" spans="4:4">
      <c r="D117" s="88"/>
    </row>
    <row r="118" spans="4:4">
      <c r="D118" s="88"/>
    </row>
    <row r="119" spans="4:4">
      <c r="D119" s="88"/>
    </row>
    <row r="120" spans="4:4">
      <c r="D120" s="88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45" activePane="bottomLeft" state="frozen"/>
      <selection activeCell="Q29" sqref="Q29"/>
      <selection pane="bottomLeft" activeCell="N88" sqref="N88"/>
    </sheetView>
  </sheetViews>
  <sheetFormatPr baseColWidth="10" defaultColWidth="10.28515625" defaultRowHeight="15.75"/>
  <cols>
    <col min="1" max="1" width="2.7109375" style="118" customWidth="1"/>
    <col min="2" max="2" width="7" style="127" customWidth="1"/>
    <col min="3" max="3" width="27.42578125" style="114" customWidth="1"/>
    <col min="4" max="4" width="20.7109375" style="115" customWidth="1"/>
    <col min="5" max="5" width="20.7109375" style="116" customWidth="1"/>
    <col min="6" max="7" width="20.7109375" style="117" customWidth="1"/>
    <col min="8" max="16384" width="10.28515625" style="118"/>
  </cols>
  <sheetData>
    <row r="1" spans="1:10">
      <c r="B1" s="113"/>
    </row>
    <row r="2" spans="1:10" s="114" customFormat="1" ht="22.7" customHeight="1">
      <c r="B2" s="119"/>
      <c r="C2" s="526" t="s">
        <v>152</v>
      </c>
      <c r="D2" s="527"/>
      <c r="E2" s="527"/>
      <c r="F2" s="527"/>
      <c r="G2" s="527"/>
    </row>
    <row r="3" spans="1:10" s="114" customFormat="1" ht="18.95" customHeight="1">
      <c r="A3" s="213"/>
      <c r="B3" s="214"/>
      <c r="C3" s="528" t="s">
        <v>142</v>
      </c>
      <c r="D3" s="529"/>
      <c r="E3" s="529"/>
      <c r="F3" s="529"/>
      <c r="G3" s="529"/>
    </row>
    <row r="4" spans="1:10" ht="19.7" customHeight="1">
      <c r="A4" s="213"/>
      <c r="B4" s="530" t="s">
        <v>157</v>
      </c>
      <c r="C4" s="564" t="str">
        <f>'Pensiones - mínimos'!$B$3</f>
        <v xml:space="preserve">  1 de junio de 2025</v>
      </c>
      <c r="D4" s="565" t="s">
        <v>153</v>
      </c>
      <c r="E4" s="215" t="s">
        <v>154</v>
      </c>
      <c r="F4" s="215"/>
      <c r="G4" s="215"/>
      <c r="I4" s="7" t="s">
        <v>168</v>
      </c>
      <c r="J4" s="7"/>
    </row>
    <row r="5" spans="1:10" ht="19.7" customHeight="1">
      <c r="A5" s="213"/>
      <c r="B5" s="531"/>
      <c r="C5" s="566"/>
      <c r="D5" s="567"/>
      <c r="E5" s="542" t="s">
        <v>4</v>
      </c>
      <c r="F5" s="543" t="s">
        <v>3</v>
      </c>
      <c r="G5" s="561" t="s">
        <v>6</v>
      </c>
    </row>
    <row r="6" spans="1:10">
      <c r="B6" s="120">
        <v>4</v>
      </c>
      <c r="C6" s="553" t="s">
        <v>53</v>
      </c>
      <c r="D6" s="554">
        <v>35184</v>
      </c>
      <c r="E6" s="555">
        <v>0.36251351179500224</v>
      </c>
      <c r="F6" s="556">
        <v>0.22178026230918083</v>
      </c>
      <c r="G6" s="563">
        <v>0.29635868970106383</v>
      </c>
    </row>
    <row r="7" spans="1:10">
      <c r="B7" s="121">
        <v>11</v>
      </c>
      <c r="C7" s="553" t="s">
        <v>54</v>
      </c>
      <c r="D7" s="554">
        <v>65116</v>
      </c>
      <c r="E7" s="555">
        <v>0.34580995636298867</v>
      </c>
      <c r="F7" s="556">
        <v>0.21343889565570442</v>
      </c>
      <c r="G7" s="563">
        <v>0.27657152565409449</v>
      </c>
      <c r="H7" s="114"/>
    </row>
    <row r="8" spans="1:10">
      <c r="B8" s="121">
        <v>14</v>
      </c>
      <c r="C8" s="553" t="s">
        <v>55</v>
      </c>
      <c r="D8" s="554">
        <v>53531</v>
      </c>
      <c r="E8" s="555">
        <v>0.35271270662204646</v>
      </c>
      <c r="F8" s="556">
        <v>0.22422060916255096</v>
      </c>
      <c r="G8" s="563">
        <v>0.29375030867076762</v>
      </c>
      <c r="H8" s="114"/>
    </row>
    <row r="9" spans="1:10">
      <c r="B9" s="121">
        <v>18</v>
      </c>
      <c r="C9" s="553" t="s">
        <v>56</v>
      </c>
      <c r="D9" s="554">
        <v>58390</v>
      </c>
      <c r="E9" s="555">
        <v>0.34861045604614882</v>
      </c>
      <c r="F9" s="556">
        <v>0.21663608828286995</v>
      </c>
      <c r="G9" s="563">
        <v>0.28853661188144253</v>
      </c>
      <c r="H9" s="114"/>
    </row>
    <row r="10" spans="1:10">
      <c r="B10" s="121">
        <v>21</v>
      </c>
      <c r="C10" s="553" t="s">
        <v>57</v>
      </c>
      <c r="D10" s="554">
        <v>28842</v>
      </c>
      <c r="E10" s="555">
        <v>0.34458100558659216</v>
      </c>
      <c r="F10" s="556">
        <v>0.19790569902559488</v>
      </c>
      <c r="G10" s="563">
        <v>0.27225615224142652</v>
      </c>
      <c r="H10" s="114"/>
    </row>
    <row r="11" spans="1:10">
      <c r="B11" s="121">
        <v>23</v>
      </c>
      <c r="C11" s="553" t="s">
        <v>58</v>
      </c>
      <c r="D11" s="554">
        <v>50491</v>
      </c>
      <c r="E11" s="555">
        <v>0.41320747467243873</v>
      </c>
      <c r="F11" s="556">
        <v>0.2508808147536471</v>
      </c>
      <c r="G11" s="563">
        <v>0.33496089214990349</v>
      </c>
      <c r="H11" s="114"/>
    </row>
    <row r="12" spans="1:10">
      <c r="B12" s="121">
        <v>29</v>
      </c>
      <c r="C12" s="553" t="s">
        <v>59</v>
      </c>
      <c r="D12" s="554">
        <v>75441</v>
      </c>
      <c r="E12" s="555">
        <v>0.32250509098716357</v>
      </c>
      <c r="F12" s="556">
        <v>0.18441612135209501</v>
      </c>
      <c r="G12" s="563">
        <v>0.25661164193218111</v>
      </c>
      <c r="H12" s="114"/>
    </row>
    <row r="13" spans="1:10">
      <c r="B13" s="121">
        <v>41</v>
      </c>
      <c r="C13" s="553" t="s">
        <v>60</v>
      </c>
      <c r="D13" s="554">
        <v>107558</v>
      </c>
      <c r="E13" s="555">
        <v>0.32002516837174616</v>
      </c>
      <c r="F13" s="556">
        <v>0.20188100465579795</v>
      </c>
      <c r="G13" s="563">
        <v>0.26412879587837473</v>
      </c>
      <c r="H13" s="114"/>
    </row>
    <row r="14" spans="1:10" s="124" customFormat="1">
      <c r="B14" s="122"/>
      <c r="C14" s="557" t="s">
        <v>52</v>
      </c>
      <c r="D14" s="558">
        <v>474553</v>
      </c>
      <c r="E14" s="559">
        <v>0.34368591610630078</v>
      </c>
      <c r="F14" s="560">
        <v>0.21008216170447386</v>
      </c>
      <c r="G14" s="562">
        <v>0.27970148074931583</v>
      </c>
      <c r="H14" s="123"/>
      <c r="J14" s="414"/>
    </row>
    <row r="15" spans="1:10">
      <c r="B15" s="121">
        <v>22</v>
      </c>
      <c r="C15" s="553" t="s">
        <v>62</v>
      </c>
      <c r="D15" s="554">
        <v>11687</v>
      </c>
      <c r="E15" s="555">
        <v>0.2911920077622453</v>
      </c>
      <c r="F15" s="556">
        <v>0.13165338133196194</v>
      </c>
      <c r="G15" s="563">
        <v>0.21229791099000908</v>
      </c>
      <c r="H15" s="114"/>
    </row>
    <row r="16" spans="1:10">
      <c r="B16" s="121">
        <v>44</v>
      </c>
      <c r="C16" s="553" t="s">
        <v>63</v>
      </c>
      <c r="D16" s="554">
        <v>7604</v>
      </c>
      <c r="E16" s="555">
        <v>0.27592415461655317</v>
      </c>
      <c r="F16" s="556">
        <v>0.14637319744117966</v>
      </c>
      <c r="G16" s="563">
        <v>0.20994505646207792</v>
      </c>
      <c r="H16" s="114"/>
    </row>
    <row r="17" spans="2:9">
      <c r="B17" s="121">
        <v>50</v>
      </c>
      <c r="C17" s="553" t="s">
        <v>64</v>
      </c>
      <c r="D17" s="554">
        <v>37149</v>
      </c>
      <c r="E17" s="555">
        <v>0.23159934290889178</v>
      </c>
      <c r="F17" s="556">
        <v>9.0554466772315101E-2</v>
      </c>
      <c r="G17" s="563">
        <v>0.16485169604345279</v>
      </c>
      <c r="H17" s="114"/>
    </row>
    <row r="18" spans="2:9" s="124" customFormat="1">
      <c r="B18" s="121"/>
      <c r="C18" s="557" t="s">
        <v>61</v>
      </c>
      <c r="D18" s="558">
        <v>56440</v>
      </c>
      <c r="E18" s="559">
        <v>0.24648671677672621</v>
      </c>
      <c r="F18" s="560">
        <v>0.10466017122748043</v>
      </c>
      <c r="G18" s="562">
        <v>0.17825953754852078</v>
      </c>
      <c r="H18" s="123"/>
      <c r="I18" s="414"/>
    </row>
    <row r="19" spans="2:9" s="124" customFormat="1">
      <c r="B19" s="121">
        <v>33</v>
      </c>
      <c r="C19" s="557" t="s">
        <v>65</v>
      </c>
      <c r="D19" s="558">
        <v>42811</v>
      </c>
      <c r="E19" s="559">
        <v>0.20167345647528229</v>
      </c>
      <c r="F19" s="560">
        <v>7.871535667151934E-2</v>
      </c>
      <c r="G19" s="562">
        <v>0.14180852156227539</v>
      </c>
      <c r="H19" s="123"/>
    </row>
    <row r="20" spans="2:9" s="124" customFormat="1">
      <c r="B20" s="121">
        <v>7</v>
      </c>
      <c r="C20" s="557" t="s">
        <v>205</v>
      </c>
      <c r="D20" s="558">
        <v>32853</v>
      </c>
      <c r="E20" s="559">
        <v>0.20048714572198267</v>
      </c>
      <c r="F20" s="560">
        <v>9.943826068865079E-2</v>
      </c>
      <c r="G20" s="562">
        <v>0.15473560760560859</v>
      </c>
      <c r="H20" s="123"/>
    </row>
    <row r="21" spans="2:9">
      <c r="B21" s="121">
        <v>35</v>
      </c>
      <c r="C21" s="553" t="s">
        <v>67</v>
      </c>
      <c r="D21" s="554">
        <v>46947</v>
      </c>
      <c r="E21" s="555">
        <v>0.29262635470475035</v>
      </c>
      <c r="F21" s="556">
        <v>0.1850872337372122</v>
      </c>
      <c r="G21" s="563">
        <v>0.23917894479427768</v>
      </c>
      <c r="H21" s="114"/>
    </row>
    <row r="22" spans="2:9">
      <c r="B22" s="121">
        <v>38</v>
      </c>
      <c r="C22" s="553" t="s">
        <v>68</v>
      </c>
      <c r="D22" s="554">
        <v>49406</v>
      </c>
      <c r="E22" s="555">
        <v>0.33274905702240959</v>
      </c>
      <c r="F22" s="556">
        <v>0.22767794303945948</v>
      </c>
      <c r="G22" s="563">
        <v>0.28168580453151193</v>
      </c>
      <c r="H22" s="114"/>
    </row>
    <row r="23" spans="2:9" s="124" customFormat="1">
      <c r="B23" s="121"/>
      <c r="C23" s="557" t="s">
        <v>66</v>
      </c>
      <c r="D23" s="558">
        <v>96353</v>
      </c>
      <c r="E23" s="559">
        <v>0.31177529517657648</v>
      </c>
      <c r="F23" s="560">
        <v>0.20494950931588679</v>
      </c>
      <c r="G23" s="562">
        <v>0.25923783490010172</v>
      </c>
      <c r="H23" s="123"/>
    </row>
    <row r="24" spans="2:9" s="124" customFormat="1">
      <c r="B24" s="121">
        <v>39</v>
      </c>
      <c r="C24" s="557" t="s">
        <v>69</v>
      </c>
      <c r="D24" s="558">
        <v>23845</v>
      </c>
      <c r="E24" s="559">
        <v>0.21662868676346117</v>
      </c>
      <c r="F24" s="560">
        <v>0.10078007045797685</v>
      </c>
      <c r="G24" s="562">
        <v>0.16075858907286555</v>
      </c>
      <c r="H24" s="123"/>
    </row>
    <row r="25" spans="2:9">
      <c r="B25" s="121">
        <v>5</v>
      </c>
      <c r="C25" s="553" t="s">
        <v>71</v>
      </c>
      <c r="D25" s="554">
        <v>13078</v>
      </c>
      <c r="E25" s="555">
        <v>0.4131124986771087</v>
      </c>
      <c r="F25" s="556">
        <v>0.25</v>
      </c>
      <c r="G25" s="563">
        <v>0.32709719373718171</v>
      </c>
      <c r="H25" s="114"/>
    </row>
    <row r="26" spans="2:9">
      <c r="B26" s="121">
        <v>9</v>
      </c>
      <c r="C26" s="553" t="s">
        <v>72</v>
      </c>
      <c r="D26" s="554">
        <v>15898</v>
      </c>
      <c r="E26" s="555">
        <v>0.23670218355294959</v>
      </c>
      <c r="F26" s="556">
        <v>9.8711532318176975E-2</v>
      </c>
      <c r="G26" s="563">
        <v>0.16816518225475471</v>
      </c>
      <c r="H26" s="114"/>
    </row>
    <row r="27" spans="2:9">
      <c r="B27" s="121">
        <v>24</v>
      </c>
      <c r="C27" s="553" t="s">
        <v>73</v>
      </c>
      <c r="D27" s="554">
        <v>27329</v>
      </c>
      <c r="E27" s="555">
        <v>0.26040175158128864</v>
      </c>
      <c r="F27" s="556">
        <v>0.12495821160191282</v>
      </c>
      <c r="G27" s="563">
        <v>0.19418903747495275</v>
      </c>
      <c r="H27" s="114"/>
    </row>
    <row r="28" spans="2:9">
      <c r="B28" s="121">
        <v>34</v>
      </c>
      <c r="C28" s="553" t="s">
        <v>74</v>
      </c>
      <c r="D28" s="554">
        <v>9770</v>
      </c>
      <c r="E28" s="555">
        <v>0.30141002373307274</v>
      </c>
      <c r="F28" s="556">
        <v>0.14467729888844955</v>
      </c>
      <c r="G28" s="563">
        <v>0.22079096045197741</v>
      </c>
      <c r="H28" s="114"/>
    </row>
    <row r="29" spans="2:9">
      <c r="B29" s="121">
        <v>37</v>
      </c>
      <c r="C29" s="553" t="s">
        <v>75</v>
      </c>
      <c r="D29" s="554">
        <v>24548</v>
      </c>
      <c r="E29" s="555">
        <v>0.35987522971273816</v>
      </c>
      <c r="F29" s="556">
        <v>0.23195814433484532</v>
      </c>
      <c r="G29" s="563">
        <v>0.29567710152608312</v>
      </c>
      <c r="H29" s="114"/>
    </row>
    <row r="30" spans="2:9">
      <c r="B30" s="121">
        <v>40</v>
      </c>
      <c r="C30" s="553" t="s">
        <v>76</v>
      </c>
      <c r="D30" s="554">
        <v>8604</v>
      </c>
      <c r="E30" s="555">
        <v>0.32692849495689413</v>
      </c>
      <c r="F30" s="556">
        <v>0.15524405784253975</v>
      </c>
      <c r="G30" s="563">
        <v>0.24036205162587998</v>
      </c>
      <c r="H30" s="114"/>
    </row>
    <row r="31" spans="2:9">
      <c r="B31" s="121">
        <v>42</v>
      </c>
      <c r="C31" s="553" t="s">
        <v>77</v>
      </c>
      <c r="D31" s="554">
        <v>4754</v>
      </c>
      <c r="E31" s="555">
        <v>0.28110161443494774</v>
      </c>
      <c r="F31" s="556">
        <v>0.13184298538989614</v>
      </c>
      <c r="G31" s="563">
        <v>0.20719110917411201</v>
      </c>
      <c r="H31" s="114"/>
    </row>
    <row r="32" spans="2:9">
      <c r="B32" s="121">
        <v>47</v>
      </c>
      <c r="C32" s="553" t="s">
        <v>78</v>
      </c>
      <c r="D32" s="554">
        <v>23156</v>
      </c>
      <c r="E32" s="555">
        <v>0.26252891287586738</v>
      </c>
      <c r="F32" s="556">
        <v>0.11722098807922156</v>
      </c>
      <c r="G32" s="563">
        <v>0.18737053340238219</v>
      </c>
      <c r="H32" s="114"/>
    </row>
    <row r="33" spans="2:8">
      <c r="B33" s="121">
        <v>49</v>
      </c>
      <c r="C33" s="553" t="s">
        <v>79</v>
      </c>
      <c r="D33" s="554">
        <v>17153</v>
      </c>
      <c r="E33" s="555">
        <v>0.42795561246265473</v>
      </c>
      <c r="F33" s="556">
        <v>0.29285332675790077</v>
      </c>
      <c r="G33" s="563">
        <v>0.35912735799677575</v>
      </c>
      <c r="H33" s="114"/>
    </row>
    <row r="34" spans="2:8" s="124" customFormat="1">
      <c r="B34" s="121"/>
      <c r="C34" s="557" t="s">
        <v>70</v>
      </c>
      <c r="D34" s="558">
        <v>144290</v>
      </c>
      <c r="E34" s="559">
        <v>0.2993786720989024</v>
      </c>
      <c r="F34" s="560">
        <v>0.15796470721031441</v>
      </c>
      <c r="G34" s="562">
        <v>0.22808501221121852</v>
      </c>
      <c r="H34" s="123"/>
    </row>
    <row r="35" spans="2:8">
      <c r="B35" s="121">
        <v>2</v>
      </c>
      <c r="C35" s="553" t="s">
        <v>81</v>
      </c>
      <c r="D35" s="554">
        <v>25471</v>
      </c>
      <c r="E35" s="555">
        <v>0.41533050870925758</v>
      </c>
      <c r="F35" s="556">
        <v>0.26058072702843921</v>
      </c>
      <c r="G35" s="563">
        <v>0.33381824853870146</v>
      </c>
      <c r="H35" s="114"/>
    </row>
    <row r="36" spans="2:8">
      <c r="B36" s="121">
        <v>13</v>
      </c>
      <c r="C36" s="553" t="s">
        <v>82</v>
      </c>
      <c r="D36" s="554">
        <v>35339</v>
      </c>
      <c r="E36" s="555">
        <v>0.43610551920818652</v>
      </c>
      <c r="F36" s="556">
        <v>0.25405310971348705</v>
      </c>
      <c r="G36" s="563">
        <v>0.33678963870807882</v>
      </c>
      <c r="H36" s="114"/>
    </row>
    <row r="37" spans="2:8">
      <c r="B37" s="121">
        <v>16</v>
      </c>
      <c r="C37" s="553" t="s">
        <v>83</v>
      </c>
      <c r="D37" s="554">
        <v>17254</v>
      </c>
      <c r="E37" s="555">
        <v>0.4537307801150835</v>
      </c>
      <c r="F37" s="556">
        <v>0.31059034134830549</v>
      </c>
      <c r="G37" s="563">
        <v>0.37688123894191916</v>
      </c>
      <c r="H37" s="114"/>
    </row>
    <row r="38" spans="2:8">
      <c r="B38" s="121">
        <v>19</v>
      </c>
      <c r="C38" s="553" t="s">
        <v>84</v>
      </c>
      <c r="D38" s="554">
        <v>8484</v>
      </c>
      <c r="E38" s="555">
        <v>0.26511837655016912</v>
      </c>
      <c r="F38" s="556">
        <v>0.10626147256781562</v>
      </c>
      <c r="G38" s="563">
        <v>0.18170914542728636</v>
      </c>
      <c r="H38" s="114"/>
    </row>
    <row r="39" spans="2:8">
      <c r="B39" s="121">
        <v>45</v>
      </c>
      <c r="C39" s="553" t="s">
        <v>85</v>
      </c>
      <c r="D39" s="554">
        <v>37823</v>
      </c>
      <c r="E39" s="555">
        <v>0.4016262398789775</v>
      </c>
      <c r="F39" s="556">
        <v>0.20872728322531287</v>
      </c>
      <c r="G39" s="563">
        <v>0.29677201682254722</v>
      </c>
      <c r="H39" s="114"/>
    </row>
    <row r="40" spans="2:8" s="126" customFormat="1">
      <c r="B40" s="121"/>
      <c r="C40" s="557" t="s">
        <v>80</v>
      </c>
      <c r="D40" s="558">
        <v>124371</v>
      </c>
      <c r="E40" s="559">
        <v>0.4027958369976315</v>
      </c>
      <c r="F40" s="560">
        <v>0.2303685786044615</v>
      </c>
      <c r="G40" s="562">
        <v>0.31003614608001995</v>
      </c>
      <c r="H40" s="125"/>
    </row>
    <row r="41" spans="2:8">
      <c r="B41" s="121">
        <v>8</v>
      </c>
      <c r="C41" s="553" t="s">
        <v>87</v>
      </c>
      <c r="D41" s="554">
        <v>173019</v>
      </c>
      <c r="E41" s="555">
        <v>0.17312223945813449</v>
      </c>
      <c r="F41" s="556">
        <v>7.0682173293031572E-2</v>
      </c>
      <c r="G41" s="563">
        <v>0.12851540158509683</v>
      </c>
      <c r="H41" s="114"/>
    </row>
    <row r="42" spans="2:8">
      <c r="B42" s="121">
        <v>17</v>
      </c>
      <c r="C42" s="553" t="s">
        <v>209</v>
      </c>
      <c r="D42" s="554">
        <v>24585</v>
      </c>
      <c r="E42" s="555">
        <v>0.18812648657832143</v>
      </c>
      <c r="F42" s="556">
        <v>9.0495829654908891E-2</v>
      </c>
      <c r="G42" s="563">
        <v>0.14455897312267374</v>
      </c>
      <c r="H42" s="114"/>
    </row>
    <row r="43" spans="2:8">
      <c r="B43" s="121">
        <v>25</v>
      </c>
      <c r="C43" s="553" t="s">
        <v>206</v>
      </c>
      <c r="D43" s="554">
        <v>19384</v>
      </c>
      <c r="E43" s="555">
        <v>0.24745442893762462</v>
      </c>
      <c r="F43" s="556">
        <v>0.1149210873802687</v>
      </c>
      <c r="G43" s="563">
        <v>0.18658734971651891</v>
      </c>
      <c r="H43" s="114"/>
    </row>
    <row r="44" spans="2:8">
      <c r="B44" s="121">
        <v>43</v>
      </c>
      <c r="C44" s="553" t="s">
        <v>88</v>
      </c>
      <c r="D44" s="554">
        <v>30737</v>
      </c>
      <c r="E44" s="555">
        <v>0.22623166237206008</v>
      </c>
      <c r="F44" s="556">
        <v>0.10075975169091078</v>
      </c>
      <c r="G44" s="563">
        <v>0.16727254916899767</v>
      </c>
      <c r="H44" s="114"/>
    </row>
    <row r="45" spans="2:8" s="126" customFormat="1">
      <c r="B45" s="121"/>
      <c r="C45" s="557" t="s">
        <v>86</v>
      </c>
      <c r="D45" s="558">
        <v>247725</v>
      </c>
      <c r="E45" s="559">
        <v>0.18380098471723613</v>
      </c>
      <c r="F45" s="560">
        <v>7.848358184960412E-2</v>
      </c>
      <c r="G45" s="562">
        <v>0.13731984478935699</v>
      </c>
      <c r="H45" s="125"/>
    </row>
    <row r="46" spans="2:8">
      <c r="B46" s="121">
        <v>3</v>
      </c>
      <c r="C46" s="553" t="s">
        <v>201</v>
      </c>
      <c r="D46" s="554">
        <v>89428</v>
      </c>
      <c r="E46" s="555">
        <v>0.31533036579127804</v>
      </c>
      <c r="F46" s="556">
        <v>0.19166514459665143</v>
      </c>
      <c r="G46" s="563">
        <v>0.2569651970024367</v>
      </c>
      <c r="H46" s="114"/>
    </row>
    <row r="47" spans="2:8">
      <c r="B47" s="121">
        <v>12</v>
      </c>
      <c r="C47" s="553" t="s">
        <v>208</v>
      </c>
      <c r="D47" s="554">
        <v>29775</v>
      </c>
      <c r="E47" s="555">
        <v>0.28034863389436876</v>
      </c>
      <c r="F47" s="556">
        <v>0.13246643408394121</v>
      </c>
      <c r="G47" s="563">
        <v>0.21096822191518758</v>
      </c>
      <c r="H47" s="114"/>
    </row>
    <row r="48" spans="2:8">
      <c r="B48" s="121">
        <v>46</v>
      </c>
      <c r="C48" s="553" t="s">
        <v>90</v>
      </c>
      <c r="D48" s="554">
        <v>125610</v>
      </c>
      <c r="E48" s="555">
        <v>0.2892514641830698</v>
      </c>
      <c r="F48" s="556">
        <v>0.13985550203779176</v>
      </c>
      <c r="G48" s="563">
        <v>0.21896359671371568</v>
      </c>
      <c r="H48" s="114"/>
    </row>
    <row r="49" spans="2:9" s="126" customFormat="1">
      <c r="B49" s="121"/>
      <c r="C49" s="557" t="s">
        <v>89</v>
      </c>
      <c r="D49" s="558">
        <v>244813</v>
      </c>
      <c r="E49" s="559">
        <v>0.29658630253893747</v>
      </c>
      <c r="F49" s="560">
        <v>0.15588482761515141</v>
      </c>
      <c r="G49" s="562">
        <v>0.23034546220954302</v>
      </c>
      <c r="H49" s="125"/>
    </row>
    <row r="50" spans="2:9">
      <c r="B50" s="121">
        <v>6</v>
      </c>
      <c r="C50" s="553" t="s">
        <v>92</v>
      </c>
      <c r="D50" s="554">
        <v>57096</v>
      </c>
      <c r="E50" s="555">
        <v>0.46238944553815414</v>
      </c>
      <c r="F50" s="556">
        <v>0.33869112923479572</v>
      </c>
      <c r="G50" s="563">
        <v>0.39727523848621266</v>
      </c>
      <c r="H50" s="114"/>
    </row>
    <row r="51" spans="2:9">
      <c r="B51" s="121">
        <v>10</v>
      </c>
      <c r="C51" s="553" t="s">
        <v>93</v>
      </c>
      <c r="D51" s="554">
        <v>35079</v>
      </c>
      <c r="E51" s="555">
        <v>0.41567592243415435</v>
      </c>
      <c r="F51" s="556">
        <v>0.28341720632756578</v>
      </c>
      <c r="G51" s="563">
        <v>0.34988031119090363</v>
      </c>
      <c r="H51" s="114"/>
    </row>
    <row r="52" spans="2:9" s="126" customFormat="1">
      <c r="B52" s="121"/>
      <c r="C52" s="557" t="s">
        <v>91</v>
      </c>
      <c r="D52" s="558">
        <v>92175</v>
      </c>
      <c r="E52" s="559">
        <v>0.4425195653825697</v>
      </c>
      <c r="F52" s="560">
        <v>0.31672906874850631</v>
      </c>
      <c r="G52" s="562">
        <v>0.37779890892248924</v>
      </c>
      <c r="H52" s="125"/>
    </row>
    <row r="53" spans="2:9">
      <c r="B53" s="121">
        <v>15</v>
      </c>
      <c r="C53" s="553" t="s">
        <v>200</v>
      </c>
      <c r="D53" s="554">
        <v>75936</v>
      </c>
      <c r="E53" s="555">
        <v>0.32</v>
      </c>
      <c r="F53" s="556">
        <v>0.15662379647199381</v>
      </c>
      <c r="G53" s="563">
        <v>0.245</v>
      </c>
      <c r="H53" s="114"/>
    </row>
    <row r="54" spans="2:9">
      <c r="B54" s="121">
        <v>27</v>
      </c>
      <c r="C54" s="553" t="s">
        <v>95</v>
      </c>
      <c r="D54" s="554">
        <v>32079</v>
      </c>
      <c r="E54" s="555">
        <v>0.32707955512044806</v>
      </c>
      <c r="F54" s="556">
        <v>0.23173219768247993</v>
      </c>
      <c r="G54" s="563">
        <v>0.28440342571413374</v>
      </c>
      <c r="H54" s="114"/>
    </row>
    <row r="55" spans="2:9">
      <c r="B55" s="121">
        <v>32</v>
      </c>
      <c r="C55" s="553" t="s">
        <v>207</v>
      </c>
      <c r="D55" s="554">
        <v>33617</v>
      </c>
      <c r="E55" s="555">
        <v>0.37273716821569119</v>
      </c>
      <c r="F55" s="556">
        <v>0.23119351949849384</v>
      </c>
      <c r="G55" s="563">
        <v>0.30884636232509854</v>
      </c>
      <c r="H55" s="114"/>
    </row>
    <row r="56" spans="2:9">
      <c r="B56" s="121">
        <v>36</v>
      </c>
      <c r="C56" s="553" t="s">
        <v>96</v>
      </c>
      <c r="D56" s="554">
        <v>58900</v>
      </c>
      <c r="E56" s="555">
        <v>0.30961879432624112</v>
      </c>
      <c r="F56" s="556">
        <v>0.14489910791955926</v>
      </c>
      <c r="G56" s="563">
        <v>0.23316205752650287</v>
      </c>
      <c r="H56" s="114"/>
    </row>
    <row r="57" spans="2:9" s="126" customFormat="1">
      <c r="B57" s="121"/>
      <c r="C57" s="557" t="s">
        <v>94</v>
      </c>
      <c r="D57" s="558">
        <v>200532</v>
      </c>
      <c r="E57" s="559">
        <v>0.32507309546043672</v>
      </c>
      <c r="F57" s="560">
        <v>0.17355447835371882</v>
      </c>
      <c r="G57" s="562">
        <v>0.25568538248509481</v>
      </c>
      <c r="H57" s="125"/>
      <c r="I57" s="415"/>
    </row>
    <row r="58" spans="2:9" s="126" customFormat="1">
      <c r="B58" s="121">
        <v>28</v>
      </c>
      <c r="C58" s="557" t="s">
        <v>97</v>
      </c>
      <c r="D58" s="558">
        <v>176290</v>
      </c>
      <c r="E58" s="559">
        <v>0.1920768150589546</v>
      </c>
      <c r="F58" s="560">
        <v>7.4911737993294134E-2</v>
      </c>
      <c r="G58" s="562">
        <v>0.13825463038119817</v>
      </c>
      <c r="H58" s="125"/>
    </row>
    <row r="59" spans="2:9" s="126" customFormat="1">
      <c r="B59" s="121">
        <v>30</v>
      </c>
      <c r="C59" s="557" t="s">
        <v>98</v>
      </c>
      <c r="D59" s="558">
        <v>69854</v>
      </c>
      <c r="E59" s="559">
        <v>0.335826935275718</v>
      </c>
      <c r="F59" s="560">
        <v>0.18337700369913687</v>
      </c>
      <c r="G59" s="562">
        <v>0.2617127057333718</v>
      </c>
      <c r="H59" s="125"/>
    </row>
    <row r="60" spans="2:9" s="126" customFormat="1">
      <c r="B60" s="121">
        <v>31</v>
      </c>
      <c r="C60" s="557" t="s">
        <v>99</v>
      </c>
      <c r="D60" s="558">
        <v>20558</v>
      </c>
      <c r="E60" s="559">
        <v>0.20493836988682348</v>
      </c>
      <c r="F60" s="560">
        <v>7.1141294515496056E-2</v>
      </c>
      <c r="G60" s="562">
        <v>0.13963566217923465</v>
      </c>
      <c r="H60" s="125"/>
    </row>
    <row r="61" spans="2:9">
      <c r="B61" s="121">
        <v>1</v>
      </c>
      <c r="C61" s="553" t="s">
        <v>202</v>
      </c>
      <c r="D61" s="554">
        <v>7986</v>
      </c>
      <c r="E61" s="555">
        <v>0.14183474300585555</v>
      </c>
      <c r="F61" s="556">
        <v>4.5994427880150547E-2</v>
      </c>
      <c r="G61" s="563">
        <v>9.5123520022869668E-2</v>
      </c>
      <c r="H61" s="114"/>
    </row>
    <row r="62" spans="2:9">
      <c r="B62" s="121">
        <v>20</v>
      </c>
      <c r="C62" s="553" t="s">
        <v>204</v>
      </c>
      <c r="D62" s="554">
        <v>17717</v>
      </c>
      <c r="E62" s="555">
        <v>0.13229879261296063</v>
      </c>
      <c r="F62" s="556">
        <v>4.1687627129765314E-2</v>
      </c>
      <c r="G62" s="563">
        <v>9.0142206619349255E-2</v>
      </c>
      <c r="H62" s="114"/>
    </row>
    <row r="63" spans="2:9">
      <c r="B63" s="121">
        <v>48</v>
      </c>
      <c r="C63" s="553" t="s">
        <v>203</v>
      </c>
      <c r="D63" s="554">
        <v>32659</v>
      </c>
      <c r="E63" s="555">
        <v>0.15651311592417841</v>
      </c>
      <c r="F63" s="556">
        <v>5.418993644942089E-2</v>
      </c>
      <c r="G63" s="563">
        <v>0.10753137799786643</v>
      </c>
      <c r="H63" s="114"/>
    </row>
    <row r="64" spans="2:9" s="126" customFormat="1">
      <c r="B64" s="121">
        <v>16</v>
      </c>
      <c r="C64" s="557" t="s">
        <v>155</v>
      </c>
      <c r="D64" s="558">
        <v>58362</v>
      </c>
      <c r="E64" s="559">
        <v>0.14614726977269316</v>
      </c>
      <c r="F64" s="560">
        <v>4.8866631143881678E-2</v>
      </c>
      <c r="G64" s="562">
        <v>9.989815393305547E-2</v>
      </c>
      <c r="H64" s="125"/>
    </row>
    <row r="65" spans="2:10" s="126" customFormat="1">
      <c r="B65" s="121">
        <v>26</v>
      </c>
      <c r="C65" s="557" t="s">
        <v>151</v>
      </c>
      <c r="D65" s="558">
        <v>14279</v>
      </c>
      <c r="E65" s="559">
        <v>0.25940296963112419</v>
      </c>
      <c r="F65" s="560">
        <v>0.11743575573362808</v>
      </c>
      <c r="G65" s="562">
        <v>0.19077075178025091</v>
      </c>
      <c r="H65" s="125"/>
    </row>
    <row r="66" spans="2:10">
      <c r="B66" s="121">
        <v>51</v>
      </c>
      <c r="C66" s="553" t="s">
        <v>102</v>
      </c>
      <c r="D66" s="554">
        <v>2051</v>
      </c>
      <c r="E66" s="555">
        <v>0.2713785287451061</v>
      </c>
      <c r="F66" s="556">
        <v>0.16365663322185062</v>
      </c>
      <c r="G66" s="563">
        <v>0.21964017991004497</v>
      </c>
      <c r="H66" s="114"/>
    </row>
    <row r="67" spans="2:10">
      <c r="B67" s="121">
        <v>52</v>
      </c>
      <c r="C67" s="553" t="s">
        <v>103</v>
      </c>
      <c r="D67" s="554">
        <v>2343</v>
      </c>
      <c r="E67" s="555">
        <v>0.30392802282203202</v>
      </c>
      <c r="F67" s="556">
        <v>0.2152808988764045</v>
      </c>
      <c r="G67" s="563">
        <v>0.26013100921505494</v>
      </c>
      <c r="H67" s="114"/>
    </row>
    <row r="68" spans="2:10" ht="18.600000000000001" customHeight="1">
      <c r="B68" s="268"/>
      <c r="C68" s="568" t="s">
        <v>45</v>
      </c>
      <c r="D68" s="569">
        <f>'Pensiones - mínimos'!$C$14</f>
        <v>2124498</v>
      </c>
      <c r="E68" s="559">
        <f>'Pensiones - mínimos'!E14</f>
        <v>0.2634689435886492</v>
      </c>
      <c r="F68" s="560">
        <f>'Pensiones - mínimos'!F14</f>
        <v>0.14061882486362026</v>
      </c>
      <c r="G68" s="269">
        <f>'Pensiones - mínimos'!G14</f>
        <v>0.2054049245985802</v>
      </c>
    </row>
    <row r="69" spans="2:10">
      <c r="C69" s="128"/>
      <c r="D69" s="153"/>
      <c r="E69" s="159"/>
      <c r="F69" s="154"/>
      <c r="G69" s="149"/>
      <c r="H69" s="154"/>
      <c r="I69" s="149"/>
      <c r="J69" s="149"/>
    </row>
    <row r="70" spans="2:10">
      <c r="F70" s="188"/>
      <c r="G70" s="188"/>
      <c r="H70" s="114"/>
      <c r="I70" s="114"/>
      <c r="J70" s="114"/>
    </row>
    <row r="71" spans="2:10">
      <c r="F71" s="188"/>
      <c r="G71" s="188"/>
      <c r="H71" s="114"/>
      <c r="I71" s="114"/>
      <c r="J71" s="114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53" activePane="bottomLeft" state="frozen"/>
      <selection pane="bottomLeft" activeCell="O73" sqref="O73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9" width="13.7109375" style="84" customWidth="1"/>
    <col min="10" max="10" width="1.85546875" style="84" customWidth="1"/>
    <col min="11" max="11" width="11.42578125" style="84"/>
    <col min="12" max="12" width="25.42578125" style="84" bestFit="1" customWidth="1"/>
    <col min="13" max="16384" width="11.42578125" style="84"/>
  </cols>
  <sheetData>
    <row r="1" spans="1:226" s="1" customFormat="1" ht="12.2" customHeight="1">
      <c r="B1" s="6"/>
    </row>
    <row r="2" spans="1:226" s="1" customFormat="1" ht="12.95" customHeight="1">
      <c r="B2" s="525" t="s">
        <v>181</v>
      </c>
      <c r="C2" s="525"/>
      <c r="D2" s="525"/>
      <c r="E2" s="525"/>
      <c r="F2" s="525"/>
      <c r="G2" s="525"/>
      <c r="H2" s="525"/>
      <c r="I2" s="525"/>
      <c r="K2" s="7" t="s">
        <v>168</v>
      </c>
    </row>
    <row r="3" spans="1:226" s="92" customFormat="1" ht="18.75">
      <c r="B3" s="6"/>
      <c r="D3" s="89"/>
      <c r="E3" s="90"/>
      <c r="F3" s="89"/>
      <c r="G3" s="89"/>
      <c r="H3" s="89"/>
      <c r="I3" s="89"/>
    </row>
    <row r="4" spans="1:226" s="2" customFormat="1" ht="15.75" customHeight="1">
      <c r="B4" s="6"/>
      <c r="C4" s="91"/>
      <c r="D4" s="89"/>
      <c r="E4" s="90"/>
      <c r="F4" s="89"/>
      <c r="G4" s="89"/>
      <c r="H4" s="89"/>
      <c r="I4" s="89"/>
    </row>
    <row r="5" spans="1:226" s="92" customFormat="1" ht="18.75">
      <c r="A5" s="216"/>
      <c r="B5" s="534" t="s">
        <v>225</v>
      </c>
      <c r="C5" s="535"/>
      <c r="D5" s="535"/>
      <c r="E5" s="535"/>
      <c r="F5" s="535"/>
      <c r="G5" s="535"/>
      <c r="H5" s="535"/>
      <c r="I5" s="536"/>
    </row>
    <row r="6" spans="1:226" ht="2.4500000000000002" customHeight="1">
      <c r="A6" s="217"/>
      <c r="B6" s="537"/>
      <c r="C6" s="538"/>
      <c r="D6" s="538"/>
      <c r="E6" s="538"/>
      <c r="F6" s="538"/>
      <c r="G6" s="538"/>
      <c r="H6" s="538"/>
      <c r="I6" s="539"/>
    </row>
    <row r="7" spans="1:226" ht="52.5" customHeight="1">
      <c r="A7" s="217"/>
      <c r="B7" s="219" t="s">
        <v>157</v>
      </c>
      <c r="C7" s="220" t="s">
        <v>47</v>
      </c>
      <c r="D7" s="219" t="s">
        <v>175</v>
      </c>
      <c r="E7" s="221" t="s">
        <v>176</v>
      </c>
      <c r="F7" s="219" t="s">
        <v>177</v>
      </c>
      <c r="G7" s="219" t="s">
        <v>178</v>
      </c>
      <c r="H7" s="219" t="s">
        <v>179</v>
      </c>
      <c r="I7" s="219" t="s">
        <v>180</v>
      </c>
    </row>
    <row r="8" spans="1:226" ht="6.75" customHeight="1">
      <c r="B8" s="287"/>
      <c r="C8" s="288"/>
      <c r="D8" s="288"/>
      <c r="E8" s="289"/>
      <c r="F8" s="288"/>
      <c r="G8" s="288"/>
      <c r="H8" s="288"/>
      <c r="I8" s="288"/>
    </row>
    <row r="9" spans="1:226" s="97" customFormat="1" ht="18" customHeight="1">
      <c r="A9" s="8"/>
      <c r="B9" s="94"/>
      <c r="C9" s="95" t="s">
        <v>52</v>
      </c>
      <c r="D9" s="96">
        <v>185262</v>
      </c>
      <c r="E9" s="96">
        <v>81.962653437357986</v>
      </c>
      <c r="F9" s="96">
        <v>37068</v>
      </c>
      <c r="G9" s="96">
        <v>81324</v>
      </c>
      <c r="H9" s="96">
        <v>41897</v>
      </c>
      <c r="I9" s="96">
        <v>24973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0" customFormat="1" ht="18" customHeight="1">
      <c r="B10" s="94">
        <v>4</v>
      </c>
      <c r="C10" s="98" t="s">
        <v>53</v>
      </c>
      <c r="D10" s="99">
        <v>13542</v>
      </c>
      <c r="E10" s="99">
        <v>82.67635799734164</v>
      </c>
      <c r="F10" s="99">
        <v>2546</v>
      </c>
      <c r="G10" s="99">
        <v>5828</v>
      </c>
      <c r="H10" s="99">
        <v>3277</v>
      </c>
      <c r="I10" s="99">
        <v>1891</v>
      </c>
    </row>
    <row r="11" spans="1:226" s="101" customFormat="1" ht="18" customHeight="1">
      <c r="B11" s="94">
        <v>11</v>
      </c>
      <c r="C11" s="98" t="s">
        <v>54</v>
      </c>
      <c r="D11" s="99">
        <v>23056</v>
      </c>
      <c r="E11" s="99">
        <v>82.473994621790396</v>
      </c>
      <c r="F11" s="99">
        <v>5086</v>
      </c>
      <c r="G11" s="99">
        <v>9374</v>
      </c>
      <c r="H11" s="99">
        <v>4971</v>
      </c>
      <c r="I11" s="99">
        <v>3625</v>
      </c>
    </row>
    <row r="12" spans="1:226" s="101" customFormat="1" ht="18" customHeight="1">
      <c r="B12" s="94">
        <v>14</v>
      </c>
      <c r="C12" s="98" t="s">
        <v>55</v>
      </c>
      <c r="D12" s="99">
        <v>21406</v>
      </c>
      <c r="E12" s="99">
        <v>82.295534429599215</v>
      </c>
      <c r="F12" s="99">
        <v>3945</v>
      </c>
      <c r="G12" s="99">
        <v>9770</v>
      </c>
      <c r="H12" s="99">
        <v>4922</v>
      </c>
      <c r="I12" s="99">
        <v>2769</v>
      </c>
    </row>
    <row r="13" spans="1:226" s="101" customFormat="1" ht="18" customHeight="1">
      <c r="B13" s="94">
        <v>18</v>
      </c>
      <c r="C13" s="98" t="s">
        <v>56</v>
      </c>
      <c r="D13" s="99">
        <v>22956</v>
      </c>
      <c r="E13" s="99">
        <v>81.86274133124239</v>
      </c>
      <c r="F13" s="99">
        <v>4520</v>
      </c>
      <c r="G13" s="99">
        <v>10074</v>
      </c>
      <c r="H13" s="99">
        <v>5252</v>
      </c>
      <c r="I13" s="99">
        <v>3110</v>
      </c>
    </row>
    <row r="14" spans="1:226" s="101" customFormat="1" ht="18" customHeight="1">
      <c r="B14" s="94">
        <v>21</v>
      </c>
      <c r="C14" s="98" t="s">
        <v>57</v>
      </c>
      <c r="D14" s="99">
        <v>12227</v>
      </c>
      <c r="E14" s="99">
        <v>81.229821706060363</v>
      </c>
      <c r="F14" s="99">
        <v>2433</v>
      </c>
      <c r="G14" s="99">
        <v>5480</v>
      </c>
      <c r="H14" s="99">
        <v>2777</v>
      </c>
      <c r="I14" s="99">
        <v>1537</v>
      </c>
    </row>
    <row r="15" spans="1:226" s="101" customFormat="1" ht="18" customHeight="1">
      <c r="B15" s="94">
        <v>23</v>
      </c>
      <c r="C15" s="98" t="s">
        <v>58</v>
      </c>
      <c r="D15" s="99">
        <v>17428</v>
      </c>
      <c r="E15" s="99">
        <v>83.865720105577225</v>
      </c>
      <c r="F15" s="99">
        <v>3131</v>
      </c>
      <c r="G15" s="99">
        <v>7675</v>
      </c>
      <c r="H15" s="99">
        <v>4122</v>
      </c>
      <c r="I15" s="99">
        <v>2500</v>
      </c>
    </row>
    <row r="16" spans="1:226" s="101" customFormat="1" ht="18" customHeight="1">
      <c r="B16" s="94">
        <v>29</v>
      </c>
      <c r="C16" s="98" t="s">
        <v>59</v>
      </c>
      <c r="D16" s="99">
        <v>31587</v>
      </c>
      <c r="E16" s="99">
        <v>79.639764460062679</v>
      </c>
      <c r="F16" s="99">
        <v>6810</v>
      </c>
      <c r="G16" s="99">
        <v>13946</v>
      </c>
      <c r="H16" s="99">
        <v>6944</v>
      </c>
      <c r="I16" s="99">
        <v>3887</v>
      </c>
    </row>
    <row r="17" spans="1:428" s="101" customFormat="1" ht="18" customHeight="1">
      <c r="B17" s="94">
        <v>41</v>
      </c>
      <c r="C17" s="98" t="s">
        <v>60</v>
      </c>
      <c r="D17" s="99">
        <v>43060</v>
      </c>
      <c r="E17" s="99">
        <v>81.657292847189979</v>
      </c>
      <c r="F17" s="99">
        <v>8597</v>
      </c>
      <c r="G17" s="99">
        <v>19177</v>
      </c>
      <c r="H17" s="99">
        <v>9632</v>
      </c>
      <c r="I17" s="99">
        <v>5654</v>
      </c>
    </row>
    <row r="18" spans="1:428" s="102" customFormat="1" ht="18" customHeight="1">
      <c r="A18" s="8"/>
      <c r="B18" s="94"/>
      <c r="C18" s="95" t="s">
        <v>61</v>
      </c>
      <c r="D18" s="96">
        <v>30948</v>
      </c>
      <c r="E18" s="96">
        <v>72.660450373980566</v>
      </c>
      <c r="F18" s="96">
        <v>8305</v>
      </c>
      <c r="G18" s="96">
        <v>15880</v>
      </c>
      <c r="H18" s="96">
        <v>4733</v>
      </c>
      <c r="I18" s="96">
        <v>2030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0" customFormat="1" ht="18" customHeight="1">
      <c r="B19" s="94">
        <v>22</v>
      </c>
      <c r="C19" s="98" t="s">
        <v>62</v>
      </c>
      <c r="D19" s="99">
        <v>5337</v>
      </c>
      <c r="E19" s="99">
        <v>72.084929735806654</v>
      </c>
      <c r="F19" s="99">
        <v>1382</v>
      </c>
      <c r="G19" s="99">
        <v>2756</v>
      </c>
      <c r="H19" s="99">
        <v>850</v>
      </c>
      <c r="I19" s="99">
        <v>349</v>
      </c>
    </row>
    <row r="20" spans="1:428" s="101" customFormat="1" ht="18" customHeight="1">
      <c r="B20" s="94">
        <v>40</v>
      </c>
      <c r="C20" s="98" t="s">
        <v>63</v>
      </c>
      <c r="D20" s="99">
        <v>3460</v>
      </c>
      <c r="E20" s="99">
        <v>74.888303468208122</v>
      </c>
      <c r="F20" s="99">
        <v>737</v>
      </c>
      <c r="G20" s="99">
        <v>1885</v>
      </c>
      <c r="H20" s="99">
        <v>592</v>
      </c>
      <c r="I20" s="99">
        <v>246</v>
      </c>
    </row>
    <row r="21" spans="1:428" s="101" customFormat="1" ht="18" customHeight="1">
      <c r="B21" s="94">
        <v>50</v>
      </c>
      <c r="C21" s="101" t="s">
        <v>64</v>
      </c>
      <c r="D21" s="103">
        <v>22151</v>
      </c>
      <c r="E21" s="103">
        <v>71.008117917926953</v>
      </c>
      <c r="F21" s="103">
        <v>6186</v>
      </c>
      <c r="G21" s="103">
        <v>11239</v>
      </c>
      <c r="H21" s="103">
        <v>3291</v>
      </c>
      <c r="I21" s="103">
        <v>1435</v>
      </c>
    </row>
    <row r="22" spans="1:428" s="97" customFormat="1" ht="18" customHeight="1">
      <c r="A22" s="8"/>
      <c r="B22" s="94">
        <v>33</v>
      </c>
      <c r="C22" s="95" t="s">
        <v>65</v>
      </c>
      <c r="D22" s="96">
        <v>26652</v>
      </c>
      <c r="E22" s="96">
        <v>67.365475761668947</v>
      </c>
      <c r="F22" s="96">
        <v>9831</v>
      </c>
      <c r="G22" s="96">
        <v>11522</v>
      </c>
      <c r="H22" s="96">
        <v>3626</v>
      </c>
      <c r="I22" s="96">
        <v>1673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7" customFormat="1" ht="18" customHeight="1">
      <c r="A23" s="8"/>
      <c r="B23" s="94">
        <v>7</v>
      </c>
      <c r="C23" s="95" t="s">
        <v>205</v>
      </c>
      <c r="D23" s="96">
        <v>21089</v>
      </c>
      <c r="E23" s="96">
        <v>74.129325714827672</v>
      </c>
      <c r="F23" s="96">
        <v>5318</v>
      </c>
      <c r="G23" s="96">
        <v>10315</v>
      </c>
      <c r="H23" s="96">
        <v>3794</v>
      </c>
      <c r="I23" s="96">
        <v>1662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7" customFormat="1" ht="18" customHeight="1">
      <c r="A24" s="8"/>
      <c r="B24" s="94"/>
      <c r="C24" s="95" t="s">
        <v>66</v>
      </c>
      <c r="D24" s="96">
        <v>39704</v>
      </c>
      <c r="E24" s="96">
        <v>78.222718438733835</v>
      </c>
      <c r="F24" s="96">
        <v>10431</v>
      </c>
      <c r="G24" s="96">
        <v>16194</v>
      </c>
      <c r="H24" s="96">
        <v>7759</v>
      </c>
      <c r="I24" s="96">
        <v>5320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0" customFormat="1" ht="18" customHeight="1">
      <c r="B25" s="94">
        <v>35</v>
      </c>
      <c r="C25" s="98" t="s">
        <v>67</v>
      </c>
      <c r="D25" s="99">
        <v>20478</v>
      </c>
      <c r="E25" s="99">
        <v>79.088498876843488</v>
      </c>
      <c r="F25" s="99">
        <v>5458</v>
      </c>
      <c r="G25" s="99">
        <v>8050</v>
      </c>
      <c r="H25" s="99">
        <v>4017</v>
      </c>
      <c r="I25" s="99">
        <v>2953</v>
      </c>
    </row>
    <row r="26" spans="1:428" s="101" customFormat="1" ht="18" customHeight="1">
      <c r="B26" s="94">
        <v>38</v>
      </c>
      <c r="C26" s="98" t="s">
        <v>68</v>
      </c>
      <c r="D26" s="99">
        <v>19226</v>
      </c>
      <c r="E26" s="99">
        <v>77.356938000624183</v>
      </c>
      <c r="F26" s="99">
        <v>4973</v>
      </c>
      <c r="G26" s="99">
        <v>8144</v>
      </c>
      <c r="H26" s="99">
        <v>3742</v>
      </c>
      <c r="I26" s="99">
        <v>2367</v>
      </c>
    </row>
    <row r="27" spans="1:428" s="101" customFormat="1" ht="18" customHeight="1">
      <c r="B27" s="94">
        <v>39</v>
      </c>
      <c r="C27" s="95" t="s">
        <v>69</v>
      </c>
      <c r="D27" s="96">
        <v>14594</v>
      </c>
      <c r="E27" s="96">
        <v>72.87168425380294</v>
      </c>
      <c r="F27" s="96">
        <v>4348</v>
      </c>
      <c r="G27" s="96">
        <v>6509</v>
      </c>
      <c r="H27" s="96">
        <v>2433</v>
      </c>
      <c r="I27" s="96">
        <v>1304</v>
      </c>
    </row>
    <row r="28" spans="1:428" s="97" customFormat="1" ht="18" customHeight="1">
      <c r="A28" s="8"/>
      <c r="B28" s="94"/>
      <c r="C28" s="95" t="s">
        <v>70</v>
      </c>
      <c r="D28" s="96">
        <v>61345</v>
      </c>
      <c r="E28" s="96">
        <v>76.607875703592214</v>
      </c>
      <c r="F28" s="96">
        <v>15543</v>
      </c>
      <c r="G28" s="96">
        <v>28696</v>
      </c>
      <c r="H28" s="96">
        <v>10735</v>
      </c>
      <c r="I28" s="96">
        <v>6371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4" customFormat="1" ht="18" customHeight="1">
      <c r="B29" s="94">
        <v>5</v>
      </c>
      <c r="C29" s="98" t="s">
        <v>71</v>
      </c>
      <c r="D29" s="99">
        <v>4016</v>
      </c>
      <c r="E29" s="99">
        <v>78.707983067729089</v>
      </c>
      <c r="F29" s="99">
        <v>894</v>
      </c>
      <c r="G29" s="99">
        <v>1841</v>
      </c>
      <c r="H29" s="99">
        <v>797</v>
      </c>
      <c r="I29" s="99">
        <v>484</v>
      </c>
    </row>
    <row r="30" spans="1:428" s="101" customFormat="1" ht="18" customHeight="1">
      <c r="B30" s="94">
        <v>9</v>
      </c>
      <c r="C30" s="98" t="s">
        <v>72</v>
      </c>
      <c r="D30" s="99">
        <v>9198</v>
      </c>
      <c r="E30" s="99">
        <v>76.823673624700959</v>
      </c>
      <c r="F30" s="99">
        <v>2080</v>
      </c>
      <c r="G30" s="99">
        <v>4536</v>
      </c>
      <c r="H30" s="99">
        <v>1613</v>
      </c>
      <c r="I30" s="99">
        <v>969</v>
      </c>
    </row>
    <row r="31" spans="1:428" s="101" customFormat="1" ht="18" customHeight="1">
      <c r="B31" s="94">
        <v>24</v>
      </c>
      <c r="C31" s="98" t="s">
        <v>73</v>
      </c>
      <c r="D31" s="99">
        <v>12496</v>
      </c>
      <c r="E31" s="99">
        <v>72.966630121638858</v>
      </c>
      <c r="F31" s="99">
        <v>3624</v>
      </c>
      <c r="G31" s="99">
        <v>5652</v>
      </c>
      <c r="H31" s="99">
        <v>2055</v>
      </c>
      <c r="I31" s="99">
        <v>1165</v>
      </c>
    </row>
    <row r="32" spans="1:428" s="101" customFormat="1" ht="18" customHeight="1">
      <c r="B32" s="94">
        <v>34</v>
      </c>
      <c r="C32" s="101" t="s">
        <v>74</v>
      </c>
      <c r="D32" s="103">
        <v>4409</v>
      </c>
      <c r="E32" s="103">
        <v>76.116602404173278</v>
      </c>
      <c r="F32" s="103">
        <v>1131</v>
      </c>
      <c r="G32" s="103">
        <v>2049</v>
      </c>
      <c r="H32" s="103">
        <v>741</v>
      </c>
      <c r="I32" s="103">
        <v>488</v>
      </c>
    </row>
    <row r="33" spans="1:226" s="101" customFormat="1" ht="18" customHeight="1">
      <c r="B33" s="94">
        <v>37</v>
      </c>
      <c r="C33" s="101" t="s">
        <v>75</v>
      </c>
      <c r="D33" s="103">
        <v>8426</v>
      </c>
      <c r="E33" s="103">
        <v>75.378098741989064</v>
      </c>
      <c r="F33" s="103">
        <v>2228</v>
      </c>
      <c r="G33" s="103">
        <v>3864</v>
      </c>
      <c r="H33" s="103">
        <v>1435</v>
      </c>
      <c r="I33" s="103">
        <v>899</v>
      </c>
    </row>
    <row r="34" spans="1:226" s="101" customFormat="1" ht="18" customHeight="1">
      <c r="B34" s="94">
        <v>40</v>
      </c>
      <c r="C34" s="98" t="s">
        <v>76</v>
      </c>
      <c r="D34" s="99">
        <v>3816</v>
      </c>
      <c r="E34" s="99">
        <v>79.961310272536664</v>
      </c>
      <c r="F34" s="99">
        <v>708</v>
      </c>
      <c r="G34" s="99">
        <v>1857</v>
      </c>
      <c r="H34" s="99">
        <v>809</v>
      </c>
      <c r="I34" s="99">
        <v>442</v>
      </c>
    </row>
    <row r="35" spans="1:226" s="101" customFormat="1" ht="18" customHeight="1">
      <c r="B35" s="94">
        <v>42</v>
      </c>
      <c r="C35" s="98" t="s">
        <v>77</v>
      </c>
      <c r="D35" s="99">
        <v>2189</v>
      </c>
      <c r="E35" s="99">
        <v>78.964394700776609</v>
      </c>
      <c r="F35" s="99">
        <v>417</v>
      </c>
      <c r="G35" s="99">
        <v>1137</v>
      </c>
      <c r="H35" s="99">
        <v>396</v>
      </c>
      <c r="I35" s="99">
        <v>239</v>
      </c>
    </row>
    <row r="36" spans="1:226" s="101" customFormat="1" ht="18" customHeight="1">
      <c r="B36" s="94">
        <v>47</v>
      </c>
      <c r="C36" s="98" t="s">
        <v>78</v>
      </c>
      <c r="D36" s="99">
        <v>12108</v>
      </c>
      <c r="E36" s="99">
        <v>74.517778328377915</v>
      </c>
      <c r="F36" s="99">
        <v>3235</v>
      </c>
      <c r="G36" s="99">
        <v>5701</v>
      </c>
      <c r="H36" s="99">
        <v>2011</v>
      </c>
      <c r="I36" s="99">
        <v>1161</v>
      </c>
    </row>
    <row r="37" spans="1:226" s="101" customFormat="1" ht="18" customHeight="1">
      <c r="B37" s="94">
        <v>49</v>
      </c>
      <c r="C37" s="98" t="s">
        <v>79</v>
      </c>
      <c r="D37" s="99">
        <v>4687</v>
      </c>
      <c r="E37" s="99">
        <v>76.034410070407532</v>
      </c>
      <c r="F37" s="99">
        <v>1226</v>
      </c>
      <c r="G37" s="99">
        <v>2059</v>
      </c>
      <c r="H37" s="99">
        <v>878</v>
      </c>
      <c r="I37" s="99">
        <v>524</v>
      </c>
    </row>
    <row r="38" spans="1:226" s="97" customFormat="1" ht="18" customHeight="1">
      <c r="A38" s="8"/>
      <c r="B38" s="94"/>
      <c r="C38" s="95" t="s">
        <v>80</v>
      </c>
      <c r="D38" s="96">
        <v>42398</v>
      </c>
      <c r="E38" s="96">
        <v>79.698655853562443</v>
      </c>
      <c r="F38" s="96">
        <v>8864</v>
      </c>
      <c r="G38" s="96">
        <v>19228</v>
      </c>
      <c r="H38" s="96">
        <v>9225</v>
      </c>
      <c r="I38" s="96">
        <v>5081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0" customFormat="1" ht="18" customHeight="1">
      <c r="B39" s="94">
        <v>2</v>
      </c>
      <c r="C39" s="98" t="s">
        <v>81</v>
      </c>
      <c r="D39" s="99">
        <v>8594</v>
      </c>
      <c r="E39" s="99">
        <v>81.410735396788496</v>
      </c>
      <c r="F39" s="99">
        <v>1739</v>
      </c>
      <c r="G39" s="99">
        <v>3749</v>
      </c>
      <c r="H39" s="99">
        <v>1931</v>
      </c>
      <c r="I39" s="99">
        <v>1175</v>
      </c>
    </row>
    <row r="40" spans="1:226" s="101" customFormat="1" ht="18" customHeight="1">
      <c r="B40" s="94">
        <v>13</v>
      </c>
      <c r="C40" s="98" t="s">
        <v>82</v>
      </c>
      <c r="D40" s="99">
        <v>11043</v>
      </c>
      <c r="E40" s="99">
        <v>81.108567418274035</v>
      </c>
      <c r="F40" s="99">
        <v>2270</v>
      </c>
      <c r="G40" s="99">
        <v>4910</v>
      </c>
      <c r="H40" s="99">
        <v>2457</v>
      </c>
      <c r="I40" s="99">
        <v>1406</v>
      </c>
    </row>
    <row r="41" spans="1:226" s="104" customFormat="1" ht="18" customHeight="1">
      <c r="B41" s="94">
        <v>16</v>
      </c>
      <c r="C41" s="101" t="s">
        <v>83</v>
      </c>
      <c r="D41" s="99">
        <v>4528</v>
      </c>
      <c r="E41" s="99">
        <v>80.238774293286227</v>
      </c>
      <c r="F41" s="99">
        <v>897</v>
      </c>
      <c r="G41" s="99">
        <v>2117</v>
      </c>
      <c r="H41" s="99">
        <v>996</v>
      </c>
      <c r="I41" s="99">
        <v>518</v>
      </c>
    </row>
    <row r="42" spans="1:226" s="101" customFormat="1" ht="18" customHeight="1">
      <c r="B42" s="94">
        <v>19</v>
      </c>
      <c r="C42" s="101" t="s">
        <v>84</v>
      </c>
      <c r="D42" s="103">
        <v>4733</v>
      </c>
      <c r="E42" s="103">
        <v>76.393849566870884</v>
      </c>
      <c r="F42" s="103">
        <v>1055</v>
      </c>
      <c r="G42" s="103">
        <v>2337</v>
      </c>
      <c r="H42" s="103">
        <v>906</v>
      </c>
      <c r="I42" s="103">
        <v>435</v>
      </c>
    </row>
    <row r="43" spans="1:226" s="101" customFormat="1" ht="18" customHeight="1">
      <c r="B43" s="94">
        <v>45</v>
      </c>
      <c r="C43" s="98" t="s">
        <v>85</v>
      </c>
      <c r="D43" s="99">
        <v>13500</v>
      </c>
      <c r="E43" s="99">
        <v>79.3413525925926</v>
      </c>
      <c r="F43" s="99">
        <v>2903</v>
      </c>
      <c r="G43" s="99">
        <v>6115</v>
      </c>
      <c r="H43" s="99">
        <v>2935</v>
      </c>
      <c r="I43" s="99">
        <v>1547</v>
      </c>
    </row>
    <row r="44" spans="1:226" s="97" customFormat="1" ht="18" customHeight="1">
      <c r="A44" s="8"/>
      <c r="B44" s="94"/>
      <c r="C44" s="95" t="s">
        <v>86</v>
      </c>
      <c r="D44" s="96">
        <v>167120</v>
      </c>
      <c r="E44" s="96">
        <v>72.322233630556966</v>
      </c>
      <c r="F44" s="96">
        <v>43254</v>
      </c>
      <c r="G44" s="96">
        <v>85606</v>
      </c>
      <c r="H44" s="96">
        <v>27159</v>
      </c>
      <c r="I44" s="96">
        <v>11101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0" customFormat="1" ht="18" customHeight="1">
      <c r="B45" s="94">
        <v>8</v>
      </c>
      <c r="C45" s="101" t="s">
        <v>87</v>
      </c>
      <c r="D45" s="103">
        <v>121011</v>
      </c>
      <c r="E45" s="103">
        <v>72.606143077902033</v>
      </c>
      <c r="F45" s="103">
        <v>31145</v>
      </c>
      <c r="G45" s="103">
        <v>62401</v>
      </c>
      <c r="H45" s="103">
        <v>19529</v>
      </c>
      <c r="I45" s="103">
        <v>7936</v>
      </c>
    </row>
    <row r="46" spans="1:226" s="101" customFormat="1" ht="18" customHeight="1">
      <c r="B46" s="94">
        <v>17</v>
      </c>
      <c r="C46" s="101" t="s">
        <v>209</v>
      </c>
      <c r="D46" s="103">
        <v>17150</v>
      </c>
      <c r="E46" s="103">
        <v>71.359972594752236</v>
      </c>
      <c r="F46" s="103">
        <v>4731</v>
      </c>
      <c r="G46" s="103">
        <v>8556</v>
      </c>
      <c r="H46" s="103">
        <v>2685</v>
      </c>
      <c r="I46" s="103">
        <v>1178</v>
      </c>
    </row>
    <row r="47" spans="1:226" s="104" customFormat="1" ht="18" customHeight="1">
      <c r="B47" s="94">
        <v>25</v>
      </c>
      <c r="C47" s="101" t="s">
        <v>206</v>
      </c>
      <c r="D47" s="99">
        <v>10117</v>
      </c>
      <c r="E47" s="99">
        <v>71.635601462884253</v>
      </c>
      <c r="F47" s="99">
        <v>2780</v>
      </c>
      <c r="G47" s="99">
        <v>5035</v>
      </c>
      <c r="H47" s="99">
        <v>1651</v>
      </c>
      <c r="I47" s="99">
        <v>651</v>
      </c>
      <c r="L47" s="271"/>
    </row>
    <row r="48" spans="1:226" s="101" customFormat="1" ht="18" customHeight="1">
      <c r="B48" s="94">
        <v>43</v>
      </c>
      <c r="C48" s="101" t="s">
        <v>88</v>
      </c>
      <c r="D48" s="103">
        <v>18842</v>
      </c>
      <c r="E48" s="103">
        <v>73.687217386689312</v>
      </c>
      <c r="F48" s="103">
        <v>4598</v>
      </c>
      <c r="G48" s="103">
        <v>9614</v>
      </c>
      <c r="H48" s="103">
        <v>3294</v>
      </c>
      <c r="I48" s="103">
        <v>1336</v>
      </c>
    </row>
    <row r="49" spans="1:226" s="97" customFormat="1" ht="18" customHeight="1">
      <c r="A49" s="8"/>
      <c r="B49" s="94"/>
      <c r="C49" s="95" t="s">
        <v>89</v>
      </c>
      <c r="D49" s="96">
        <v>110329</v>
      </c>
      <c r="E49" s="96">
        <v>73.706342877972205</v>
      </c>
      <c r="F49" s="96">
        <v>26630</v>
      </c>
      <c r="G49" s="96">
        <v>54997</v>
      </c>
      <c r="H49" s="96">
        <v>19692</v>
      </c>
      <c r="I49" s="96">
        <v>9010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0" customFormat="1" ht="18" customHeight="1">
      <c r="B50" s="94">
        <v>3</v>
      </c>
      <c r="C50" s="101" t="s">
        <v>201</v>
      </c>
      <c r="D50" s="103">
        <v>38737</v>
      </c>
      <c r="E50" s="103">
        <v>75.507749696672434</v>
      </c>
      <c r="F50" s="103">
        <v>8841</v>
      </c>
      <c r="G50" s="103">
        <v>18477</v>
      </c>
      <c r="H50" s="103">
        <v>7669</v>
      </c>
      <c r="I50" s="103">
        <v>3750</v>
      </c>
    </row>
    <row r="51" spans="1:226" s="101" customFormat="1" ht="18" customHeight="1">
      <c r="B51" s="94">
        <v>12</v>
      </c>
      <c r="C51" s="101" t="s">
        <v>208</v>
      </c>
      <c r="D51" s="103">
        <v>14146</v>
      </c>
      <c r="E51" s="103">
        <v>72.136391912908238</v>
      </c>
      <c r="F51" s="103">
        <v>3490</v>
      </c>
      <c r="G51" s="103">
        <v>7449</v>
      </c>
      <c r="H51" s="103">
        <v>2226</v>
      </c>
      <c r="I51" s="103">
        <v>981</v>
      </c>
    </row>
    <row r="52" spans="1:226" s="101" customFormat="1" ht="18" customHeight="1">
      <c r="B52" s="94">
        <v>46</v>
      </c>
      <c r="C52" s="101" t="s">
        <v>90</v>
      </c>
      <c r="D52" s="103">
        <v>57446</v>
      </c>
      <c r="E52" s="103">
        <v>73.474887024335956</v>
      </c>
      <c r="F52" s="103">
        <v>14299</v>
      </c>
      <c r="G52" s="103">
        <v>29071</v>
      </c>
      <c r="H52" s="103">
        <v>9797</v>
      </c>
      <c r="I52" s="103">
        <v>4279</v>
      </c>
    </row>
    <row r="53" spans="1:226" s="97" customFormat="1" ht="18" customHeight="1">
      <c r="A53" s="8"/>
      <c r="B53" s="94"/>
      <c r="C53" s="95" t="s">
        <v>91</v>
      </c>
      <c r="D53" s="96">
        <v>27455</v>
      </c>
      <c r="E53" s="96">
        <v>79.787048338642535</v>
      </c>
      <c r="F53" s="96">
        <v>6017</v>
      </c>
      <c r="G53" s="96">
        <v>12148</v>
      </c>
      <c r="H53" s="96">
        <v>5831</v>
      </c>
      <c r="I53" s="96">
        <v>3459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0" customFormat="1" ht="18" customHeight="1">
      <c r="B54" s="94">
        <v>6</v>
      </c>
      <c r="C54" s="101" t="s">
        <v>92</v>
      </c>
      <c r="D54" s="103">
        <v>16248</v>
      </c>
      <c r="E54" s="103">
        <v>80.291683899556872</v>
      </c>
      <c r="F54" s="103">
        <v>3596</v>
      </c>
      <c r="G54" s="103">
        <v>6983</v>
      </c>
      <c r="H54" s="103">
        <v>3607</v>
      </c>
      <c r="I54" s="103">
        <v>2062</v>
      </c>
    </row>
    <row r="55" spans="1:226" s="101" customFormat="1" ht="18" customHeight="1">
      <c r="B55" s="94">
        <v>10</v>
      </c>
      <c r="C55" s="98" t="s">
        <v>93</v>
      </c>
      <c r="D55" s="99">
        <v>11207</v>
      </c>
      <c r="E55" s="99">
        <v>79.282412777728197</v>
      </c>
      <c r="F55" s="99">
        <v>2421</v>
      </c>
      <c r="G55" s="99">
        <v>5165</v>
      </c>
      <c r="H55" s="99">
        <v>2224</v>
      </c>
      <c r="I55" s="99">
        <v>1397</v>
      </c>
    </row>
    <row r="56" spans="1:226" s="97" customFormat="1" ht="18" customHeight="1">
      <c r="A56" s="8"/>
      <c r="B56" s="94"/>
      <c r="C56" s="95" t="s">
        <v>94</v>
      </c>
      <c r="D56" s="96">
        <v>79973</v>
      </c>
      <c r="E56" s="96">
        <v>68.116237353413212</v>
      </c>
      <c r="F56" s="96">
        <v>25675</v>
      </c>
      <c r="G56" s="96">
        <v>35788</v>
      </c>
      <c r="H56" s="96">
        <v>12434</v>
      </c>
      <c r="I56" s="96">
        <v>6076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0" customFormat="1" ht="18" customHeight="1">
      <c r="B57" s="94">
        <v>15</v>
      </c>
      <c r="C57" s="101" t="s">
        <v>200</v>
      </c>
      <c r="D57" s="103">
        <v>31776</v>
      </c>
      <c r="E57" s="103">
        <v>68.151285561430029</v>
      </c>
      <c r="F57" s="103">
        <v>10343</v>
      </c>
      <c r="G57" s="103">
        <v>14401</v>
      </c>
      <c r="H57" s="103">
        <v>4715</v>
      </c>
      <c r="I57" s="103">
        <v>2317</v>
      </c>
    </row>
    <row r="58" spans="1:226" s="101" customFormat="1" ht="18" customHeight="1">
      <c r="B58" s="94">
        <v>27</v>
      </c>
      <c r="C58" s="101" t="s">
        <v>95</v>
      </c>
      <c r="D58" s="103">
        <v>10837</v>
      </c>
      <c r="E58" s="103">
        <v>66.114536310787116</v>
      </c>
      <c r="F58" s="103">
        <v>4180</v>
      </c>
      <c r="G58" s="103">
        <v>4567</v>
      </c>
      <c r="H58" s="103">
        <v>1420</v>
      </c>
      <c r="I58" s="103">
        <v>670</v>
      </c>
    </row>
    <row r="59" spans="1:226" s="101" customFormat="1" ht="18" customHeight="1">
      <c r="B59" s="94">
        <v>32</v>
      </c>
      <c r="C59" s="101" t="s">
        <v>207</v>
      </c>
      <c r="D59" s="103">
        <v>10446</v>
      </c>
      <c r="E59" s="103">
        <v>65.54470419299254</v>
      </c>
      <c r="F59" s="103">
        <v>3672</v>
      </c>
      <c r="G59" s="103">
        <v>4649</v>
      </c>
      <c r="H59" s="103">
        <v>1471</v>
      </c>
      <c r="I59" s="103">
        <v>654</v>
      </c>
    </row>
    <row r="60" spans="1:226" s="101" customFormat="1" ht="18" customHeight="1">
      <c r="B60" s="94">
        <v>36</v>
      </c>
      <c r="C60" s="106" t="s">
        <v>96</v>
      </c>
      <c r="D60" s="103">
        <v>26914</v>
      </c>
      <c r="E60" s="103">
        <v>72.654423348443189</v>
      </c>
      <c r="F60" s="103">
        <v>7480</v>
      </c>
      <c r="G60" s="103">
        <v>12171</v>
      </c>
      <c r="H60" s="103">
        <v>4828</v>
      </c>
      <c r="I60" s="103">
        <v>2435</v>
      </c>
    </row>
    <row r="61" spans="1:226" s="97" customFormat="1" ht="18" customHeight="1">
      <c r="A61" s="8"/>
      <c r="B61" s="94">
        <v>28</v>
      </c>
      <c r="C61" s="95" t="s">
        <v>97</v>
      </c>
      <c r="D61" s="96">
        <v>126386</v>
      </c>
      <c r="E61" s="96">
        <v>74.35778076685709</v>
      </c>
      <c r="F61" s="96">
        <v>31612</v>
      </c>
      <c r="G61" s="96">
        <v>61870</v>
      </c>
      <c r="H61" s="96">
        <v>22312</v>
      </c>
      <c r="I61" s="96">
        <v>10592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7" customFormat="1" ht="18" customHeight="1">
      <c r="A62" s="8"/>
      <c r="B62" s="94">
        <v>30</v>
      </c>
      <c r="C62" s="95" t="s">
        <v>98</v>
      </c>
      <c r="D62" s="96">
        <v>28807</v>
      </c>
      <c r="E62" s="96">
        <v>82.986957683896279</v>
      </c>
      <c r="F62" s="96">
        <v>5489</v>
      </c>
      <c r="G62" s="96">
        <v>12283</v>
      </c>
      <c r="H62" s="96">
        <v>6913</v>
      </c>
      <c r="I62" s="96">
        <v>4122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7" customFormat="1" ht="18" customHeight="1">
      <c r="A63" s="8"/>
      <c r="B63" s="94">
        <v>31</v>
      </c>
      <c r="C63" s="95" t="s">
        <v>99</v>
      </c>
      <c r="D63" s="96">
        <v>13911</v>
      </c>
      <c r="E63" s="96">
        <v>75.066131838113705</v>
      </c>
      <c r="F63" s="96">
        <v>3405</v>
      </c>
      <c r="G63" s="96">
        <v>6843</v>
      </c>
      <c r="H63" s="96">
        <v>2344</v>
      </c>
      <c r="I63" s="96">
        <v>1319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7" customFormat="1" ht="18" customHeight="1">
      <c r="A64" s="8"/>
      <c r="B64" s="94"/>
      <c r="C64" s="95" t="s">
        <v>100</v>
      </c>
      <c r="D64" s="96">
        <v>56698</v>
      </c>
      <c r="E64" s="96">
        <v>71.563187963763653</v>
      </c>
      <c r="F64" s="96">
        <v>16456</v>
      </c>
      <c r="G64" s="96">
        <v>28119</v>
      </c>
      <c r="H64" s="96">
        <v>8273</v>
      </c>
      <c r="I64" s="96">
        <v>3850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0" customFormat="1" ht="18" customHeight="1">
      <c r="B65" s="94">
        <v>1</v>
      </c>
      <c r="C65" s="101" t="s">
        <v>202</v>
      </c>
      <c r="D65" s="99">
        <v>8020</v>
      </c>
      <c r="E65" s="99">
        <v>72.152002493765565</v>
      </c>
      <c r="F65" s="99">
        <v>2201</v>
      </c>
      <c r="G65" s="99">
        <v>4043</v>
      </c>
      <c r="H65" s="99">
        <v>1185</v>
      </c>
      <c r="I65" s="99">
        <v>591</v>
      </c>
    </row>
    <row r="66" spans="1:226" s="101" customFormat="1" ht="18" customHeight="1">
      <c r="B66" s="94">
        <v>20</v>
      </c>
      <c r="C66" s="101" t="s">
        <v>204</v>
      </c>
      <c r="D66" s="99">
        <v>18229</v>
      </c>
      <c r="E66" s="99">
        <v>72.91228207800755</v>
      </c>
      <c r="F66" s="99">
        <v>4563</v>
      </c>
      <c r="G66" s="99">
        <v>9483</v>
      </c>
      <c r="H66" s="99">
        <v>2892</v>
      </c>
      <c r="I66" s="99">
        <v>1291</v>
      </c>
    </row>
    <row r="67" spans="1:226" s="101" customFormat="1" ht="18" customHeight="1">
      <c r="B67" s="94">
        <v>48</v>
      </c>
      <c r="C67" s="101" t="s">
        <v>203</v>
      </c>
      <c r="D67" s="99">
        <v>30449</v>
      </c>
      <c r="E67" s="99">
        <v>69.625279319517873</v>
      </c>
      <c r="F67" s="99">
        <v>9692</v>
      </c>
      <c r="G67" s="99">
        <v>14593</v>
      </c>
      <c r="H67" s="99">
        <v>4196</v>
      </c>
      <c r="I67" s="99">
        <v>1968</v>
      </c>
    </row>
    <row r="68" spans="1:226" s="97" customFormat="1" ht="18" customHeight="1">
      <c r="A68" s="8"/>
      <c r="B68" s="94">
        <v>26</v>
      </c>
      <c r="C68" s="95" t="s">
        <v>101</v>
      </c>
      <c r="D68" s="96">
        <v>7497</v>
      </c>
      <c r="E68" s="96">
        <v>72.764776577297553</v>
      </c>
      <c r="F68" s="96">
        <v>1989</v>
      </c>
      <c r="G68" s="96">
        <v>3718</v>
      </c>
      <c r="H68" s="96">
        <v>1230</v>
      </c>
      <c r="I68" s="96">
        <v>560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7" customFormat="1" ht="18" customHeight="1">
      <c r="A69" s="8"/>
      <c r="B69" s="94">
        <v>51</v>
      </c>
      <c r="C69" s="101" t="s">
        <v>102</v>
      </c>
      <c r="D69" s="99">
        <v>1201</v>
      </c>
      <c r="E69" s="99">
        <v>85.098459616985849</v>
      </c>
      <c r="F69" s="99">
        <v>254</v>
      </c>
      <c r="G69" s="99">
        <v>453</v>
      </c>
      <c r="H69" s="99">
        <v>268</v>
      </c>
      <c r="I69" s="99">
        <v>226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7" customFormat="1" ht="18" customHeight="1">
      <c r="A70" s="8"/>
      <c r="B70" s="94">
        <v>52</v>
      </c>
      <c r="C70" s="101" t="s">
        <v>103</v>
      </c>
      <c r="D70" s="99">
        <v>1015</v>
      </c>
      <c r="E70" s="99">
        <v>85.771862068965532</v>
      </c>
      <c r="F70" s="99">
        <v>232</v>
      </c>
      <c r="G70" s="99">
        <v>349</v>
      </c>
      <c r="H70" s="99">
        <v>234</v>
      </c>
      <c r="I70" s="99">
        <v>200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4"/>
      <c r="C71" s="266" t="s">
        <v>45</v>
      </c>
      <c r="D71" s="264">
        <v>1042384</v>
      </c>
      <c r="E71" s="265">
        <v>75.334356954826674</v>
      </c>
      <c r="F71" s="264">
        <v>260721</v>
      </c>
      <c r="G71" s="264">
        <v>491842</v>
      </c>
      <c r="H71" s="264">
        <v>190892</v>
      </c>
      <c r="I71" s="264">
        <v>98929</v>
      </c>
      <c r="M71" s="211"/>
      <c r="N71" s="211"/>
      <c r="O71" s="211"/>
    </row>
    <row r="72" spans="1:226" ht="18" customHeight="1">
      <c r="B72" s="107"/>
      <c r="D72" s="87"/>
      <c r="E72" s="108"/>
      <c r="F72" s="108"/>
      <c r="G72" s="109"/>
      <c r="H72" s="108"/>
      <c r="I72" s="108"/>
    </row>
    <row r="73" spans="1:226" ht="18" customHeight="1">
      <c r="B73" s="222"/>
      <c r="C73" s="217"/>
      <c r="D73" s="223"/>
      <c r="E73" s="224"/>
      <c r="F73" s="217"/>
      <c r="G73" s="225"/>
      <c r="H73" s="108"/>
      <c r="I73" s="108"/>
    </row>
    <row r="74" spans="1:226" ht="18" customHeight="1">
      <c r="B74" s="222"/>
      <c r="C74" s="532" t="s">
        <v>212</v>
      </c>
      <c r="D74" s="446" t="s">
        <v>4</v>
      </c>
      <c r="E74" s="445" t="s">
        <v>3</v>
      </c>
      <c r="F74" s="444" t="s">
        <v>182</v>
      </c>
      <c r="G74" s="217"/>
      <c r="I74" s="108"/>
    </row>
    <row r="75" spans="1:226" ht="18" customHeight="1">
      <c r="B75" s="218"/>
      <c r="C75" s="532"/>
      <c r="D75" s="447">
        <v>921674</v>
      </c>
      <c r="E75" s="448">
        <v>120710</v>
      </c>
      <c r="F75" s="267">
        <f>D75+E75</f>
        <v>1042384</v>
      </c>
      <c r="G75" s="217"/>
    </row>
    <row r="76" spans="1:226" ht="18" customHeight="1">
      <c r="B76" s="218"/>
      <c r="C76" s="292"/>
      <c r="D76" s="293"/>
      <c r="E76" s="292"/>
      <c r="F76" s="292"/>
      <c r="G76" s="217"/>
    </row>
    <row r="77" spans="1:226" ht="18" customHeight="1">
      <c r="B77" s="291"/>
      <c r="D77" s="211"/>
      <c r="E77" s="294"/>
      <c r="F77" s="349"/>
      <c r="G77" s="349"/>
      <c r="H77" s="349"/>
      <c r="I77" s="349"/>
    </row>
    <row r="78" spans="1:226">
      <c r="C78" s="533"/>
      <c r="D78" s="533"/>
      <c r="E78" s="533"/>
      <c r="F78" s="212"/>
      <c r="G78" s="212"/>
      <c r="H78" s="212"/>
    </row>
    <row r="79" spans="1:226">
      <c r="B79" s="404"/>
      <c r="C79" s="350"/>
      <c r="D79" s="429"/>
      <c r="E79" s="429"/>
      <c r="F79" s="211"/>
      <c r="G79" s="211"/>
      <c r="H79" s="211"/>
    </row>
    <row r="80" spans="1:226">
      <c r="D80" s="88"/>
    </row>
    <row r="81" spans="4:4">
      <c r="D81" s="88"/>
    </row>
    <row r="82" spans="4:4">
      <c r="D82" s="88"/>
    </row>
    <row r="83" spans="4:4">
      <c r="D83" s="88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T97"/>
  <sheetViews>
    <sheetView showGridLines="0" showRowColHeaders="0" showZeros="0" showOutlineSymbols="0" zoomScaleNormal="100" workbookViewId="0">
      <selection activeCell="Q68" sqref="Q68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2.5703125" style="26" customWidth="1"/>
    <col min="4" max="4" width="12.7109375" style="26" customWidth="1"/>
    <col min="5" max="5" width="11.570312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1.5703125" style="26" customWidth="1"/>
    <col min="10" max="10" width="3.28515625" style="26" customWidth="1"/>
    <col min="11" max="11" width="8.85546875" style="26" customWidth="1"/>
    <col min="12" max="15" width="11.28515625" style="26" customWidth="1"/>
    <col min="16" max="18" width="11.5703125" style="26"/>
    <col min="19" max="19" width="11.5703125" style="325"/>
    <col min="20" max="16384" width="11.5703125" style="26"/>
  </cols>
  <sheetData>
    <row r="1" spans="2:20" ht="51.75" customHeight="1">
      <c r="B1" s="348" t="s">
        <v>226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O1" s="303" t="s">
        <v>168</v>
      </c>
    </row>
    <row r="2" spans="2:20" ht="46.5" customHeight="1">
      <c r="B2" s="27"/>
      <c r="C2" s="27"/>
      <c r="D2" s="27"/>
      <c r="E2" s="27"/>
      <c r="F2" s="27"/>
      <c r="G2" s="27"/>
      <c r="H2" s="27"/>
      <c r="I2" s="27"/>
      <c r="R2" s="335"/>
      <c r="S2" s="335"/>
      <c r="T2" s="335"/>
    </row>
    <row r="3" spans="2:20" ht="15.95" customHeight="1">
      <c r="B3" s="318" t="s">
        <v>191</v>
      </c>
      <c r="C3" s="318"/>
      <c r="D3" s="319"/>
      <c r="E3" s="320" t="s">
        <v>192</v>
      </c>
      <c r="F3" s="339"/>
      <c r="G3" s="577" t="s">
        <v>184</v>
      </c>
      <c r="H3" s="576"/>
      <c r="I3" s="578" t="s">
        <v>185</v>
      </c>
      <c r="K3" s="343"/>
      <c r="R3" s="335"/>
      <c r="S3" s="335"/>
      <c r="T3" s="335"/>
    </row>
    <row r="4" spans="2:20" ht="18.95" customHeight="1">
      <c r="B4" s="290" t="s">
        <v>186</v>
      </c>
      <c r="C4" s="28"/>
      <c r="D4" s="30"/>
      <c r="E4" s="301">
        <v>9357427</v>
      </c>
      <c r="F4" s="342"/>
      <c r="G4" s="570">
        <v>4640634</v>
      </c>
      <c r="H4" s="342"/>
      <c r="I4" s="573">
        <v>4716756</v>
      </c>
      <c r="J4" s="31"/>
      <c r="K4" s="344"/>
      <c r="L4" s="332">
        <f>H4/E4</f>
        <v>0</v>
      </c>
      <c r="M4" s="326"/>
      <c r="N4" s="326"/>
      <c r="O4" s="333"/>
      <c r="P4" s="326"/>
      <c r="Q4" s="326"/>
      <c r="R4" s="336"/>
      <c r="S4" s="336"/>
      <c r="T4" s="337"/>
    </row>
    <row r="5" spans="2:20" ht="18.95" customHeight="1">
      <c r="B5" s="26" t="s">
        <v>153</v>
      </c>
      <c r="C5" s="28"/>
      <c r="D5" s="30"/>
      <c r="E5" s="30">
        <v>10342975</v>
      </c>
      <c r="F5" s="340"/>
      <c r="G5" s="571">
        <v>5454381</v>
      </c>
      <c r="H5" s="340"/>
      <c r="I5" s="574">
        <v>4888556</v>
      </c>
      <c r="J5" s="31"/>
      <c r="K5" s="345"/>
      <c r="L5" s="194"/>
      <c r="M5" s="194"/>
      <c r="N5" s="194"/>
      <c r="O5" s="195"/>
      <c r="P5" s="194"/>
      <c r="Q5" s="194"/>
      <c r="R5" s="336"/>
      <c r="S5" s="336"/>
      <c r="T5" s="337"/>
    </row>
    <row r="6" spans="2:20" ht="18.95" customHeight="1">
      <c r="B6" s="26" t="s">
        <v>187</v>
      </c>
      <c r="C6" s="28"/>
      <c r="D6" s="30"/>
      <c r="E6" s="302">
        <v>1.1053225421902837</v>
      </c>
      <c r="F6" s="340"/>
      <c r="G6" s="572">
        <v>1.1753525488112184</v>
      </c>
      <c r="H6" s="341"/>
      <c r="I6" s="575">
        <v>1.0364233384130959</v>
      </c>
      <c r="J6" s="31"/>
      <c r="K6" s="345"/>
      <c r="L6" s="194"/>
      <c r="M6" s="194"/>
      <c r="N6" s="194"/>
      <c r="O6" s="195"/>
      <c r="P6" s="194"/>
      <c r="Q6" s="194"/>
      <c r="R6" s="336"/>
      <c r="S6" s="336"/>
      <c r="T6" s="336"/>
    </row>
    <row r="7" spans="2:20" ht="7.5" customHeight="1">
      <c r="B7" s="479"/>
      <c r="C7" s="479"/>
      <c r="F7" s="29"/>
      <c r="H7" s="29"/>
      <c r="K7" s="343"/>
      <c r="R7" s="335"/>
      <c r="S7" s="335"/>
      <c r="T7" s="335"/>
    </row>
    <row r="8" spans="2:20" ht="7.5" customHeight="1">
      <c r="B8" s="29"/>
      <c r="C8" s="29"/>
      <c r="F8" s="29"/>
      <c r="H8" s="29"/>
      <c r="K8" s="343"/>
      <c r="R8" s="335"/>
      <c r="S8" s="335"/>
      <c r="T8" s="335"/>
    </row>
    <row r="9" spans="2:20" ht="7.5" customHeight="1">
      <c r="B9" s="29"/>
      <c r="C9" s="29"/>
      <c r="F9" s="29"/>
      <c r="H9" s="29"/>
      <c r="R9" s="335"/>
      <c r="S9" s="335"/>
      <c r="T9" s="335"/>
    </row>
    <row r="10" spans="2:20" ht="7.5" customHeight="1">
      <c r="B10" s="29"/>
      <c r="C10" s="29"/>
      <c r="F10" s="29"/>
      <c r="H10" s="29"/>
      <c r="R10" s="335"/>
      <c r="S10" s="335"/>
      <c r="T10" s="335"/>
    </row>
    <row r="11" spans="2:20" ht="7.5" customHeight="1">
      <c r="B11" s="29"/>
      <c r="C11" s="29"/>
      <c r="F11" s="29"/>
      <c r="H11" s="29"/>
      <c r="R11" s="335"/>
      <c r="S11" s="335"/>
      <c r="T11" s="335"/>
    </row>
    <row r="12" spans="2:20" ht="7.5" customHeight="1">
      <c r="B12" s="29"/>
      <c r="C12" s="29"/>
      <c r="F12" s="29"/>
      <c r="H12" s="29"/>
      <c r="R12" s="335"/>
      <c r="S12" s="335"/>
      <c r="T12" s="335"/>
    </row>
    <row r="13" spans="2:20" ht="7.5" customHeight="1">
      <c r="B13" s="29"/>
      <c r="C13" s="29"/>
      <c r="F13" s="29"/>
      <c r="H13" s="29"/>
      <c r="R13" s="335"/>
      <c r="S13" s="335"/>
      <c r="T13" s="335"/>
    </row>
    <row r="14" spans="2:20" ht="7.5" customHeight="1">
      <c r="B14" s="29"/>
      <c r="C14" s="29"/>
      <c r="F14" s="29"/>
      <c r="H14" s="29"/>
      <c r="R14" s="335"/>
      <c r="S14" s="335"/>
      <c r="T14" s="335"/>
    </row>
    <row r="15" spans="2:20" ht="7.5" customHeight="1">
      <c r="B15" s="29"/>
      <c r="C15" s="29"/>
      <c r="F15" s="29"/>
      <c r="H15" s="29"/>
      <c r="R15" s="335"/>
      <c r="S15" s="335"/>
      <c r="T15" s="335"/>
    </row>
    <row r="16" spans="2:20" ht="7.5" customHeight="1">
      <c r="B16" s="29"/>
      <c r="C16" s="29"/>
      <c r="F16" s="29"/>
      <c r="H16" s="29"/>
      <c r="R16" s="335"/>
      <c r="S16" s="335"/>
      <c r="T16" s="335"/>
    </row>
    <row r="17" spans="1:20" s="304" customFormat="1" ht="15.95" customHeight="1">
      <c r="B17" s="322" t="s">
        <v>193</v>
      </c>
      <c r="C17" s="318"/>
      <c r="D17" s="319"/>
      <c r="E17" s="320" t="s">
        <v>192</v>
      </c>
      <c r="F17" s="321"/>
      <c r="G17" s="577" t="s">
        <v>184</v>
      </c>
      <c r="H17" s="576"/>
      <c r="I17" s="578" t="s">
        <v>185</v>
      </c>
      <c r="L17" s="310"/>
      <c r="M17" s="310"/>
      <c r="N17" s="310"/>
      <c r="O17" s="311"/>
      <c r="P17" s="310"/>
      <c r="Q17" s="310"/>
      <c r="R17" s="338"/>
      <c r="S17" s="338"/>
      <c r="T17" s="338"/>
    </row>
    <row r="18" spans="1:20" ht="6.75" customHeight="1">
      <c r="B18" s="23"/>
      <c r="C18" s="24"/>
      <c r="D18" s="297"/>
      <c r="E18" s="297"/>
      <c r="F18" s="297"/>
      <c r="G18" s="297"/>
      <c r="H18" s="297"/>
      <c r="I18" s="297"/>
      <c r="R18" s="335"/>
      <c r="S18" s="335"/>
      <c r="T18" s="335"/>
    </row>
    <row r="19" spans="1:20" ht="20.100000000000001" customHeight="1">
      <c r="B19" s="26" t="s">
        <v>49</v>
      </c>
      <c r="C19" s="28"/>
      <c r="D19" s="30"/>
      <c r="E19" s="30">
        <v>6473360</v>
      </c>
      <c r="F19" s="29"/>
      <c r="G19" s="571">
        <v>2634467</v>
      </c>
      <c r="H19" s="29"/>
      <c r="I19" s="574">
        <v>3838874</v>
      </c>
      <c r="K19" s="34"/>
      <c r="R19" s="335"/>
      <c r="S19" s="335"/>
      <c r="T19" s="335"/>
    </row>
    <row r="20" spans="1:20" ht="20.100000000000001" customHeight="1">
      <c r="B20" s="26" t="s">
        <v>50</v>
      </c>
      <c r="C20" s="28"/>
      <c r="D20" s="30"/>
      <c r="E20" s="30">
        <v>1495877</v>
      </c>
      <c r="F20" s="29"/>
      <c r="G20" s="571">
        <v>1432454</v>
      </c>
      <c r="H20" s="29"/>
      <c r="I20" s="574">
        <v>63416</v>
      </c>
      <c r="K20" s="34"/>
      <c r="R20" s="335"/>
      <c r="S20" s="335"/>
      <c r="T20" s="335"/>
    </row>
    <row r="21" spans="1:20" ht="20.100000000000001" customHeight="1">
      <c r="B21" s="26" t="s">
        <v>48</v>
      </c>
      <c r="E21" s="30">
        <v>1021106</v>
      </c>
      <c r="F21" s="30"/>
      <c r="G21" s="571">
        <v>391063</v>
      </c>
      <c r="I21" s="574">
        <v>630043</v>
      </c>
      <c r="K21" s="34"/>
    </row>
    <row r="22" spans="1:20" ht="20.100000000000001" customHeight="1">
      <c r="B22" s="26" t="s">
        <v>104</v>
      </c>
      <c r="C22" s="28"/>
      <c r="D22" s="30"/>
      <c r="E22" s="30">
        <v>321116</v>
      </c>
      <c r="F22" s="29"/>
      <c r="G22" s="571">
        <v>152952</v>
      </c>
      <c r="H22" s="29"/>
      <c r="I22" s="574">
        <v>168153</v>
      </c>
      <c r="K22" s="34"/>
    </row>
    <row r="23" spans="1:20" ht="20.100000000000001" customHeight="1">
      <c r="B23" s="26" t="s">
        <v>105</v>
      </c>
      <c r="C23" s="28"/>
      <c r="D23" s="30"/>
      <c r="E23" s="30">
        <v>45968</v>
      </c>
      <c r="F23" s="29"/>
      <c r="G23" s="571">
        <v>29698</v>
      </c>
      <c r="H23" s="29"/>
      <c r="I23" s="574">
        <v>16270</v>
      </c>
      <c r="K23" s="34"/>
    </row>
    <row r="24" spans="1:20" ht="5.25" customHeight="1">
      <c r="C24" s="28"/>
      <c r="D24" s="30"/>
      <c r="E24" s="30"/>
      <c r="F24" s="29"/>
      <c r="G24" s="30"/>
      <c r="H24" s="29"/>
      <c r="I24" s="30"/>
      <c r="K24" s="34"/>
    </row>
    <row r="25" spans="1:20" s="304" customFormat="1" ht="24" hidden="1" customHeight="1">
      <c r="B25" s="305" t="s">
        <v>45</v>
      </c>
      <c r="C25" s="306"/>
      <c r="D25" s="306"/>
      <c r="E25" s="306">
        <f>SUM(E19:E24)</f>
        <v>9357427</v>
      </c>
      <c r="F25" s="309"/>
      <c r="G25" s="306">
        <f>SUM(G19:G24)</f>
        <v>4640634</v>
      </c>
      <c r="H25" s="306">
        <f>SUM(H19:H24)</f>
        <v>0</v>
      </c>
      <c r="I25" s="306">
        <f>SUM(I19:I24)</f>
        <v>4716756</v>
      </c>
      <c r="K25" s="307"/>
      <c r="S25" s="328"/>
    </row>
    <row r="26" spans="1:20" ht="9.9499999999999993" customHeight="1">
      <c r="B26" s="479"/>
      <c r="C26" s="479"/>
      <c r="F26" s="29"/>
      <c r="H26" s="29"/>
    </row>
    <row r="27" spans="1:20" ht="50.1" customHeight="1">
      <c r="B27" s="479"/>
      <c r="C27" s="479"/>
      <c r="D27" s="26" t="s">
        <v>124</v>
      </c>
      <c r="E27" s="30"/>
      <c r="F27" s="30"/>
      <c r="G27" s="30"/>
      <c r="H27" s="30"/>
      <c r="I27" s="30"/>
    </row>
    <row r="28" spans="1:20" s="304" customFormat="1" ht="18.75" customHeight="1">
      <c r="C28" s="309"/>
      <c r="D28" s="309"/>
      <c r="E28" s="309"/>
      <c r="F28" s="308"/>
      <c r="G28" s="309"/>
      <c r="H28" s="308"/>
      <c r="I28" s="309"/>
      <c r="L28" s="310"/>
      <c r="M28" s="310"/>
      <c r="N28" s="310"/>
      <c r="O28" s="311"/>
      <c r="P28" s="310"/>
      <c r="Q28" s="310"/>
      <c r="R28" s="310"/>
      <c r="S28" s="327"/>
      <c r="T28" s="310"/>
    </row>
    <row r="29" spans="1:20">
      <c r="D29" s="31"/>
    </row>
    <row r="30" spans="1:20" s="118" customFormat="1" ht="15.95" customHeight="1">
      <c r="A30" s="213"/>
      <c r="B30" s="322" t="s">
        <v>188</v>
      </c>
      <c r="C30" s="318"/>
      <c r="D30" s="323"/>
      <c r="E30" s="320" t="s">
        <v>192</v>
      </c>
      <c r="F30" s="321"/>
      <c r="G30" s="577" t="s">
        <v>184</v>
      </c>
      <c r="H30" s="576"/>
      <c r="I30" s="578" t="s">
        <v>185</v>
      </c>
      <c r="L30" s="114"/>
      <c r="M30" s="451"/>
      <c r="N30" s="451"/>
      <c r="O30" s="114"/>
      <c r="S30" s="329"/>
    </row>
    <row r="31" spans="1:20" s="124" customFormat="1" ht="24.95" customHeight="1">
      <c r="C31" s="316" t="s">
        <v>52</v>
      </c>
      <c r="D31"/>
      <c r="E31" s="312">
        <v>1542197</v>
      </c>
      <c r="F31" s="312"/>
      <c r="G31" s="579">
        <v>758850</v>
      </c>
      <c r="H31" s="312"/>
      <c r="I31" s="580">
        <v>783345</v>
      </c>
      <c r="K31" s="324"/>
      <c r="L31" s="452"/>
      <c r="M31" s="125"/>
      <c r="N31" s="453"/>
      <c r="O31" s="123"/>
      <c r="S31" s="329"/>
    </row>
    <row r="32" spans="1:20" s="124" customFormat="1" ht="24.95" customHeight="1">
      <c r="C32" s="315" t="s">
        <v>61</v>
      </c>
      <c r="D32"/>
      <c r="E32" s="312">
        <v>287906</v>
      </c>
      <c r="F32" s="312"/>
      <c r="G32" s="579">
        <v>140694</v>
      </c>
      <c r="H32" s="312"/>
      <c r="I32" s="580">
        <v>147212</v>
      </c>
      <c r="L32" s="452"/>
      <c r="M32" s="123"/>
      <c r="N32" s="452"/>
      <c r="O32" s="123"/>
      <c r="S32" s="329"/>
    </row>
    <row r="33" spans="3:19" s="124" customFormat="1" ht="24.95" customHeight="1">
      <c r="C33" s="315" t="s">
        <v>65</v>
      </c>
      <c r="D33"/>
      <c r="E33" s="312">
        <v>272753</v>
      </c>
      <c r="F33" s="312"/>
      <c r="G33" s="579">
        <v>131008</v>
      </c>
      <c r="H33" s="312"/>
      <c r="I33" s="580">
        <v>141739</v>
      </c>
      <c r="L33" s="453"/>
      <c r="M33" s="125"/>
      <c r="N33" s="453"/>
      <c r="O33" s="123"/>
      <c r="S33" s="330">
        <v>1467756</v>
      </c>
    </row>
    <row r="34" spans="3:19" s="124" customFormat="1" ht="24.95" customHeight="1">
      <c r="C34" s="315" t="s">
        <v>205</v>
      </c>
      <c r="D34"/>
      <c r="E34" s="312">
        <v>189038</v>
      </c>
      <c r="F34" s="312"/>
      <c r="G34" s="579">
        <v>96866</v>
      </c>
      <c r="H34" s="312"/>
      <c r="I34" s="580">
        <v>92172</v>
      </c>
      <c r="L34" s="452"/>
      <c r="M34" s="123"/>
      <c r="N34" s="452"/>
      <c r="O34" s="123"/>
      <c r="S34" s="330">
        <v>280326</v>
      </c>
    </row>
    <row r="35" spans="3:19" s="124" customFormat="1" ht="24.95" customHeight="1">
      <c r="C35" s="315" t="s">
        <v>66</v>
      </c>
      <c r="D35"/>
      <c r="E35" s="312">
        <v>345707</v>
      </c>
      <c r="F35" s="312"/>
      <c r="G35" s="579">
        <v>167802</v>
      </c>
      <c r="H35" s="312"/>
      <c r="I35" s="580">
        <v>177903</v>
      </c>
      <c r="L35" s="453"/>
      <c r="M35" s="125"/>
      <c r="N35" s="453"/>
      <c r="O35" s="123"/>
      <c r="S35" s="330">
        <v>270289</v>
      </c>
    </row>
    <row r="36" spans="3:19" s="124" customFormat="1" ht="24.95" customHeight="1">
      <c r="C36" s="315" t="s">
        <v>69</v>
      </c>
      <c r="D36"/>
      <c r="E36" s="312">
        <v>134022</v>
      </c>
      <c r="F36" s="312"/>
      <c r="G36" s="579">
        <v>64840</v>
      </c>
      <c r="H36" s="312"/>
      <c r="I36" s="580">
        <v>69181</v>
      </c>
      <c r="K36" s="126"/>
      <c r="L36" s="453"/>
      <c r="M36" s="123"/>
      <c r="N36" s="452"/>
      <c r="O36" s="123"/>
      <c r="S36" s="330">
        <v>178292</v>
      </c>
    </row>
    <row r="37" spans="3:19" s="124" customFormat="1" ht="24.95" customHeight="1">
      <c r="C37" s="315" t="s">
        <v>70</v>
      </c>
      <c r="D37"/>
      <c r="E37" s="312">
        <v>580043</v>
      </c>
      <c r="F37" s="312"/>
      <c r="G37" s="579">
        <v>271207</v>
      </c>
      <c r="H37" s="312"/>
      <c r="I37" s="580">
        <v>308836</v>
      </c>
      <c r="K37" s="126"/>
      <c r="L37" s="453"/>
      <c r="M37" s="123"/>
      <c r="N37" s="452"/>
      <c r="O37" s="123"/>
      <c r="S37" s="330">
        <v>322017</v>
      </c>
    </row>
    <row r="38" spans="3:19" s="126" customFormat="1" ht="24.95" customHeight="1">
      <c r="C38" s="315" t="s">
        <v>80</v>
      </c>
      <c r="D38"/>
      <c r="E38" s="312">
        <v>378690</v>
      </c>
      <c r="F38" s="312"/>
      <c r="G38" s="579">
        <v>167428</v>
      </c>
      <c r="H38" s="312"/>
      <c r="I38" s="580">
        <v>211261</v>
      </c>
      <c r="L38" s="453"/>
      <c r="M38" s="123"/>
      <c r="N38" s="452"/>
      <c r="O38" s="125"/>
      <c r="S38" s="330">
        <v>129473</v>
      </c>
    </row>
    <row r="39" spans="3:19" s="126" customFormat="1" ht="24.95" customHeight="1">
      <c r="C39" s="315" t="s">
        <v>86</v>
      </c>
      <c r="D39"/>
      <c r="E39" s="312">
        <v>1588400</v>
      </c>
      <c r="F39" s="312"/>
      <c r="G39" s="579">
        <v>826422</v>
      </c>
      <c r="H39" s="312"/>
      <c r="I39" s="580">
        <v>761972</v>
      </c>
      <c r="L39" s="453"/>
      <c r="M39" s="125"/>
      <c r="N39" s="453"/>
      <c r="O39" s="125"/>
      <c r="S39" s="330">
        <v>565026</v>
      </c>
    </row>
    <row r="40" spans="3:19" s="126" customFormat="1" ht="24.95" customHeight="1">
      <c r="C40" s="315" t="s">
        <v>89</v>
      </c>
      <c r="D40"/>
      <c r="E40" s="312">
        <v>957986</v>
      </c>
      <c r="F40" s="312"/>
      <c r="G40" s="579">
        <v>475258</v>
      </c>
      <c r="H40" s="312"/>
      <c r="I40" s="580">
        <v>482724</v>
      </c>
      <c r="L40" s="453"/>
      <c r="M40" s="125"/>
      <c r="N40" s="453"/>
      <c r="O40" s="125"/>
      <c r="S40" s="330">
        <v>360756</v>
      </c>
    </row>
    <row r="41" spans="3:19" s="126" customFormat="1" ht="24.95" customHeight="1">
      <c r="C41" s="315" t="s">
        <v>91</v>
      </c>
      <c r="D41"/>
      <c r="E41" s="312">
        <v>226797</v>
      </c>
      <c r="F41" s="312"/>
      <c r="G41" s="579">
        <v>104882</v>
      </c>
      <c r="H41" s="312"/>
      <c r="I41" s="580">
        <v>121915</v>
      </c>
      <c r="L41" s="453"/>
      <c r="M41" s="125"/>
      <c r="N41" s="453"/>
      <c r="O41" s="125"/>
      <c r="S41" s="330">
        <v>1542221</v>
      </c>
    </row>
    <row r="42" spans="3:19" s="126" customFormat="1" ht="24.95" customHeight="1">
      <c r="C42" s="315" t="s">
        <v>94</v>
      </c>
      <c r="D42"/>
      <c r="E42" s="312">
        <v>695050</v>
      </c>
      <c r="F42" s="312"/>
      <c r="G42" s="579">
        <v>352623</v>
      </c>
      <c r="H42" s="312"/>
      <c r="I42" s="580">
        <v>342425</v>
      </c>
      <c r="L42" s="452"/>
      <c r="M42" s="125"/>
      <c r="N42" s="453"/>
      <c r="O42" s="125"/>
      <c r="S42" s="330">
        <v>917315</v>
      </c>
    </row>
    <row r="43" spans="3:19" s="126" customFormat="1" ht="24.95" customHeight="1">
      <c r="C43" s="315" t="s">
        <v>97</v>
      </c>
      <c r="D43"/>
      <c r="E43" s="312">
        <v>1169228</v>
      </c>
      <c r="F43" s="312"/>
      <c r="G43" s="579">
        <v>600283</v>
      </c>
      <c r="H43" s="312"/>
      <c r="I43" s="580">
        <v>568934</v>
      </c>
      <c r="L43" s="452"/>
      <c r="M43" s="125"/>
      <c r="N43" s="453"/>
      <c r="O43" s="125"/>
      <c r="S43" s="330">
        <v>217095</v>
      </c>
    </row>
    <row r="44" spans="3:19" s="126" customFormat="1" ht="24.95" customHeight="1">
      <c r="C44" s="315" t="s">
        <v>98</v>
      </c>
      <c r="D44"/>
      <c r="E44" s="312">
        <v>242304</v>
      </c>
      <c r="F44" s="312"/>
      <c r="G44" s="579">
        <v>116906</v>
      </c>
      <c r="H44" s="312"/>
      <c r="I44" s="580">
        <v>125398</v>
      </c>
      <c r="L44" s="453"/>
      <c r="M44" s="125"/>
      <c r="N44" s="453"/>
      <c r="O44" s="125"/>
      <c r="S44" s="330">
        <v>679402</v>
      </c>
    </row>
    <row r="45" spans="3:19" s="126" customFormat="1" ht="24.95" customHeight="1">
      <c r="C45" s="315" t="s">
        <v>99</v>
      </c>
      <c r="D45"/>
      <c r="E45" s="312">
        <v>134417</v>
      </c>
      <c r="F45" s="312"/>
      <c r="G45" s="579">
        <v>64924</v>
      </c>
      <c r="H45" s="312"/>
      <c r="I45" s="580">
        <v>69493</v>
      </c>
      <c r="L45" s="452"/>
      <c r="M45" s="125"/>
      <c r="N45" s="453"/>
      <c r="O45" s="125"/>
      <c r="S45" s="330">
        <v>1105001</v>
      </c>
    </row>
    <row r="46" spans="3:19" s="126" customFormat="1" ht="24.95" customHeight="1">
      <c r="C46" s="315" t="s">
        <v>155</v>
      </c>
      <c r="D46"/>
      <c r="E46" s="312">
        <v>527602</v>
      </c>
      <c r="F46" s="312"/>
      <c r="G46" s="579">
        <v>259089</v>
      </c>
      <c r="H46" s="312"/>
      <c r="I46" s="580">
        <v>268512</v>
      </c>
      <c r="L46" s="452"/>
      <c r="M46" s="123"/>
      <c r="N46" s="452"/>
      <c r="O46" s="125"/>
      <c r="S46" s="330">
        <v>230177</v>
      </c>
    </row>
    <row r="47" spans="3:19" s="126" customFormat="1" ht="24.95" customHeight="1">
      <c r="C47" s="315" t="s">
        <v>151</v>
      </c>
      <c r="D47"/>
      <c r="E47" s="312">
        <v>67860</v>
      </c>
      <c r="F47" s="312"/>
      <c r="G47" s="579">
        <v>32894</v>
      </c>
      <c r="H47" s="312"/>
      <c r="I47" s="580">
        <v>34965</v>
      </c>
      <c r="L47" s="453"/>
      <c r="M47" s="125"/>
      <c r="N47" s="453"/>
      <c r="O47" s="125"/>
      <c r="S47" s="330">
        <v>129080</v>
      </c>
    </row>
    <row r="48" spans="3:19" s="126" customFormat="1" ht="24.95" customHeight="1">
      <c r="C48" s="315" t="s">
        <v>189</v>
      </c>
      <c r="D48"/>
      <c r="E48" s="312">
        <v>8853</v>
      </c>
      <c r="F48" s="312"/>
      <c r="G48" s="579">
        <v>4463</v>
      </c>
      <c r="H48" s="312"/>
      <c r="I48" s="580">
        <v>4390</v>
      </c>
      <c r="L48" s="453"/>
      <c r="M48" s="125"/>
      <c r="N48" s="453"/>
      <c r="O48" s="125"/>
      <c r="S48" s="330">
        <v>514162</v>
      </c>
    </row>
    <row r="49" spans="2:19" s="126" customFormat="1" ht="24.95" customHeight="1">
      <c r="C49" s="315" t="s">
        <v>190</v>
      </c>
      <c r="D49"/>
      <c r="E49" s="312">
        <v>8574</v>
      </c>
      <c r="F49" s="312"/>
      <c r="G49" s="579">
        <v>4195</v>
      </c>
      <c r="H49" s="312"/>
      <c r="I49" s="580">
        <v>4379</v>
      </c>
      <c r="K49" s="118"/>
      <c r="L49" s="453"/>
      <c r="M49" s="123"/>
      <c r="N49" s="452"/>
      <c r="O49" s="125"/>
      <c r="S49" s="330">
        <v>65074</v>
      </c>
    </row>
    <row r="50" spans="2:19" s="126" customFormat="1" ht="17.25" customHeight="1">
      <c r="B50" s="313"/>
      <c r="C50" s="313"/>
      <c r="D50"/>
      <c r="E50" s="312"/>
      <c r="F50" s="312"/>
      <c r="G50" s="312"/>
      <c r="H50" s="312"/>
      <c r="I50" s="312"/>
      <c r="L50" s="125"/>
      <c r="M50" s="125"/>
      <c r="N50" s="125"/>
      <c r="O50" s="125"/>
      <c r="S50" s="330">
        <v>8388</v>
      </c>
    </row>
    <row r="51" spans="2:19" s="118" customFormat="1" ht="18.600000000000001" customHeight="1">
      <c r="C51" s="317" t="s">
        <v>45</v>
      </c>
      <c r="E51" s="314">
        <f>$E$4</f>
        <v>9357427</v>
      </c>
      <c r="F51" s="346">
        <v>0.4922996311893304</v>
      </c>
      <c r="G51" s="581">
        <f>$G$4</f>
        <v>4640634</v>
      </c>
      <c r="H51" s="346">
        <v>0.50770502733165346</v>
      </c>
      <c r="I51" s="582">
        <f>$I$4</f>
        <v>4716756</v>
      </c>
      <c r="S51" s="330">
        <v>7802</v>
      </c>
    </row>
    <row r="52" spans="2:19">
      <c r="E52" s="30"/>
      <c r="F52" s="30"/>
      <c r="G52" s="30"/>
      <c r="H52" s="30"/>
      <c r="I52" s="30"/>
      <c r="S52" s="325">
        <f>SUM(S33:S51)</f>
        <v>8989652</v>
      </c>
    </row>
    <row r="53" spans="2:19">
      <c r="E53" s="30"/>
      <c r="F53" s="30"/>
      <c r="G53" s="30"/>
      <c r="H53" s="30"/>
      <c r="I53" s="30"/>
    </row>
    <row r="54" spans="2:19">
      <c r="E54" s="30"/>
      <c r="F54" s="30"/>
      <c r="G54" s="30"/>
      <c r="H54" s="30"/>
      <c r="I54" s="30"/>
    </row>
    <row r="55" spans="2:19" ht="18">
      <c r="B55" s="331" t="s">
        <v>194</v>
      </c>
    </row>
    <row r="56" spans="2:19" ht="18">
      <c r="B56" s="331" t="s">
        <v>195</v>
      </c>
    </row>
    <row r="61" spans="2:19">
      <c r="E61" s="30"/>
      <c r="F61" s="30"/>
      <c r="G61" s="30"/>
      <c r="H61" s="30"/>
      <c r="I61" s="30"/>
    </row>
    <row r="79" spans="3:4">
      <c r="C79" s="316"/>
      <c r="D79"/>
    </row>
    <row r="80" spans="3:4">
      <c r="C80" s="315"/>
      <c r="D80"/>
    </row>
    <row r="81" spans="3:4">
      <c r="C81" s="315"/>
      <c r="D81"/>
    </row>
    <row r="82" spans="3:4">
      <c r="C82" s="315"/>
      <c r="D82"/>
    </row>
    <row r="83" spans="3:4">
      <c r="C83" s="315"/>
      <c r="D83"/>
    </row>
    <row r="84" spans="3:4">
      <c r="C84" s="315"/>
      <c r="D84"/>
    </row>
    <row r="85" spans="3:4">
      <c r="C85" s="315"/>
      <c r="D85"/>
    </row>
    <row r="86" spans="3:4">
      <c r="C86" s="315"/>
      <c r="D86"/>
    </row>
    <row r="87" spans="3:4">
      <c r="C87" s="315"/>
      <c r="D87"/>
    </row>
    <row r="88" spans="3:4">
      <c r="C88" s="315"/>
      <c r="D88"/>
    </row>
    <row r="89" spans="3:4">
      <c r="C89" s="315"/>
      <c r="D89"/>
    </row>
    <row r="90" spans="3:4">
      <c r="C90" s="315"/>
      <c r="D90"/>
    </row>
    <row r="91" spans="3:4">
      <c r="C91" s="315"/>
      <c r="D91"/>
    </row>
    <row r="92" spans="3:4">
      <c r="C92" s="315"/>
      <c r="D92"/>
    </row>
    <row r="93" spans="3:4">
      <c r="C93" s="315"/>
      <c r="D93"/>
    </row>
    <row r="94" spans="3:4">
      <c r="C94" s="315"/>
      <c r="D94"/>
    </row>
    <row r="95" spans="3:4">
      <c r="C95" s="315"/>
      <c r="D95"/>
    </row>
    <row r="96" spans="3:4">
      <c r="C96" s="315"/>
      <c r="D96"/>
    </row>
    <row r="97" spans="3:4">
      <c r="C97" s="315"/>
      <c r="D97"/>
    </row>
  </sheetData>
  <mergeCells count="3">
    <mergeCell ref="B7:C7"/>
    <mergeCell ref="B27:C27"/>
    <mergeCell ref="B26:C26"/>
  </mergeCells>
  <hyperlinks>
    <hyperlink ref="O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L15" sqref="L15"/>
    </sheetView>
  </sheetViews>
  <sheetFormatPr baseColWidth="10" defaultColWidth="11.42578125" defaultRowHeight="12.75"/>
  <cols>
    <col min="1" max="1" width="3.28515625" style="15" customWidth="1"/>
    <col min="2" max="3" width="11.42578125" style="15"/>
    <col min="4" max="4" width="11.42578125" style="15" customWidth="1"/>
    <col min="5" max="16384" width="11.42578125" style="15"/>
  </cols>
  <sheetData>
    <row r="3" spans="1:10">
      <c r="C3" s="16"/>
    </row>
    <row r="6" spans="1:10" ht="35.25" customHeight="1">
      <c r="J6" s="7"/>
    </row>
    <row r="7" spans="1:10" ht="18.75">
      <c r="B7" s="471" t="s">
        <v>156</v>
      </c>
      <c r="C7" s="471"/>
      <c r="D7" s="471"/>
      <c r="E7" s="471"/>
      <c r="F7" s="471"/>
      <c r="G7" s="471"/>
      <c r="H7" s="471"/>
      <c r="I7" s="471"/>
    </row>
    <row r="8" spans="1:10" ht="24.95" customHeight="1">
      <c r="B8" s="17"/>
      <c r="C8" s="17"/>
      <c r="D8" s="17"/>
      <c r="E8" s="17"/>
      <c r="F8" s="18"/>
      <c r="G8" s="18"/>
      <c r="H8" s="19"/>
      <c r="I8" s="19"/>
    </row>
    <row r="9" spans="1:10" s="18" customFormat="1" ht="24" customHeight="1">
      <c r="B9" s="7" t="s">
        <v>172</v>
      </c>
      <c r="C9" s="7"/>
      <c r="D9" s="20"/>
      <c r="E9" s="17"/>
      <c r="H9" s="19"/>
      <c r="I9" s="19"/>
    </row>
    <row r="10" spans="1:10" s="18" customFormat="1" ht="24" customHeight="1">
      <c r="B10" s="7" t="s">
        <v>165</v>
      </c>
      <c r="C10" s="7"/>
      <c r="D10" s="7"/>
      <c r="E10" s="7"/>
      <c r="F10" s="7"/>
      <c r="G10" s="7"/>
      <c r="H10" s="21"/>
      <c r="I10" s="19"/>
    </row>
    <row r="11" spans="1:10" s="18" customFormat="1" ht="24" customHeight="1">
      <c r="A11" s="206"/>
      <c r="B11" s="7" t="s">
        <v>171</v>
      </c>
      <c r="C11" s="207"/>
      <c r="D11" s="207"/>
      <c r="E11" s="207"/>
      <c r="F11" s="207"/>
      <c r="G11" s="207"/>
      <c r="H11" s="19"/>
      <c r="I11" s="19"/>
    </row>
    <row r="12" spans="1:10" s="18" customFormat="1" ht="24" customHeight="1">
      <c r="B12" s="7" t="s">
        <v>159</v>
      </c>
      <c r="C12" s="7"/>
      <c r="D12" s="7"/>
      <c r="E12" s="7"/>
      <c r="H12" s="19"/>
      <c r="I12" s="19"/>
    </row>
    <row r="13" spans="1:10" s="18" customFormat="1" ht="24" customHeight="1">
      <c r="B13" s="7" t="s">
        <v>158</v>
      </c>
      <c r="C13" s="7"/>
      <c r="D13" s="7"/>
      <c r="E13" s="7"/>
      <c r="F13" s="7"/>
      <c r="H13" s="19"/>
      <c r="I13" s="19"/>
    </row>
    <row r="14" spans="1:10" s="18" customFormat="1" ht="24" customHeight="1">
      <c r="B14" s="7" t="s">
        <v>160</v>
      </c>
      <c r="C14" s="7"/>
      <c r="D14" s="7"/>
      <c r="E14" s="7"/>
      <c r="H14" s="19"/>
      <c r="I14" s="19"/>
    </row>
    <row r="15" spans="1:10" s="18" customFormat="1" ht="24" customHeight="1">
      <c r="B15" s="7" t="s">
        <v>162</v>
      </c>
      <c r="C15" s="7"/>
      <c r="D15" s="7"/>
      <c r="E15" s="7"/>
      <c r="H15" s="19"/>
      <c r="I15" s="19"/>
    </row>
    <row r="16" spans="1:10" s="18" customFormat="1" ht="24" customHeight="1">
      <c r="B16" s="7" t="s">
        <v>161</v>
      </c>
      <c r="C16" s="7"/>
      <c r="D16" s="7"/>
      <c r="E16" s="7"/>
      <c r="H16" s="19"/>
      <c r="I16" s="19"/>
    </row>
    <row r="17" spans="2:9" s="18" customFormat="1" ht="24" customHeight="1">
      <c r="B17" s="7" t="s">
        <v>163</v>
      </c>
      <c r="C17" s="7"/>
      <c r="D17" s="7"/>
      <c r="E17" s="7"/>
      <c r="F17" s="7"/>
      <c r="G17" s="7"/>
      <c r="H17" s="21"/>
      <c r="I17" s="21"/>
    </row>
    <row r="18" spans="2:9" s="18" customFormat="1" ht="24" customHeight="1">
      <c r="B18" s="7" t="s">
        <v>164</v>
      </c>
      <c r="C18" s="7"/>
      <c r="D18" s="7"/>
      <c r="E18" s="7"/>
      <c r="F18" s="7"/>
      <c r="G18" s="7"/>
      <c r="H18" s="21"/>
      <c r="I18" s="19"/>
    </row>
    <row r="19" spans="2:9" s="18" customFormat="1" ht="24" customHeight="1">
      <c r="B19" s="7" t="s">
        <v>166</v>
      </c>
      <c r="C19" s="7"/>
      <c r="D19" s="7"/>
      <c r="E19" s="7"/>
      <c r="F19" s="7"/>
      <c r="H19" s="19"/>
      <c r="I19" s="19"/>
    </row>
    <row r="20" spans="2:9" s="18" customFormat="1" ht="24" customHeight="1">
      <c r="B20" s="7" t="s">
        <v>167</v>
      </c>
      <c r="C20" s="7"/>
      <c r="D20" s="7"/>
      <c r="E20" s="7"/>
      <c r="H20" s="19"/>
      <c r="I20" s="19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07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2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="85" zoomScaleNormal="85" workbookViewId="0">
      <selection activeCell="O53" sqref="O53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6" style="26" customWidth="1"/>
    <col min="4" max="4" width="2" style="26" customWidth="1"/>
    <col min="5" max="5" width="12.710937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0.42578125" style="26" customWidth="1"/>
    <col min="10" max="10" width="1.140625" style="26" customWidth="1"/>
    <col min="11" max="11" width="12.7109375" style="26" customWidth="1"/>
    <col min="12" max="12" width="1.140625" style="26" customWidth="1"/>
    <col min="13" max="13" width="11.5703125" style="26" customWidth="1"/>
    <col min="14" max="14" width="1.140625" style="26" customWidth="1"/>
    <col min="15" max="15" width="10.42578125" style="26" customWidth="1"/>
    <col min="16" max="16" width="1.140625" style="26" customWidth="1"/>
    <col min="17" max="17" width="12.7109375" style="26" customWidth="1"/>
    <col min="18" max="18" width="1.140625" style="26" customWidth="1"/>
    <col min="19" max="19" width="11.5703125" style="26" customWidth="1"/>
    <col min="20" max="20" width="1.140625" style="26" customWidth="1"/>
    <col min="21" max="21" width="10.42578125" style="26" customWidth="1"/>
    <col min="22" max="22" width="3.28515625" style="26" customWidth="1"/>
    <col min="23" max="23" width="8.85546875" style="26" customWidth="1"/>
    <col min="24" max="28" width="11.28515625" style="26" customWidth="1"/>
    <col min="29" max="16384" width="11.5703125" style="26"/>
  </cols>
  <sheetData>
    <row r="1" spans="2:40" ht="65.849999999999994" customHeight="1">
      <c r="B1" s="23" t="s">
        <v>218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24"/>
      <c r="N1" s="25"/>
      <c r="O1" s="24"/>
      <c r="P1" s="24"/>
      <c r="Q1" s="24"/>
      <c r="R1" s="25"/>
      <c r="S1" s="24"/>
      <c r="T1" s="25"/>
      <c r="U1" s="24"/>
      <c r="W1" s="7" t="s">
        <v>168</v>
      </c>
    </row>
    <row r="2" spans="2:40" ht="39.950000000000003" customHeight="1">
      <c r="B2" s="23" t="s">
        <v>128</v>
      </c>
      <c r="C2" s="24"/>
      <c r="D2" s="24"/>
      <c r="E2" s="24"/>
      <c r="F2" s="24"/>
      <c r="G2" s="24"/>
      <c r="H2" s="24"/>
      <c r="I2" s="24"/>
      <c r="J2" s="24"/>
      <c r="K2" s="24"/>
      <c r="L2" s="25"/>
      <c r="M2" s="24"/>
      <c r="N2" s="25"/>
      <c r="O2" s="24"/>
      <c r="P2" s="24"/>
      <c r="Q2" s="24"/>
      <c r="R2" s="25"/>
      <c r="S2" s="24"/>
      <c r="T2" s="25"/>
      <c r="U2" s="24"/>
    </row>
    <row r="3" spans="2:40" ht="43.15" customHeight="1">
      <c r="B3" s="27" t="s">
        <v>129</v>
      </c>
      <c r="C3" s="27"/>
      <c r="D3" s="27"/>
      <c r="E3" s="27"/>
      <c r="F3" s="27"/>
      <c r="G3" s="27"/>
      <c r="H3" s="27"/>
      <c r="I3" s="27"/>
      <c r="J3" s="27"/>
      <c r="K3" s="27"/>
      <c r="L3" s="281"/>
      <c r="M3" s="27"/>
      <c r="N3" s="281"/>
      <c r="O3" s="27"/>
      <c r="P3" s="27"/>
      <c r="Q3" s="27"/>
      <c r="R3" s="281"/>
      <c r="S3" s="27"/>
      <c r="T3" s="281"/>
      <c r="U3" s="27"/>
    </row>
    <row r="4" spans="2:40" ht="27.95" customHeight="1">
      <c r="B4" s="473" t="s">
        <v>130</v>
      </c>
      <c r="C4" s="473"/>
      <c r="D4" s="272"/>
      <c r="E4" s="474" t="s">
        <v>131</v>
      </c>
      <c r="F4" s="474"/>
      <c r="G4" s="474"/>
      <c r="H4" s="474"/>
      <c r="I4" s="474"/>
      <c r="J4" s="272"/>
      <c r="K4" s="474" t="s">
        <v>49</v>
      </c>
      <c r="L4" s="474"/>
      <c r="M4" s="474"/>
      <c r="N4" s="474"/>
      <c r="O4" s="474"/>
      <c r="P4" s="272"/>
      <c r="Q4" s="474" t="s">
        <v>50</v>
      </c>
      <c r="R4" s="474"/>
      <c r="S4" s="474"/>
      <c r="T4" s="474"/>
      <c r="U4" s="474"/>
    </row>
    <row r="5" spans="2:40" ht="4.5" customHeight="1">
      <c r="B5" s="209"/>
      <c r="C5" s="209"/>
      <c r="D5" s="208"/>
      <c r="E5" s="209"/>
      <c r="F5" s="273"/>
      <c r="G5" s="273"/>
      <c r="H5" s="273"/>
      <c r="I5" s="273"/>
      <c r="J5" s="209"/>
      <c r="K5" s="209"/>
      <c r="L5" s="273"/>
      <c r="M5" s="273"/>
      <c r="N5" s="273"/>
      <c r="O5" s="273"/>
      <c r="P5" s="209"/>
      <c r="Q5" s="209"/>
      <c r="R5" s="273"/>
      <c r="S5" s="273"/>
      <c r="T5" s="273"/>
      <c r="U5" s="273"/>
    </row>
    <row r="6" spans="2:40" ht="27.95" customHeight="1">
      <c r="B6" s="274" t="s">
        <v>132</v>
      </c>
      <c r="C6" s="275"/>
      <c r="D6" s="176"/>
      <c r="E6" s="276" t="s">
        <v>7</v>
      </c>
      <c r="F6" s="277"/>
      <c r="G6" s="276" t="s">
        <v>133</v>
      </c>
      <c r="H6" s="277"/>
      <c r="I6" s="276" t="s">
        <v>134</v>
      </c>
      <c r="J6" s="278"/>
      <c r="K6" s="276" t="s">
        <v>7</v>
      </c>
      <c r="L6" s="277"/>
      <c r="M6" s="276" t="s">
        <v>133</v>
      </c>
      <c r="N6" s="277"/>
      <c r="O6" s="276" t="s">
        <v>134</v>
      </c>
      <c r="P6" s="278"/>
      <c r="Q6" s="276" t="s">
        <v>7</v>
      </c>
      <c r="R6" s="277"/>
      <c r="S6" s="276" t="s">
        <v>133</v>
      </c>
      <c r="T6" s="277"/>
      <c r="U6" s="276" t="s">
        <v>134</v>
      </c>
    </row>
    <row r="7" spans="2:40" ht="9.9499999999999993" customHeight="1">
      <c r="L7" s="279"/>
      <c r="N7" s="279"/>
      <c r="R7" s="279"/>
      <c r="T7" s="279"/>
    </row>
    <row r="8" spans="2:40" ht="18.95" customHeight="1">
      <c r="B8" s="26" t="s">
        <v>135</v>
      </c>
      <c r="C8" s="28"/>
      <c r="D8" s="29"/>
      <c r="E8" s="30">
        <v>790422</v>
      </c>
      <c r="F8" s="30"/>
      <c r="G8" s="30">
        <v>971873.60762000002</v>
      </c>
      <c r="H8" s="30"/>
      <c r="I8" s="31">
        <v>1229.5629519674301</v>
      </c>
      <c r="J8" s="29"/>
      <c r="K8" s="30">
        <v>4898529</v>
      </c>
      <c r="L8" s="32"/>
      <c r="M8" s="30">
        <v>8158422.9859799957</v>
      </c>
      <c r="N8" s="32"/>
      <c r="O8" s="31">
        <v>1665.4842680282175</v>
      </c>
      <c r="P8" s="29"/>
      <c r="Q8" s="30">
        <v>1750768</v>
      </c>
      <c r="R8" s="32"/>
      <c r="S8" s="30">
        <v>1738400.4363500001</v>
      </c>
      <c r="T8" s="32"/>
      <c r="U8" s="31">
        <v>992.9359208930025</v>
      </c>
      <c r="V8" s="31"/>
      <c r="W8" s="31"/>
      <c r="X8" s="194"/>
      <c r="Y8" s="194"/>
      <c r="Z8" s="194"/>
      <c r="AA8" s="194"/>
      <c r="AB8" s="195"/>
      <c r="AC8" s="194"/>
      <c r="AD8" s="194"/>
      <c r="AE8" s="194"/>
      <c r="AF8" s="194"/>
      <c r="AG8" s="194"/>
      <c r="AH8" s="195"/>
      <c r="AI8" s="194"/>
      <c r="AJ8" s="194"/>
      <c r="AK8" s="194"/>
      <c r="AL8" s="194"/>
      <c r="AM8" s="194"/>
      <c r="AN8" s="195"/>
    </row>
    <row r="9" spans="2:40" ht="27.95" customHeight="1">
      <c r="B9" s="26" t="s">
        <v>136</v>
      </c>
      <c r="C9" s="28"/>
      <c r="D9" s="29"/>
      <c r="E9" s="30">
        <v>121381</v>
      </c>
      <c r="F9" s="30"/>
      <c r="G9" s="30">
        <v>112921.28720000002</v>
      </c>
      <c r="H9" s="30"/>
      <c r="I9" s="31">
        <v>930.30447269342005</v>
      </c>
      <c r="J9" s="29"/>
      <c r="K9" s="30">
        <v>1347366</v>
      </c>
      <c r="L9" s="32"/>
      <c r="M9" s="30">
        <v>1359652.1015300008</v>
      </c>
      <c r="N9" s="32"/>
      <c r="O9" s="31">
        <v>1009.118607364295</v>
      </c>
      <c r="P9" s="29"/>
      <c r="Q9" s="30">
        <v>465559</v>
      </c>
      <c r="R9" s="32"/>
      <c r="S9" s="30">
        <v>317282.9720200001</v>
      </c>
      <c r="T9" s="32"/>
      <c r="U9" s="31">
        <v>681.50969483996676</v>
      </c>
      <c r="V9" s="31"/>
      <c r="W9" s="31"/>
      <c r="X9" s="194"/>
      <c r="Y9" s="194"/>
      <c r="Z9" s="194"/>
      <c r="AA9" s="194"/>
      <c r="AB9" s="195"/>
      <c r="AC9" s="194"/>
      <c r="AD9" s="194"/>
      <c r="AE9" s="194"/>
      <c r="AF9" s="194"/>
      <c r="AG9" s="194"/>
      <c r="AH9" s="195"/>
      <c r="AI9" s="194"/>
      <c r="AJ9" s="194"/>
      <c r="AK9" s="194"/>
      <c r="AL9" s="194"/>
      <c r="AM9" s="194"/>
      <c r="AN9" s="195"/>
    </row>
    <row r="10" spans="2:40" ht="27.95" customHeight="1">
      <c r="B10" s="26" t="s">
        <v>137</v>
      </c>
      <c r="C10" s="28"/>
      <c r="D10" s="29"/>
      <c r="E10" s="30">
        <v>6939</v>
      </c>
      <c r="F10" s="30"/>
      <c r="G10" s="30">
        <v>8584.6390899999988</v>
      </c>
      <c r="H10" s="30"/>
      <c r="I10" s="31">
        <v>1237.1579608012678</v>
      </c>
      <c r="J10" s="29"/>
      <c r="K10" s="30">
        <v>63655</v>
      </c>
      <c r="L10" s="32"/>
      <c r="M10" s="30">
        <v>106105.52517999998</v>
      </c>
      <c r="N10" s="32"/>
      <c r="O10" s="31">
        <v>1666.8843795459898</v>
      </c>
      <c r="P10" s="29"/>
      <c r="Q10" s="30">
        <v>38950</v>
      </c>
      <c r="R10" s="32"/>
      <c r="S10" s="30">
        <v>36102.320730000007</v>
      </c>
      <c r="T10" s="32"/>
      <c r="U10" s="31">
        <v>926.88885057766379</v>
      </c>
      <c r="V10" s="31"/>
      <c r="W10" s="31"/>
      <c r="X10" s="194"/>
      <c r="Y10" s="194"/>
      <c r="Z10" s="194"/>
      <c r="AA10" s="194"/>
      <c r="AB10" s="195"/>
      <c r="AC10" s="194"/>
      <c r="AD10" s="194"/>
      <c r="AE10" s="194"/>
      <c r="AF10" s="194"/>
      <c r="AG10" s="194"/>
      <c r="AH10" s="195"/>
      <c r="AI10" s="194"/>
      <c r="AJ10" s="194"/>
      <c r="AK10" s="194"/>
      <c r="AL10" s="194"/>
      <c r="AM10" s="194"/>
      <c r="AN10" s="195"/>
    </row>
    <row r="11" spans="2:40" ht="27.95" customHeight="1">
      <c r="B11" s="26" t="s">
        <v>138</v>
      </c>
      <c r="C11" s="28"/>
      <c r="D11" s="29"/>
      <c r="E11" s="30">
        <v>1644</v>
      </c>
      <c r="F11" s="30"/>
      <c r="G11" s="30">
        <v>3337.7247799999996</v>
      </c>
      <c r="H11" s="30"/>
      <c r="I11" s="31">
        <v>2030.2462165450117</v>
      </c>
      <c r="J11" s="29"/>
      <c r="K11" s="30">
        <v>33840</v>
      </c>
      <c r="L11" s="32"/>
      <c r="M11" s="30">
        <v>98310.191379999975</v>
      </c>
      <c r="N11" s="32"/>
      <c r="O11" s="31">
        <v>2905.1474994089831</v>
      </c>
      <c r="P11" s="29"/>
      <c r="Q11" s="30">
        <v>19128</v>
      </c>
      <c r="R11" s="32"/>
      <c r="S11" s="30">
        <v>26814.671690000003</v>
      </c>
      <c r="T11" s="32"/>
      <c r="U11" s="31">
        <v>1401.8544379966543</v>
      </c>
      <c r="V11" s="31"/>
      <c r="W11" s="31"/>
      <c r="X11" s="194"/>
      <c r="Y11" s="194"/>
      <c r="Z11" s="194"/>
      <c r="AA11" s="194"/>
      <c r="AB11" s="195"/>
      <c r="AC11" s="194"/>
      <c r="AD11" s="194"/>
      <c r="AE11" s="194"/>
      <c r="AF11" s="194"/>
      <c r="AG11" s="194"/>
      <c r="AH11" s="195"/>
      <c r="AI11" s="194"/>
      <c r="AJ11" s="194"/>
      <c r="AK11" s="194"/>
      <c r="AL11" s="194"/>
      <c r="AM11" s="194"/>
      <c r="AN11" s="195"/>
    </row>
    <row r="12" spans="2:40" ht="27.95" customHeight="1">
      <c r="B12" s="26" t="s">
        <v>139</v>
      </c>
      <c r="C12" s="28"/>
      <c r="D12" s="29"/>
      <c r="E12" s="30">
        <v>90634</v>
      </c>
      <c r="F12" s="30"/>
      <c r="G12" s="30">
        <v>125241.08155999998</v>
      </c>
      <c r="H12" s="30"/>
      <c r="I12" s="31">
        <v>1381.8333248008471</v>
      </c>
      <c r="J12" s="29"/>
      <c r="K12" s="30">
        <v>53212</v>
      </c>
      <c r="L12" s="32"/>
      <c r="M12" s="30">
        <v>83450.322209999998</v>
      </c>
      <c r="N12" s="32"/>
      <c r="O12" s="31">
        <v>1568.2613359768472</v>
      </c>
      <c r="P12" s="29"/>
      <c r="Q12" s="30">
        <v>49264</v>
      </c>
      <c r="R12" s="32"/>
      <c r="S12" s="30">
        <v>55617.499269999993</v>
      </c>
      <c r="T12" s="32"/>
      <c r="U12" s="31">
        <v>1128.9684002517049</v>
      </c>
      <c r="V12" s="31"/>
      <c r="W12" s="31"/>
      <c r="X12" s="194"/>
      <c r="Y12" s="194"/>
      <c r="Z12" s="194"/>
      <c r="AA12" s="194"/>
      <c r="AB12" s="195"/>
      <c r="AC12" s="194"/>
      <c r="AD12" s="194"/>
      <c r="AE12" s="194"/>
      <c r="AF12" s="194"/>
      <c r="AG12" s="194"/>
      <c r="AH12" s="195"/>
      <c r="AI12" s="194"/>
      <c r="AJ12" s="194"/>
      <c r="AK12" s="194"/>
      <c r="AL12" s="194"/>
      <c r="AM12" s="194"/>
      <c r="AN12" s="195"/>
    </row>
    <row r="13" spans="2:40" ht="27.95" customHeight="1">
      <c r="B13" s="26" t="s">
        <v>140</v>
      </c>
      <c r="C13" s="28"/>
      <c r="D13" s="29"/>
      <c r="E13" s="30">
        <v>12232</v>
      </c>
      <c r="F13" s="30"/>
      <c r="G13" s="30">
        <v>16211.347419999996</v>
      </c>
      <c r="H13" s="30"/>
      <c r="I13" s="31">
        <v>1325.3227125572266</v>
      </c>
      <c r="J13" s="29"/>
      <c r="K13" s="30">
        <v>9860</v>
      </c>
      <c r="L13" s="32"/>
      <c r="M13" s="30">
        <v>19382.942410000003</v>
      </c>
      <c r="N13" s="32"/>
      <c r="O13" s="31">
        <v>1965.815660243408</v>
      </c>
      <c r="P13" s="29"/>
      <c r="Q13" s="30">
        <v>8371</v>
      </c>
      <c r="R13" s="32"/>
      <c r="S13" s="30">
        <v>12651.002520000002</v>
      </c>
      <c r="T13" s="32"/>
      <c r="U13" s="31">
        <v>1511.2892748775537</v>
      </c>
      <c r="V13" s="31"/>
      <c r="W13" s="31"/>
      <c r="X13" s="194"/>
      <c r="Y13" s="194"/>
      <c r="Z13" s="194"/>
      <c r="AA13" s="194"/>
      <c r="AB13" s="195"/>
      <c r="AC13" s="194"/>
      <c r="AD13" s="194"/>
      <c r="AE13" s="194"/>
      <c r="AF13" s="194"/>
      <c r="AG13" s="194"/>
      <c r="AH13" s="195"/>
      <c r="AI13" s="194"/>
      <c r="AJ13" s="194"/>
      <c r="AK13" s="194"/>
      <c r="AL13" s="194"/>
      <c r="AM13" s="194"/>
      <c r="AN13" s="195"/>
    </row>
    <row r="14" spans="2:40" ht="27.95" customHeight="1">
      <c r="B14" s="26" t="s">
        <v>141</v>
      </c>
      <c r="C14" s="28"/>
      <c r="D14" s="29"/>
      <c r="E14" s="30">
        <v>2194</v>
      </c>
      <c r="F14" s="30"/>
      <c r="G14" s="30">
        <v>1152.3343200000004</v>
      </c>
      <c r="H14" s="30"/>
      <c r="I14" s="31">
        <v>525.22074749316334</v>
      </c>
      <c r="J14" s="29"/>
      <c r="K14" s="30">
        <v>177286</v>
      </c>
      <c r="L14" s="32"/>
      <c r="M14" s="30">
        <v>89214.872730000032</v>
      </c>
      <c r="N14" s="32"/>
      <c r="O14" s="31">
        <v>503.22570721884432</v>
      </c>
      <c r="P14" s="29"/>
      <c r="Q14" s="30">
        <v>15818</v>
      </c>
      <c r="R14" s="32"/>
      <c r="S14" s="30">
        <v>8348.2138599999962</v>
      </c>
      <c r="T14" s="32"/>
      <c r="U14" s="31">
        <v>527.76671260589183</v>
      </c>
      <c r="V14" s="31"/>
      <c r="W14" s="31"/>
      <c r="X14" s="194"/>
      <c r="Y14" s="194"/>
      <c r="Z14" s="194"/>
      <c r="AA14" s="194"/>
      <c r="AB14" s="195"/>
      <c r="AC14" s="194"/>
      <c r="AD14" s="194"/>
      <c r="AE14" s="194"/>
      <c r="AF14" s="194"/>
      <c r="AG14" s="194"/>
      <c r="AH14" s="195"/>
      <c r="AI14" s="194"/>
      <c r="AJ14" s="194"/>
      <c r="AK14" s="194"/>
      <c r="AL14" s="194"/>
      <c r="AM14" s="194"/>
      <c r="AN14" s="195"/>
    </row>
    <row r="15" spans="2:40" ht="16.149999999999999" customHeight="1">
      <c r="C15" s="28"/>
      <c r="D15" s="29"/>
      <c r="E15" s="30"/>
      <c r="F15" s="30"/>
      <c r="G15" s="30"/>
      <c r="H15" s="30"/>
      <c r="I15" s="31"/>
      <c r="J15" s="29"/>
      <c r="K15" s="30"/>
      <c r="L15" s="32"/>
      <c r="M15" s="30"/>
      <c r="N15" s="32"/>
      <c r="O15" s="31"/>
      <c r="P15" s="29"/>
      <c r="Q15" s="30"/>
      <c r="R15" s="32"/>
      <c r="S15" s="30"/>
      <c r="T15" s="32"/>
      <c r="U15" s="31"/>
      <c r="X15" s="194"/>
      <c r="Y15" s="194"/>
      <c r="Z15" s="194"/>
      <c r="AA15" s="194"/>
      <c r="AB15" s="195"/>
      <c r="AC15" s="194"/>
      <c r="AD15" s="194"/>
      <c r="AE15" s="194"/>
      <c r="AF15" s="194"/>
      <c r="AG15" s="194"/>
      <c r="AH15" s="195"/>
      <c r="AI15" s="194"/>
      <c r="AJ15" s="194"/>
      <c r="AK15" s="194"/>
      <c r="AL15" s="194"/>
      <c r="AM15" s="194"/>
      <c r="AN15" s="195"/>
    </row>
    <row r="16" spans="2:40" ht="19.5" customHeight="1">
      <c r="B16" s="234" t="s">
        <v>142</v>
      </c>
      <c r="C16" s="230"/>
      <c r="D16" s="231"/>
      <c r="E16" s="230">
        <v>1025446</v>
      </c>
      <c r="F16" s="230"/>
      <c r="G16" s="230">
        <v>1239322.0219900021</v>
      </c>
      <c r="H16" s="230"/>
      <c r="I16" s="232">
        <v>1208.56878079392</v>
      </c>
      <c r="J16" s="231"/>
      <c r="K16" s="230">
        <v>6583748</v>
      </c>
      <c r="L16" s="233"/>
      <c r="M16" s="230">
        <v>9914538.9414199982</v>
      </c>
      <c r="N16" s="233"/>
      <c r="O16" s="232">
        <v>1505.9110618176755</v>
      </c>
      <c r="P16" s="231"/>
      <c r="Q16" s="230">
        <v>2347858</v>
      </c>
      <c r="R16" s="233"/>
      <c r="S16" s="230">
        <v>2195217.1164400009</v>
      </c>
      <c r="T16" s="233"/>
      <c r="U16" s="232">
        <v>934.98717402841271</v>
      </c>
      <c r="X16" s="196"/>
      <c r="Y16" s="196"/>
      <c r="Z16" s="196"/>
      <c r="AA16" s="196"/>
      <c r="AB16" s="197"/>
      <c r="AC16" s="196"/>
      <c r="AD16" s="196"/>
      <c r="AE16" s="196"/>
      <c r="AF16" s="196"/>
      <c r="AG16" s="196"/>
      <c r="AH16" s="197"/>
      <c r="AI16" s="196"/>
      <c r="AJ16" s="196"/>
      <c r="AK16" s="196"/>
      <c r="AL16" s="196"/>
      <c r="AM16" s="196"/>
      <c r="AN16" s="197"/>
    </row>
    <row r="17" spans="2:23" ht="13.9" customHeight="1">
      <c r="B17" s="23"/>
      <c r="C17" s="24"/>
      <c r="D17" s="24"/>
      <c r="E17" s="297"/>
      <c r="F17" s="297"/>
      <c r="G17" s="297"/>
      <c r="H17" s="297"/>
      <c r="I17" s="297"/>
      <c r="J17" s="297"/>
      <c r="K17" s="297"/>
      <c r="L17" s="298"/>
      <c r="M17" s="297"/>
      <c r="N17" s="298"/>
      <c r="O17" s="297"/>
      <c r="P17" s="297"/>
      <c r="Q17" s="297"/>
      <c r="R17" s="298"/>
      <c r="S17" s="297"/>
      <c r="T17" s="298"/>
      <c r="U17" s="297"/>
    </row>
    <row r="18" spans="2:23" ht="50.25" customHeight="1">
      <c r="B18" s="472"/>
      <c r="C18" s="472"/>
      <c r="D18" s="27"/>
    </row>
    <row r="19" spans="2:23" ht="9.9499999999999993" customHeight="1">
      <c r="B19" s="472"/>
      <c r="C19" s="472"/>
      <c r="D19" s="27"/>
    </row>
    <row r="20" spans="2:23" ht="27.95" customHeight="1">
      <c r="B20" s="473" t="s">
        <v>130</v>
      </c>
      <c r="C20" s="473"/>
      <c r="D20" s="272"/>
      <c r="E20" s="474" t="s">
        <v>104</v>
      </c>
      <c r="F20" s="474"/>
      <c r="G20" s="474"/>
      <c r="H20" s="474"/>
      <c r="I20" s="474"/>
      <c r="J20" s="299"/>
      <c r="K20" s="474" t="s">
        <v>105</v>
      </c>
      <c r="L20" s="474"/>
      <c r="M20" s="474"/>
      <c r="N20" s="474"/>
      <c r="O20" s="474"/>
      <c r="P20" s="299"/>
      <c r="Q20" s="474" t="s">
        <v>143</v>
      </c>
      <c r="R20" s="474"/>
      <c r="S20" s="474"/>
      <c r="T20" s="474"/>
      <c r="U20" s="474"/>
    </row>
    <row r="21" spans="2:23" ht="4.5" customHeight="1">
      <c r="B21" s="209"/>
      <c r="C21" s="209"/>
      <c r="D21" s="208"/>
      <c r="E21" s="209"/>
      <c r="F21" s="273"/>
      <c r="G21" s="273"/>
      <c r="H21" s="273"/>
      <c r="I21" s="273"/>
      <c r="J21" s="209"/>
      <c r="K21" s="209"/>
      <c r="L21" s="273"/>
      <c r="M21" s="273"/>
      <c r="N21" s="273"/>
      <c r="O21" s="273"/>
      <c r="P21" s="209"/>
      <c r="Q21" s="209"/>
      <c r="R21" s="273"/>
      <c r="S21" s="273"/>
      <c r="T21" s="273"/>
      <c r="U21" s="273"/>
    </row>
    <row r="22" spans="2:23" ht="27.95" customHeight="1">
      <c r="B22" s="274" t="s">
        <v>132</v>
      </c>
      <c r="C22" s="275"/>
      <c r="D22" s="176"/>
      <c r="E22" s="276" t="s">
        <v>7</v>
      </c>
      <c r="F22" s="277"/>
      <c r="G22" s="276" t="s">
        <v>133</v>
      </c>
      <c r="H22" s="277"/>
      <c r="I22" s="276" t="s">
        <v>134</v>
      </c>
      <c r="J22" s="278"/>
      <c r="K22" s="276" t="s">
        <v>7</v>
      </c>
      <c r="L22" s="277"/>
      <c r="M22" s="276" t="s">
        <v>133</v>
      </c>
      <c r="N22" s="277"/>
      <c r="O22" s="276" t="s">
        <v>134</v>
      </c>
      <c r="P22" s="278"/>
      <c r="Q22" s="276" t="s">
        <v>7</v>
      </c>
      <c r="R22" s="277"/>
      <c r="S22" s="276" t="s">
        <v>133</v>
      </c>
      <c r="T22" s="277"/>
      <c r="U22" s="276" t="s">
        <v>134</v>
      </c>
    </row>
    <row r="23" spans="2:23" ht="9.9499999999999993" customHeight="1">
      <c r="B23" s="478"/>
      <c r="C23" s="478"/>
      <c r="L23" s="279"/>
      <c r="N23" s="279"/>
      <c r="R23" s="280"/>
      <c r="T23" s="280"/>
    </row>
    <row r="24" spans="2:23" ht="19.5" customHeight="1">
      <c r="B24" s="26" t="s">
        <v>135</v>
      </c>
      <c r="C24" s="28"/>
      <c r="D24" s="29"/>
      <c r="E24" s="30">
        <v>260237</v>
      </c>
      <c r="F24" s="30"/>
      <c r="G24" s="30">
        <v>140607.21715000007</v>
      </c>
      <c r="H24" s="30"/>
      <c r="I24" s="31">
        <v>540.30448072334093</v>
      </c>
      <c r="J24" s="29"/>
      <c r="K24" s="30">
        <v>34055</v>
      </c>
      <c r="L24" s="32"/>
      <c r="M24" s="30">
        <v>27668.390590000003</v>
      </c>
      <c r="N24" s="32"/>
      <c r="O24" s="31">
        <v>812.46191719277647</v>
      </c>
      <c r="P24" s="29"/>
      <c r="Q24" s="30">
        <v>7734011</v>
      </c>
      <c r="R24" s="32"/>
      <c r="S24" s="30">
        <v>11036972.637689956</v>
      </c>
      <c r="T24" s="32"/>
      <c r="U24" s="31">
        <v>1427.069684500055</v>
      </c>
      <c r="W24" s="34"/>
    </row>
    <row r="25" spans="2:23" ht="27.95" customHeight="1">
      <c r="B25" s="26" t="s">
        <v>136</v>
      </c>
      <c r="C25" s="28"/>
      <c r="D25" s="29"/>
      <c r="E25" s="30">
        <v>61830</v>
      </c>
      <c r="F25" s="30"/>
      <c r="G25" s="30">
        <v>26840.104219999994</v>
      </c>
      <c r="H25" s="30"/>
      <c r="I25" s="31">
        <v>434.09516771793619</v>
      </c>
      <c r="J25" s="29"/>
      <c r="K25" s="30">
        <v>9847</v>
      </c>
      <c r="L25" s="32"/>
      <c r="M25" s="30">
        <v>5917.212309999999</v>
      </c>
      <c r="N25" s="32"/>
      <c r="O25" s="31">
        <v>600.91523408144599</v>
      </c>
      <c r="P25" s="29"/>
      <c r="Q25" s="30">
        <v>2005983</v>
      </c>
      <c r="R25" s="32"/>
      <c r="S25" s="30">
        <v>1822613.6772800051</v>
      </c>
      <c r="T25" s="32"/>
      <c r="U25" s="31">
        <v>908.58879525898521</v>
      </c>
      <c r="W25" s="34"/>
    </row>
    <row r="26" spans="2:23" ht="27.95" customHeight="1">
      <c r="B26" s="26" t="s">
        <v>137</v>
      </c>
      <c r="C26" s="28"/>
      <c r="D26" s="29"/>
      <c r="E26" s="30">
        <v>4699</v>
      </c>
      <c r="F26" s="30"/>
      <c r="G26" s="30">
        <v>3059.2072399999988</v>
      </c>
      <c r="H26" s="30"/>
      <c r="I26" s="31">
        <v>651.03367525005297</v>
      </c>
      <c r="J26" s="29"/>
      <c r="K26" s="30">
        <v>1296</v>
      </c>
      <c r="L26" s="32"/>
      <c r="M26" s="30">
        <v>1080.2920300000003</v>
      </c>
      <c r="N26" s="32"/>
      <c r="O26" s="31">
        <v>833.55866512345699</v>
      </c>
      <c r="P26" s="29"/>
      <c r="Q26" s="30">
        <v>115539</v>
      </c>
      <c r="R26" s="32"/>
      <c r="S26" s="30">
        <v>154931.98427000004</v>
      </c>
      <c r="T26" s="32"/>
      <c r="U26" s="31">
        <v>1340.9496730108451</v>
      </c>
      <c r="W26" s="34"/>
    </row>
    <row r="27" spans="2:23" ht="27.95" customHeight="1">
      <c r="B27" s="26" t="s">
        <v>138</v>
      </c>
      <c r="C27" s="28"/>
      <c r="D27" s="29"/>
      <c r="E27" s="30">
        <v>1801</v>
      </c>
      <c r="F27" s="30"/>
      <c r="G27" s="30">
        <v>1761.0074100000004</v>
      </c>
      <c r="H27" s="30"/>
      <c r="I27" s="31">
        <v>977.79423098278755</v>
      </c>
      <c r="J27" s="29"/>
      <c r="K27" s="30">
        <v>675</v>
      </c>
      <c r="L27" s="32"/>
      <c r="M27" s="30">
        <v>868.74171000000001</v>
      </c>
      <c r="N27" s="32"/>
      <c r="O27" s="31">
        <v>1287.0247555555554</v>
      </c>
      <c r="P27" s="29"/>
      <c r="Q27" s="30">
        <v>57088</v>
      </c>
      <c r="R27" s="32"/>
      <c r="S27" s="30">
        <v>131092.33697000006</v>
      </c>
      <c r="T27" s="32"/>
      <c r="U27" s="31">
        <v>2296.320364524945</v>
      </c>
      <c r="W27" s="34"/>
    </row>
    <row r="28" spans="2:23" ht="27.95" customHeight="1">
      <c r="B28" s="26" t="s">
        <v>139</v>
      </c>
      <c r="C28" s="28"/>
      <c r="D28" s="29"/>
      <c r="E28" s="30">
        <v>9888</v>
      </c>
      <c r="F28" s="30"/>
      <c r="G28" s="30">
        <v>5194.9432300000044</v>
      </c>
      <c r="H28" s="30"/>
      <c r="I28" s="31">
        <v>525.37856290453112</v>
      </c>
      <c r="J28" s="29"/>
      <c r="K28" s="30">
        <v>426</v>
      </c>
      <c r="L28" s="32"/>
      <c r="M28" s="30">
        <v>481.85349000000002</v>
      </c>
      <c r="N28" s="32"/>
      <c r="O28" s="31">
        <v>1131.1114788732395</v>
      </c>
      <c r="P28" s="29"/>
      <c r="Q28" s="30">
        <v>203424</v>
      </c>
      <c r="R28" s="32"/>
      <c r="S28" s="30">
        <v>269985.69976000028</v>
      </c>
      <c r="T28" s="32"/>
      <c r="U28" s="31">
        <v>1327.2067197577487</v>
      </c>
      <c r="W28" s="34"/>
    </row>
    <row r="29" spans="2:23" ht="27.95" customHeight="1">
      <c r="B29" s="26" t="s">
        <v>140</v>
      </c>
      <c r="C29" s="28"/>
      <c r="D29" s="29"/>
      <c r="E29" s="30">
        <v>977</v>
      </c>
      <c r="F29" s="30"/>
      <c r="G29" s="30">
        <v>987.93654999999978</v>
      </c>
      <c r="H29" s="30"/>
      <c r="I29" s="31">
        <v>1011.1940122824973</v>
      </c>
      <c r="J29" s="29"/>
      <c r="K29" s="30">
        <v>192</v>
      </c>
      <c r="L29" s="32"/>
      <c r="M29" s="30">
        <v>297.98092999999994</v>
      </c>
      <c r="N29" s="32"/>
      <c r="O29" s="31">
        <v>1551.9840104166663</v>
      </c>
      <c r="P29" s="29"/>
      <c r="Q29" s="30">
        <v>31632</v>
      </c>
      <c r="R29" s="32"/>
      <c r="S29" s="30">
        <v>49531.209830000029</v>
      </c>
      <c r="T29" s="32"/>
      <c r="U29" s="31">
        <v>1565.8576703970671</v>
      </c>
      <c r="W29" s="34"/>
    </row>
    <row r="30" spans="2:23" ht="27.95" customHeight="1">
      <c r="B30" s="26" t="s">
        <v>141</v>
      </c>
      <c r="C30" s="28"/>
      <c r="D30" s="29"/>
      <c r="E30" s="30"/>
      <c r="F30" s="30"/>
      <c r="G30" s="30"/>
      <c r="H30" s="30"/>
      <c r="I30" s="31"/>
      <c r="J30" s="29"/>
      <c r="K30" s="30"/>
      <c r="L30" s="32"/>
      <c r="M30" s="30"/>
      <c r="N30" s="32"/>
      <c r="O30" s="31"/>
      <c r="P30" s="29"/>
      <c r="Q30" s="30">
        <v>195298</v>
      </c>
      <c r="R30" s="32"/>
      <c r="S30" s="30">
        <v>98715.420910000044</v>
      </c>
      <c r="T30" s="32"/>
      <c r="U30" s="31">
        <v>505.46048044526844</v>
      </c>
      <c r="W30" s="34"/>
    </row>
    <row r="31" spans="2:23" ht="16.149999999999999" customHeight="1">
      <c r="C31" s="28"/>
      <c r="D31" s="29"/>
      <c r="E31" s="30"/>
      <c r="F31" s="30"/>
      <c r="G31" s="30"/>
      <c r="H31" s="30"/>
      <c r="I31" s="31"/>
      <c r="J31" s="29"/>
      <c r="K31" s="30"/>
      <c r="L31" s="32"/>
      <c r="M31" s="30"/>
      <c r="N31" s="32"/>
      <c r="O31" s="31"/>
      <c r="P31" s="29"/>
      <c r="Q31" s="30"/>
      <c r="R31" s="32"/>
      <c r="S31" s="30"/>
      <c r="T31" s="32"/>
      <c r="U31" s="31"/>
      <c r="W31" s="34"/>
    </row>
    <row r="32" spans="2:23" ht="24" customHeight="1">
      <c r="B32" s="234" t="s">
        <v>142</v>
      </c>
      <c r="C32" s="230"/>
      <c r="D32" s="231"/>
      <c r="E32" s="230">
        <v>339432</v>
      </c>
      <c r="F32" s="230"/>
      <c r="G32" s="230">
        <v>178450.41580000002</v>
      </c>
      <c r="H32" s="230"/>
      <c r="I32" s="232">
        <v>525.73244655777887</v>
      </c>
      <c r="J32" s="231"/>
      <c r="K32" s="230">
        <v>46491</v>
      </c>
      <c r="L32" s="233"/>
      <c r="M32" s="230">
        <v>36314.471059999989</v>
      </c>
      <c r="N32" s="233"/>
      <c r="O32" s="232">
        <v>781.10754898797586</v>
      </c>
      <c r="P32" s="231"/>
      <c r="Q32" s="230">
        <v>10342975</v>
      </c>
      <c r="R32" s="233"/>
      <c r="S32" s="230">
        <v>13563842.966710001</v>
      </c>
      <c r="T32" s="233"/>
      <c r="U32" s="232">
        <v>1311.4063378002945</v>
      </c>
      <c r="W32" s="34"/>
    </row>
    <row r="33" spans="2:40" ht="9.9499999999999993" customHeight="1">
      <c r="B33" s="479"/>
      <c r="C33" s="479"/>
      <c r="D33" s="29"/>
      <c r="J33" s="29"/>
      <c r="P33" s="29"/>
    </row>
    <row r="34" spans="2:40" ht="50.1" customHeight="1">
      <c r="B34" s="479"/>
      <c r="C34" s="479"/>
      <c r="D34" s="29"/>
      <c r="E34" s="26" t="s">
        <v>124</v>
      </c>
      <c r="G34" s="26" t="s">
        <v>124</v>
      </c>
      <c r="I34" s="26" t="s">
        <v>124</v>
      </c>
      <c r="J34" s="28"/>
      <c r="K34" s="26" t="s">
        <v>124</v>
      </c>
      <c r="M34" s="26" t="s">
        <v>124</v>
      </c>
      <c r="O34" s="26" t="s">
        <v>124</v>
      </c>
      <c r="Q34" s="26" t="s">
        <v>124</v>
      </c>
      <c r="S34" s="26" t="s">
        <v>124</v>
      </c>
      <c r="U34" s="26" t="s">
        <v>124</v>
      </c>
    </row>
    <row r="35" spans="2:40" ht="68.099999999999994" customHeight="1">
      <c r="B35" s="23" t="s">
        <v>144</v>
      </c>
      <c r="C35" s="2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2:40" ht="27.95" customHeight="1">
      <c r="B36" s="36" t="s">
        <v>219</v>
      </c>
      <c r="C36" s="2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2:40" ht="24.95" customHeight="1">
      <c r="B37" s="480"/>
      <c r="C37" s="480"/>
      <c r="D37" s="27"/>
      <c r="E37" s="27"/>
      <c r="F37" s="27"/>
      <c r="G37" s="27"/>
      <c r="H37" s="27"/>
      <c r="I37" s="27"/>
      <c r="J37" s="27"/>
      <c r="K37" s="27"/>
      <c r="L37" s="281"/>
      <c r="M37" s="27"/>
      <c r="N37" s="281"/>
      <c r="O37" s="27"/>
      <c r="P37" s="27"/>
      <c r="Q37" s="27"/>
      <c r="R37" s="281"/>
      <c r="S37" s="27"/>
      <c r="T37" s="281"/>
      <c r="U37" s="27"/>
    </row>
    <row r="38" spans="2:40" ht="27.95" customHeight="1">
      <c r="B38" s="474" t="s">
        <v>146</v>
      </c>
      <c r="C38" s="481"/>
      <c r="D38" s="282"/>
      <c r="E38" s="474" t="s">
        <v>145</v>
      </c>
      <c r="F38" s="475"/>
      <c r="G38" s="475"/>
      <c r="H38" s="475"/>
      <c r="I38" s="475"/>
      <c r="J38" s="282"/>
      <c r="K38" s="474" t="s">
        <v>142</v>
      </c>
      <c r="L38" s="475"/>
      <c r="M38" s="475"/>
      <c r="N38" s="475"/>
      <c r="O38" s="475"/>
      <c r="P38" s="282"/>
      <c r="Q38" s="476" t="s">
        <v>169</v>
      </c>
      <c r="R38" s="477"/>
      <c r="S38" s="477"/>
      <c r="T38" s="477"/>
      <c r="U38" s="477"/>
      <c r="X38" s="194"/>
      <c r="Y38" s="199"/>
      <c r="Z38" s="194"/>
      <c r="AA38" s="198"/>
      <c r="AB38" s="195"/>
      <c r="AC38" s="198"/>
      <c r="AD38" s="194"/>
      <c r="AE38" s="199"/>
      <c r="AF38" s="194"/>
      <c r="AG38" s="198"/>
      <c r="AH38" s="195"/>
      <c r="AI38" s="198"/>
      <c r="AJ38" s="195"/>
      <c r="AK38" s="195"/>
      <c r="AL38" s="195"/>
      <c r="AM38" s="195"/>
      <c r="AN38" s="195"/>
    </row>
    <row r="39" spans="2:40" ht="4.5" customHeight="1">
      <c r="B39" s="474"/>
      <c r="C39" s="481"/>
      <c r="D39" s="284"/>
      <c r="E39" s="273"/>
      <c r="F39" s="285"/>
      <c r="G39" s="285"/>
      <c r="H39" s="285"/>
      <c r="I39" s="285"/>
      <c r="J39" s="284"/>
      <c r="K39" s="273"/>
      <c r="L39" s="285"/>
      <c r="M39" s="285"/>
      <c r="N39" s="285"/>
      <c r="O39" s="285"/>
      <c r="P39" s="284"/>
      <c r="Q39" s="273"/>
      <c r="R39" s="285"/>
      <c r="S39" s="285"/>
      <c r="T39" s="285"/>
      <c r="U39" s="285"/>
      <c r="X39" s="194"/>
      <c r="Y39" s="199"/>
      <c r="Z39" s="194"/>
      <c r="AA39" s="198"/>
      <c r="AB39" s="195"/>
      <c r="AC39" s="198"/>
      <c r="AD39" s="194"/>
      <c r="AE39" s="199"/>
      <c r="AF39" s="194"/>
      <c r="AG39" s="198"/>
      <c r="AH39" s="195"/>
      <c r="AI39" s="198"/>
      <c r="AJ39" s="195"/>
      <c r="AK39" s="195"/>
      <c r="AL39" s="195"/>
      <c r="AM39" s="195"/>
      <c r="AN39" s="195"/>
    </row>
    <row r="40" spans="2:40" ht="27.95" customHeight="1">
      <c r="B40" s="481" t="s">
        <v>146</v>
      </c>
      <c r="C40" s="481"/>
      <c r="D40" s="176"/>
      <c r="E40" s="276" t="s">
        <v>7</v>
      </c>
      <c r="F40" s="283"/>
      <c r="G40" s="276"/>
      <c r="H40" s="283"/>
      <c r="I40" s="276" t="s">
        <v>134</v>
      </c>
      <c r="J40" s="278"/>
      <c r="K40" s="276" t="s">
        <v>7</v>
      </c>
      <c r="L40" s="277"/>
      <c r="M40" s="276"/>
      <c r="N40" s="277"/>
      <c r="O40" s="276" t="s">
        <v>134</v>
      </c>
      <c r="P40" s="278"/>
      <c r="Q40" s="276" t="s">
        <v>7</v>
      </c>
      <c r="R40" s="277"/>
      <c r="S40" s="276"/>
      <c r="T40" s="277"/>
      <c r="U40" s="276" t="s">
        <v>134</v>
      </c>
      <c r="X40" s="194"/>
      <c r="Y40" s="199"/>
      <c r="Z40" s="194"/>
      <c r="AA40" s="198"/>
      <c r="AB40" s="195"/>
      <c r="AC40" s="198"/>
      <c r="AD40" s="194"/>
      <c r="AE40" s="199"/>
      <c r="AF40" s="194"/>
      <c r="AG40" s="198"/>
      <c r="AH40" s="195"/>
      <c r="AI40" s="198"/>
      <c r="AJ40" s="195"/>
      <c r="AK40" s="195"/>
      <c r="AL40" s="195"/>
      <c r="AM40" s="195"/>
      <c r="AN40" s="195"/>
    </row>
    <row r="41" spans="2:40" ht="9.9499999999999993" customHeight="1">
      <c r="B41" s="478"/>
      <c r="C41" s="478"/>
      <c r="X41" s="194"/>
      <c r="Y41" s="199"/>
      <c r="Z41" s="194"/>
      <c r="AA41" s="198"/>
      <c r="AB41" s="195"/>
      <c r="AC41" s="198"/>
      <c r="AD41" s="194"/>
      <c r="AE41" s="199"/>
      <c r="AF41" s="194"/>
      <c r="AG41" s="198"/>
      <c r="AH41" s="195"/>
      <c r="AI41" s="198"/>
      <c r="AJ41" s="195"/>
      <c r="AK41" s="195"/>
      <c r="AL41" s="195"/>
      <c r="AM41" s="195"/>
      <c r="AN41" s="195"/>
    </row>
    <row r="42" spans="2:40" ht="18" customHeight="1">
      <c r="B42" s="26" t="s">
        <v>48</v>
      </c>
      <c r="E42" s="30">
        <v>6560</v>
      </c>
      <c r="F42" s="405"/>
      <c r="G42" s="30"/>
      <c r="I42" s="31">
        <v>1152.6134115853658</v>
      </c>
      <c r="K42" s="30">
        <v>8350</v>
      </c>
      <c r="L42" s="30"/>
      <c r="M42" s="30"/>
      <c r="O42" s="31">
        <v>1127.6250802395209</v>
      </c>
      <c r="Q42" s="31">
        <v>78.562874251497007</v>
      </c>
      <c r="R42" s="31"/>
      <c r="S42" s="31"/>
      <c r="T42" s="31"/>
      <c r="U42" s="31">
        <v>102.21601415077937</v>
      </c>
    </row>
    <row r="43" spans="2:40" ht="9.9499999999999993" customHeight="1">
      <c r="E43" s="30"/>
      <c r="F43" s="405"/>
      <c r="G43" s="30"/>
      <c r="I43" s="31"/>
      <c r="K43" s="30"/>
      <c r="L43" s="30"/>
      <c r="M43" s="30"/>
      <c r="O43" s="31"/>
      <c r="Q43" s="31"/>
      <c r="R43" s="31"/>
      <c r="S43" s="31"/>
      <c r="T43" s="31"/>
      <c r="U43" s="31"/>
    </row>
    <row r="44" spans="2:40" ht="18" customHeight="1">
      <c r="B44" s="26" t="s">
        <v>49</v>
      </c>
      <c r="E44" s="30">
        <v>25980</v>
      </c>
      <c r="F44" s="405"/>
      <c r="G44" s="30"/>
      <c r="I44" s="31">
        <v>1656.7859064665122</v>
      </c>
      <c r="K44" s="30">
        <v>31616</v>
      </c>
      <c r="L44" s="30"/>
      <c r="M44" s="30"/>
      <c r="O44" s="31">
        <v>1551.7321485956475</v>
      </c>
      <c r="Q44" s="31">
        <v>82.173582995951421</v>
      </c>
      <c r="R44" s="31"/>
      <c r="S44" s="31"/>
      <c r="T44" s="31"/>
      <c r="U44" s="31">
        <v>106.77009611265325</v>
      </c>
    </row>
    <row r="45" spans="2:40" ht="9.9499999999999993" customHeight="1">
      <c r="B45" s="479"/>
      <c r="C45" s="479"/>
      <c r="D45" s="286"/>
      <c r="E45" s="406"/>
      <c r="F45" s="406"/>
      <c r="G45" s="406"/>
      <c r="H45" s="406"/>
      <c r="I45" s="406"/>
      <c r="J45" s="286"/>
      <c r="K45" s="28"/>
      <c r="L45" s="290"/>
      <c r="M45" s="28"/>
      <c r="N45" s="290"/>
      <c r="O45" s="28"/>
      <c r="P45" s="286"/>
      <c r="R45" s="407"/>
      <c r="T45" s="407"/>
    </row>
    <row r="46" spans="2:40">
      <c r="D46" s="31"/>
      <c r="E46" s="31"/>
      <c r="F46" s="31"/>
      <c r="G46" s="31"/>
      <c r="H46" s="31"/>
      <c r="I46" s="31"/>
    </row>
    <row r="47" spans="2:40">
      <c r="D47" s="31"/>
      <c r="E47" s="31"/>
      <c r="F47" s="31"/>
      <c r="G47" s="31"/>
      <c r="H47" s="31"/>
      <c r="I47" s="31"/>
    </row>
    <row r="48" spans="2:40">
      <c r="D48" s="31"/>
      <c r="E48" s="31"/>
      <c r="F48" s="31"/>
      <c r="G48" s="31"/>
      <c r="H48" s="31"/>
      <c r="I48" s="31"/>
      <c r="Q48" s="37"/>
    </row>
    <row r="49" spans="4:9">
      <c r="D49" s="31"/>
      <c r="E49" s="31"/>
      <c r="F49" s="31"/>
      <c r="G49" s="31"/>
      <c r="H49" s="31"/>
      <c r="I49" s="31"/>
    </row>
    <row r="50" spans="4:9">
      <c r="D50" s="31"/>
      <c r="E50" s="31"/>
      <c r="F50" s="31"/>
      <c r="G50" s="31"/>
      <c r="H50" s="31"/>
      <c r="I50" s="31"/>
    </row>
    <row r="51" spans="4:9">
      <c r="D51" s="31"/>
      <c r="E51" s="31"/>
      <c r="F51" s="31"/>
      <c r="G51" s="31"/>
      <c r="H51" s="31"/>
      <c r="I51" s="31"/>
    </row>
    <row r="52" spans="4:9">
      <c r="D52" s="31"/>
      <c r="E52" s="31"/>
      <c r="F52" s="31"/>
      <c r="G52" s="31"/>
      <c r="H52" s="31"/>
      <c r="I52" s="31"/>
    </row>
    <row r="53" spans="4:9">
      <c r="D53" s="31"/>
      <c r="E53" s="31"/>
      <c r="F53" s="31"/>
      <c r="G53" s="31"/>
      <c r="H53" s="31"/>
      <c r="I53" s="31"/>
    </row>
    <row r="54" spans="4:9">
      <c r="D54" s="31"/>
      <c r="E54" s="31"/>
      <c r="F54" s="31"/>
      <c r="G54" s="31"/>
      <c r="H54" s="31"/>
      <c r="I54" s="31"/>
    </row>
    <row r="55" spans="4:9">
      <c r="D55" s="31"/>
      <c r="E55" s="31"/>
      <c r="F55" s="31"/>
      <c r="G55" s="31"/>
      <c r="H55" s="31"/>
      <c r="I55" s="31"/>
    </row>
    <row r="56" spans="4:9">
      <c r="D56" s="31"/>
      <c r="E56" s="31"/>
      <c r="F56" s="31"/>
      <c r="G56" s="31"/>
      <c r="H56" s="31"/>
      <c r="I56" s="31"/>
    </row>
    <row r="57" spans="4:9">
      <c r="D57" s="31"/>
      <c r="E57" s="31"/>
      <c r="F57" s="31"/>
      <c r="G57" s="31"/>
      <c r="H57" s="31"/>
      <c r="I57" s="31"/>
    </row>
    <row r="58" spans="4:9">
      <c r="D58" s="31"/>
      <c r="E58" s="31"/>
      <c r="F58" s="31"/>
      <c r="G58" s="31"/>
      <c r="H58" s="31"/>
      <c r="I58" s="31"/>
    </row>
    <row r="59" spans="4:9">
      <c r="D59" s="31"/>
      <c r="E59" s="31"/>
      <c r="F59" s="31"/>
      <c r="G59" s="31"/>
      <c r="H59" s="31"/>
      <c r="I59" s="31"/>
    </row>
    <row r="60" spans="4:9">
      <c r="D60" s="31"/>
      <c r="E60" s="31"/>
      <c r="F60" s="31"/>
      <c r="G60" s="31"/>
      <c r="H60" s="31"/>
      <c r="I60" s="31"/>
    </row>
    <row r="61" spans="4:9">
      <c r="D61" s="31"/>
      <c r="E61" s="31"/>
      <c r="F61" s="31"/>
      <c r="G61" s="31"/>
      <c r="H61" s="31"/>
      <c r="I61" s="31"/>
    </row>
    <row r="62" spans="4:9">
      <c r="D62" s="31"/>
      <c r="E62" s="31"/>
      <c r="F62" s="31"/>
      <c r="G62" s="31"/>
      <c r="H62" s="31"/>
      <c r="I62" s="31"/>
    </row>
    <row r="63" spans="4:9">
      <c r="D63" s="31"/>
      <c r="E63" s="31"/>
      <c r="F63" s="31"/>
      <c r="G63" s="31"/>
      <c r="H63" s="31"/>
      <c r="I63" s="31"/>
    </row>
    <row r="64" spans="4:9">
      <c r="D64" s="31"/>
      <c r="E64" s="31"/>
      <c r="F64" s="31"/>
      <c r="G64" s="31"/>
      <c r="H64" s="31"/>
      <c r="I64" s="31"/>
    </row>
    <row r="65" spans="4:9">
      <c r="D65" s="31"/>
      <c r="E65" s="31"/>
      <c r="F65" s="31"/>
      <c r="G65" s="31"/>
      <c r="H65" s="31"/>
      <c r="I65" s="31"/>
    </row>
    <row r="66" spans="4:9">
      <c r="D66" s="31"/>
      <c r="E66" s="31"/>
      <c r="F66" s="31"/>
      <c r="G66" s="31"/>
      <c r="H66" s="31"/>
      <c r="I66" s="31"/>
    </row>
    <row r="67" spans="4:9">
      <c r="D67" s="31"/>
      <c r="E67" s="31"/>
      <c r="F67" s="31"/>
      <c r="G67" s="31"/>
      <c r="H67" s="31"/>
      <c r="I67" s="31"/>
    </row>
    <row r="68" spans="4:9">
      <c r="D68" s="31"/>
      <c r="E68" s="31"/>
      <c r="F68" s="31"/>
      <c r="G68" s="31"/>
      <c r="H68" s="31"/>
      <c r="I68" s="31"/>
    </row>
    <row r="69" spans="4:9">
      <c r="D69" s="31"/>
      <c r="E69" s="31"/>
      <c r="F69" s="31"/>
      <c r="G69" s="31"/>
      <c r="H69" s="31"/>
      <c r="I69" s="31"/>
    </row>
    <row r="70" spans="4:9">
      <c r="D70" s="31"/>
      <c r="E70" s="31"/>
      <c r="F70" s="31"/>
      <c r="G70" s="31"/>
      <c r="H70" s="31"/>
      <c r="I70" s="31"/>
    </row>
    <row r="71" spans="4:9">
      <c r="D71" s="31"/>
      <c r="E71" s="31"/>
      <c r="F71" s="31"/>
      <c r="G71" s="31"/>
      <c r="H71" s="31"/>
      <c r="I71" s="31"/>
    </row>
    <row r="72" spans="4:9">
      <c r="D72" s="31"/>
      <c r="E72" s="31"/>
      <c r="F72" s="31"/>
      <c r="G72" s="31"/>
      <c r="H72" s="31"/>
      <c r="I72" s="31"/>
    </row>
    <row r="73" spans="4:9">
      <c r="D73" s="31"/>
      <c r="E73" s="31"/>
      <c r="F73" s="31"/>
      <c r="G73" s="31"/>
      <c r="H73" s="31"/>
      <c r="I73" s="31"/>
    </row>
    <row r="74" spans="4:9">
      <c r="D74" s="31"/>
      <c r="E74" s="31"/>
      <c r="F74" s="31"/>
      <c r="G74" s="31"/>
      <c r="H74" s="31"/>
      <c r="I74" s="31"/>
    </row>
    <row r="75" spans="4:9">
      <c r="D75" s="31"/>
      <c r="E75" s="31"/>
      <c r="F75" s="31"/>
      <c r="G75" s="31"/>
      <c r="H75" s="31"/>
      <c r="I75" s="31"/>
    </row>
    <row r="76" spans="4:9">
      <c r="D76" s="31"/>
      <c r="E76" s="31"/>
      <c r="F76" s="31"/>
      <c r="G76" s="31"/>
      <c r="H76" s="31"/>
      <c r="I76" s="31"/>
    </row>
    <row r="77" spans="4:9">
      <c r="D77" s="31"/>
      <c r="E77" s="31"/>
      <c r="F77" s="31"/>
      <c r="G77" s="31"/>
      <c r="H77" s="31"/>
      <c r="I77" s="31"/>
    </row>
    <row r="78" spans="4:9">
      <c r="D78" s="31"/>
      <c r="E78" s="31"/>
      <c r="F78" s="31"/>
      <c r="G78" s="31"/>
      <c r="H78" s="31"/>
      <c r="I78" s="31"/>
    </row>
    <row r="79" spans="4:9">
      <c r="D79" s="31"/>
      <c r="E79" s="31"/>
      <c r="F79" s="31"/>
      <c r="G79" s="31"/>
      <c r="H79" s="31"/>
      <c r="I79" s="31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G83"/>
  <sheetViews>
    <sheetView showGridLines="0" showRowColHeaders="0" showZeros="0" zoomScaleNormal="100" workbookViewId="0">
      <selection activeCell="S20" sqref="S20"/>
    </sheetView>
  </sheetViews>
  <sheetFormatPr baseColWidth="10" defaultColWidth="10.140625" defaultRowHeight="12.75"/>
  <cols>
    <col min="1" max="1" width="2" style="38" customWidth="1"/>
    <col min="2" max="2" width="10" style="38" customWidth="1"/>
    <col min="3" max="14" width="10.7109375" style="38" customWidth="1"/>
    <col min="15" max="15" width="6.28515625" style="38" customWidth="1"/>
    <col min="16" max="18" width="7.7109375" style="38" customWidth="1"/>
    <col min="19" max="16384" width="10.140625" style="38"/>
  </cols>
  <sheetData>
    <row r="1" spans="1:33" ht="18.95" customHeight="1">
      <c r="B1" s="487" t="s">
        <v>170</v>
      </c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</row>
    <row r="2" spans="1:33" ht="18.95" customHeight="1">
      <c r="B2" s="489" t="s">
        <v>220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P2" s="7" t="s">
        <v>168</v>
      </c>
      <c r="R2" s="192"/>
    </row>
    <row r="3" spans="1:33" ht="18.95" customHeight="1">
      <c r="B3" s="489" t="s">
        <v>173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</row>
    <row r="4" spans="1:33" ht="14.25" customHeight="1">
      <c r="A4" s="235"/>
      <c r="B4" s="236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33" ht="14.25" customHeight="1">
      <c r="A5" s="235"/>
      <c r="B5" s="482" t="s">
        <v>0</v>
      </c>
      <c r="C5" s="483" t="s">
        <v>2</v>
      </c>
      <c r="D5" s="483"/>
      <c r="E5" s="483"/>
      <c r="F5" s="483"/>
      <c r="G5" s="483"/>
      <c r="H5" s="483"/>
      <c r="I5" s="483" t="s">
        <v>28</v>
      </c>
      <c r="J5" s="483"/>
      <c r="K5" s="483"/>
      <c r="L5" s="483"/>
      <c r="M5" s="483"/>
      <c r="N5" s="483"/>
    </row>
    <row r="6" spans="1:33" ht="14.25" customHeight="1">
      <c r="A6" s="235"/>
      <c r="B6" s="482"/>
      <c r="C6" s="484" t="s">
        <v>6</v>
      </c>
      <c r="D6" s="484"/>
      <c r="E6" s="485" t="s">
        <v>3</v>
      </c>
      <c r="F6" s="485"/>
      <c r="G6" s="486" t="s">
        <v>4</v>
      </c>
      <c r="H6" s="486"/>
      <c r="I6" s="484" t="s">
        <v>6</v>
      </c>
      <c r="J6" s="484"/>
      <c r="K6" s="485" t="s">
        <v>3</v>
      </c>
      <c r="L6" s="485"/>
      <c r="M6" s="486" t="s">
        <v>4</v>
      </c>
      <c r="N6" s="486"/>
    </row>
    <row r="7" spans="1:33" ht="14.25" customHeight="1">
      <c r="A7" s="235"/>
      <c r="B7" s="482"/>
      <c r="C7" s="442" t="s">
        <v>7</v>
      </c>
      <c r="D7" s="443" t="s">
        <v>8</v>
      </c>
      <c r="E7" s="439" t="s">
        <v>7</v>
      </c>
      <c r="F7" s="440" t="s">
        <v>8</v>
      </c>
      <c r="G7" s="441" t="s">
        <v>7</v>
      </c>
      <c r="H7" s="441" t="s">
        <v>8</v>
      </c>
      <c r="I7" s="442" t="s">
        <v>7</v>
      </c>
      <c r="J7" s="443" t="s">
        <v>8</v>
      </c>
      <c r="K7" s="439" t="s">
        <v>7</v>
      </c>
      <c r="L7" s="440" t="s">
        <v>8</v>
      </c>
      <c r="M7" s="441" t="s">
        <v>7</v>
      </c>
      <c r="N7" s="441" t="s">
        <v>8</v>
      </c>
    </row>
    <row r="8" spans="1:33" ht="14.25" customHeight="1">
      <c r="A8" s="235"/>
      <c r="B8" s="241" t="s">
        <v>6</v>
      </c>
      <c r="C8" s="437">
        <v>10342975</v>
      </c>
      <c r="D8" s="438">
        <v>1311.4063378002941</v>
      </c>
      <c r="E8" s="433">
        <v>4888556</v>
      </c>
      <c r="F8" s="434">
        <v>1570.4009144745407</v>
      </c>
      <c r="G8" s="435">
        <v>5454381</v>
      </c>
      <c r="H8" s="436">
        <v>1079.2826093318374</v>
      </c>
      <c r="I8" s="437">
        <v>1025446</v>
      </c>
      <c r="J8" s="438">
        <v>1208.5687807939175</v>
      </c>
      <c r="K8" s="433">
        <v>632136</v>
      </c>
      <c r="L8" s="434">
        <v>1270.388226220306</v>
      </c>
      <c r="M8" s="435">
        <v>393310</v>
      </c>
      <c r="N8" s="436">
        <v>1109.2112842795764</v>
      </c>
      <c r="O8" s="38">
        <v>0</v>
      </c>
      <c r="P8" s="38">
        <v>0</v>
      </c>
      <c r="R8" s="191"/>
      <c r="S8" s="190"/>
      <c r="T8" s="191"/>
      <c r="U8" s="190"/>
      <c r="V8" s="191"/>
      <c r="W8" s="190"/>
      <c r="X8" s="191"/>
      <c r="Y8" s="190"/>
      <c r="Z8" s="191"/>
      <c r="AA8" s="190"/>
      <c r="AB8" s="191"/>
      <c r="AC8" s="190"/>
      <c r="AD8" s="191"/>
      <c r="AE8" s="190"/>
      <c r="AF8" s="191"/>
      <c r="AG8" s="190"/>
    </row>
    <row r="9" spans="1:33" ht="14.25" customHeight="1">
      <c r="A9" s="235"/>
      <c r="B9" s="237" t="s">
        <v>9</v>
      </c>
      <c r="C9" s="238">
        <v>2181</v>
      </c>
      <c r="D9" s="239">
        <v>368.55657955066482</v>
      </c>
      <c r="E9" s="425">
        <v>1126</v>
      </c>
      <c r="F9" s="426">
        <v>366.59941385435161</v>
      </c>
      <c r="G9" s="427">
        <v>1055</v>
      </c>
      <c r="H9" s="428">
        <v>370.64545971563996</v>
      </c>
      <c r="I9" s="238">
        <v>0</v>
      </c>
      <c r="J9" s="239">
        <v>0</v>
      </c>
      <c r="K9" s="425">
        <v>0</v>
      </c>
      <c r="L9" s="426">
        <v>0</v>
      </c>
      <c r="M9" s="427">
        <v>0</v>
      </c>
      <c r="N9" s="428">
        <v>0</v>
      </c>
      <c r="O9" s="38">
        <v>0</v>
      </c>
      <c r="P9" s="38">
        <v>0</v>
      </c>
      <c r="R9" s="200"/>
      <c r="S9" s="193"/>
      <c r="T9" s="200"/>
      <c r="U9" s="193"/>
      <c r="V9" s="200"/>
      <c r="W9" s="193"/>
      <c r="X9" s="200"/>
      <c r="Y9" s="193"/>
      <c r="Z9" s="200"/>
      <c r="AA9" s="193"/>
      <c r="AB9" s="200"/>
      <c r="AC9" s="193"/>
      <c r="AD9" s="200"/>
      <c r="AE9" s="193"/>
      <c r="AF9" s="200"/>
      <c r="AG9" s="193"/>
    </row>
    <row r="10" spans="1:33" ht="14.25" customHeight="1">
      <c r="A10" s="235"/>
      <c r="B10" s="240" t="s">
        <v>10</v>
      </c>
      <c r="C10" s="238">
        <v>10464</v>
      </c>
      <c r="D10" s="239">
        <v>371.04874426605494</v>
      </c>
      <c r="E10" s="425">
        <v>5357</v>
      </c>
      <c r="F10" s="426">
        <v>371.42854769460519</v>
      </c>
      <c r="G10" s="427">
        <v>5107</v>
      </c>
      <c r="H10" s="428">
        <v>370.65034854121768</v>
      </c>
      <c r="I10" s="238">
        <v>0</v>
      </c>
      <c r="J10" s="239">
        <v>0</v>
      </c>
      <c r="K10" s="425">
        <v>0</v>
      </c>
      <c r="L10" s="426">
        <v>0</v>
      </c>
      <c r="M10" s="427">
        <v>0</v>
      </c>
      <c r="N10" s="428">
        <v>0</v>
      </c>
      <c r="O10" s="38">
        <v>0</v>
      </c>
      <c r="P10" s="38">
        <v>0</v>
      </c>
      <c r="R10" s="200"/>
      <c r="S10" s="193"/>
      <c r="T10" s="200"/>
      <c r="U10" s="193"/>
      <c r="V10" s="200"/>
      <c r="W10" s="193"/>
      <c r="X10" s="200"/>
      <c r="Y10" s="193"/>
      <c r="Z10" s="200"/>
      <c r="AA10" s="193"/>
      <c r="AB10" s="200"/>
      <c r="AC10" s="193"/>
      <c r="AD10" s="200"/>
      <c r="AE10" s="193"/>
      <c r="AF10" s="200"/>
      <c r="AG10" s="193"/>
    </row>
    <row r="11" spans="1:33" ht="14.25" customHeight="1">
      <c r="A11" s="235"/>
      <c r="B11" s="237" t="s">
        <v>11</v>
      </c>
      <c r="C11" s="238">
        <v>27201</v>
      </c>
      <c r="D11" s="239">
        <v>374.76994559023581</v>
      </c>
      <c r="E11" s="425">
        <v>13791</v>
      </c>
      <c r="F11" s="426">
        <v>375.30953302878726</v>
      </c>
      <c r="G11" s="427">
        <v>13410</v>
      </c>
      <c r="H11" s="428">
        <v>374.21502759134972</v>
      </c>
      <c r="I11" s="238">
        <v>0</v>
      </c>
      <c r="J11" s="239">
        <v>0</v>
      </c>
      <c r="K11" s="425">
        <v>0</v>
      </c>
      <c r="L11" s="426">
        <v>0</v>
      </c>
      <c r="M11" s="427">
        <v>0</v>
      </c>
      <c r="N11" s="428">
        <v>0</v>
      </c>
      <c r="O11" s="38">
        <v>0</v>
      </c>
      <c r="P11" s="38">
        <v>0</v>
      </c>
      <c r="R11" s="200"/>
      <c r="S11" s="193"/>
      <c r="T11" s="200"/>
      <c r="U11" s="193"/>
      <c r="V11" s="200"/>
      <c r="W11" s="193"/>
      <c r="X11" s="200"/>
      <c r="Y11" s="193"/>
      <c r="Z11" s="200"/>
      <c r="AA11" s="193"/>
      <c r="AB11" s="200"/>
      <c r="AC11" s="193"/>
      <c r="AD11" s="200"/>
      <c r="AE11" s="193"/>
      <c r="AF11" s="200"/>
      <c r="AG11" s="193"/>
    </row>
    <row r="12" spans="1:33" ht="14.25" customHeight="1">
      <c r="A12" s="235"/>
      <c r="B12" s="237" t="s">
        <v>12</v>
      </c>
      <c r="C12" s="238">
        <v>58884</v>
      </c>
      <c r="D12" s="239">
        <v>378.57087799741839</v>
      </c>
      <c r="E12" s="425">
        <v>30274</v>
      </c>
      <c r="F12" s="426">
        <v>380.05838904670651</v>
      </c>
      <c r="G12" s="427">
        <v>28602</v>
      </c>
      <c r="H12" s="428">
        <v>377.02185896091152</v>
      </c>
      <c r="I12" s="238">
        <v>3</v>
      </c>
      <c r="J12" s="239">
        <v>752.42666666666662</v>
      </c>
      <c r="K12" s="425">
        <v>3</v>
      </c>
      <c r="L12" s="426">
        <v>752.42666666666662</v>
      </c>
      <c r="M12" s="427">
        <v>0</v>
      </c>
      <c r="N12" s="428">
        <v>0</v>
      </c>
      <c r="O12" s="38">
        <v>0</v>
      </c>
      <c r="P12" s="38">
        <v>0</v>
      </c>
      <c r="R12" s="200"/>
      <c r="S12" s="193"/>
      <c r="T12" s="200"/>
      <c r="U12" s="193"/>
      <c r="V12" s="200"/>
      <c r="W12" s="193"/>
      <c r="X12" s="200"/>
      <c r="Y12" s="193"/>
      <c r="Z12" s="200"/>
      <c r="AA12" s="193"/>
      <c r="AB12" s="200"/>
      <c r="AC12" s="193"/>
      <c r="AD12" s="200"/>
      <c r="AE12" s="193"/>
      <c r="AF12" s="200"/>
      <c r="AG12" s="193"/>
    </row>
    <row r="13" spans="1:33" ht="14.25" customHeight="1">
      <c r="A13" s="235"/>
      <c r="B13" s="237" t="s">
        <v>13</v>
      </c>
      <c r="C13" s="238">
        <v>90466</v>
      </c>
      <c r="D13" s="239">
        <v>389.97957641544906</v>
      </c>
      <c r="E13" s="425">
        <v>44881</v>
      </c>
      <c r="F13" s="426">
        <v>391.76141529823389</v>
      </c>
      <c r="G13" s="427">
        <v>45583</v>
      </c>
      <c r="H13" s="428">
        <v>388.22463177061576</v>
      </c>
      <c r="I13" s="238">
        <v>518</v>
      </c>
      <c r="J13" s="239">
        <v>903.43463320463331</v>
      </c>
      <c r="K13" s="425">
        <v>378</v>
      </c>
      <c r="L13" s="426">
        <v>902.30092592592609</v>
      </c>
      <c r="M13" s="427">
        <v>140</v>
      </c>
      <c r="N13" s="428">
        <v>906.49564285714291</v>
      </c>
      <c r="O13" s="38">
        <v>0</v>
      </c>
      <c r="P13" s="38">
        <v>0</v>
      </c>
      <c r="R13" s="200"/>
      <c r="S13" s="193"/>
      <c r="T13" s="200"/>
      <c r="U13" s="193"/>
      <c r="V13" s="200"/>
      <c r="W13" s="193"/>
      <c r="X13" s="200"/>
      <c r="Y13" s="193"/>
      <c r="Z13" s="200"/>
      <c r="AA13" s="193"/>
      <c r="AB13" s="200"/>
      <c r="AC13" s="193"/>
      <c r="AD13" s="200"/>
      <c r="AE13" s="193"/>
      <c r="AF13" s="200"/>
      <c r="AG13" s="193"/>
    </row>
    <row r="14" spans="1:33" ht="14.25" customHeight="1">
      <c r="A14" s="235"/>
      <c r="B14" s="237" t="s">
        <v>14</v>
      </c>
      <c r="C14" s="238">
        <v>8413</v>
      </c>
      <c r="D14" s="239">
        <v>615.84227623915388</v>
      </c>
      <c r="E14" s="425">
        <v>4601</v>
      </c>
      <c r="F14" s="426">
        <v>646.38795696587738</v>
      </c>
      <c r="G14" s="427">
        <v>3812</v>
      </c>
      <c r="H14" s="428">
        <v>578.97431269674701</v>
      </c>
      <c r="I14" s="238">
        <v>2725</v>
      </c>
      <c r="J14" s="239">
        <v>957.54403302752337</v>
      </c>
      <c r="K14" s="425">
        <v>1748</v>
      </c>
      <c r="L14" s="426">
        <v>983.08914187643109</v>
      </c>
      <c r="M14" s="427">
        <v>977</v>
      </c>
      <c r="N14" s="428">
        <v>911.83998976458486</v>
      </c>
      <c r="O14" s="38">
        <v>0</v>
      </c>
      <c r="P14" s="38">
        <v>0</v>
      </c>
      <c r="R14" s="200"/>
      <c r="S14" s="193"/>
      <c r="T14" s="200"/>
      <c r="U14" s="193"/>
      <c r="V14" s="200"/>
      <c r="W14" s="193"/>
      <c r="X14" s="200"/>
      <c r="Y14" s="193"/>
      <c r="Z14" s="200"/>
      <c r="AA14" s="193"/>
      <c r="AB14" s="200"/>
      <c r="AC14" s="193"/>
      <c r="AD14" s="200"/>
      <c r="AE14" s="193"/>
      <c r="AF14" s="200"/>
      <c r="AG14" s="193"/>
    </row>
    <row r="15" spans="1:33" ht="14.25" customHeight="1">
      <c r="A15" s="235"/>
      <c r="B15" s="237" t="s">
        <v>15</v>
      </c>
      <c r="C15" s="238">
        <v>13030</v>
      </c>
      <c r="D15" s="239">
        <v>829.22867920184217</v>
      </c>
      <c r="E15" s="425">
        <v>7817</v>
      </c>
      <c r="F15" s="426">
        <v>847.3979608545477</v>
      </c>
      <c r="G15" s="427">
        <v>5213</v>
      </c>
      <c r="H15" s="428">
        <v>801.98347017072763</v>
      </c>
      <c r="I15" s="238">
        <v>8739</v>
      </c>
      <c r="J15" s="239">
        <v>972.95477972308095</v>
      </c>
      <c r="K15" s="425">
        <v>5620</v>
      </c>
      <c r="L15" s="426">
        <v>999.41002846975096</v>
      </c>
      <c r="M15" s="427">
        <v>3119</v>
      </c>
      <c r="N15" s="428">
        <v>925.28613658223878</v>
      </c>
      <c r="O15" s="38">
        <v>0</v>
      </c>
      <c r="P15" s="38">
        <v>0</v>
      </c>
      <c r="R15" s="200"/>
      <c r="S15" s="193"/>
      <c r="T15" s="200"/>
      <c r="U15" s="193"/>
      <c r="V15" s="200"/>
      <c r="W15" s="193"/>
      <c r="X15" s="200"/>
      <c r="Y15" s="193"/>
      <c r="Z15" s="200"/>
      <c r="AA15" s="193"/>
      <c r="AB15" s="200"/>
      <c r="AC15" s="193"/>
      <c r="AD15" s="200"/>
      <c r="AE15" s="193"/>
      <c r="AF15" s="200"/>
      <c r="AG15" s="193"/>
    </row>
    <row r="16" spans="1:33" ht="14.25" customHeight="1">
      <c r="A16" s="235"/>
      <c r="B16" s="237" t="s">
        <v>16</v>
      </c>
      <c r="C16" s="238">
        <v>33824</v>
      </c>
      <c r="D16" s="239">
        <v>926.44765698911976</v>
      </c>
      <c r="E16" s="425">
        <v>19794</v>
      </c>
      <c r="F16" s="426">
        <v>940.14602253207954</v>
      </c>
      <c r="G16" s="427">
        <v>14030</v>
      </c>
      <c r="H16" s="428">
        <v>907.12153813257328</v>
      </c>
      <c r="I16" s="238">
        <v>25419</v>
      </c>
      <c r="J16" s="239">
        <v>1012.2340355639471</v>
      </c>
      <c r="K16" s="425">
        <v>16134</v>
      </c>
      <c r="L16" s="426">
        <v>1034.4049057890156</v>
      </c>
      <c r="M16" s="427">
        <v>9285</v>
      </c>
      <c r="N16" s="428">
        <v>973.7090145395797</v>
      </c>
      <c r="O16" s="38">
        <v>0</v>
      </c>
      <c r="P16" s="38">
        <v>0</v>
      </c>
      <c r="R16" s="200"/>
      <c r="S16" s="193"/>
      <c r="T16" s="200"/>
      <c r="U16" s="193"/>
      <c r="V16" s="200"/>
      <c r="W16" s="193"/>
      <c r="X16" s="200"/>
      <c r="Y16" s="193"/>
      <c r="Z16" s="200"/>
      <c r="AA16" s="193"/>
      <c r="AB16" s="200"/>
      <c r="AC16" s="193"/>
      <c r="AD16" s="200"/>
      <c r="AE16" s="193"/>
      <c r="AF16" s="200"/>
      <c r="AG16" s="193"/>
    </row>
    <row r="17" spans="1:33" ht="14.25" customHeight="1">
      <c r="A17" s="235"/>
      <c r="B17" s="237" t="s">
        <v>17</v>
      </c>
      <c r="C17" s="238">
        <v>77114</v>
      </c>
      <c r="D17" s="239">
        <v>994.22529851907666</v>
      </c>
      <c r="E17" s="425">
        <v>43216</v>
      </c>
      <c r="F17" s="426">
        <v>1012.2901969178089</v>
      </c>
      <c r="G17" s="427">
        <v>33898</v>
      </c>
      <c r="H17" s="428">
        <v>971.19465809192434</v>
      </c>
      <c r="I17" s="238">
        <v>59330</v>
      </c>
      <c r="J17" s="239">
        <v>1063.1731547277948</v>
      </c>
      <c r="K17" s="425">
        <v>36490</v>
      </c>
      <c r="L17" s="426">
        <v>1088.0628733899705</v>
      </c>
      <c r="M17" s="427">
        <v>22840</v>
      </c>
      <c r="N17" s="428">
        <v>1023.4084509632244</v>
      </c>
      <c r="O17" s="38">
        <v>0</v>
      </c>
      <c r="P17" s="38">
        <v>0</v>
      </c>
      <c r="R17" s="200"/>
      <c r="S17" s="193"/>
      <c r="T17" s="200"/>
      <c r="U17" s="193"/>
      <c r="V17" s="200"/>
      <c r="W17" s="193"/>
      <c r="X17" s="200"/>
      <c r="Y17" s="193"/>
      <c r="Z17" s="200"/>
      <c r="AA17" s="193"/>
      <c r="AB17" s="200"/>
      <c r="AC17" s="193"/>
      <c r="AD17" s="200"/>
      <c r="AE17" s="193"/>
      <c r="AF17" s="200"/>
      <c r="AG17" s="193"/>
    </row>
    <row r="18" spans="1:33" ht="14.25" customHeight="1">
      <c r="A18" s="235"/>
      <c r="B18" s="237" t="s">
        <v>18</v>
      </c>
      <c r="C18" s="238">
        <v>150545</v>
      </c>
      <c r="D18" s="239">
        <v>1033.8353100401873</v>
      </c>
      <c r="E18" s="425">
        <v>82227</v>
      </c>
      <c r="F18" s="426">
        <v>1065.1502518637424</v>
      </c>
      <c r="G18" s="427">
        <v>68318</v>
      </c>
      <c r="H18" s="428">
        <v>996.14489578149323</v>
      </c>
      <c r="I18" s="238">
        <v>112529</v>
      </c>
      <c r="J18" s="239">
        <v>1105.2350214611347</v>
      </c>
      <c r="K18" s="425">
        <v>68806</v>
      </c>
      <c r="L18" s="426">
        <v>1139.0256242188175</v>
      </c>
      <c r="M18" s="427">
        <v>43723</v>
      </c>
      <c r="N18" s="428">
        <v>1052.0594339363736</v>
      </c>
      <c r="O18" s="38">
        <v>0</v>
      </c>
      <c r="P18" s="38">
        <v>0</v>
      </c>
      <c r="R18" s="200"/>
      <c r="S18" s="193"/>
      <c r="T18" s="200"/>
      <c r="U18" s="193"/>
      <c r="V18" s="200"/>
      <c r="W18" s="193"/>
      <c r="X18" s="200"/>
      <c r="Y18" s="193"/>
      <c r="Z18" s="200"/>
      <c r="AA18" s="193"/>
      <c r="AB18" s="200"/>
      <c r="AC18" s="193"/>
      <c r="AD18" s="200"/>
      <c r="AE18" s="193"/>
      <c r="AF18" s="200"/>
      <c r="AG18" s="193"/>
    </row>
    <row r="19" spans="1:33" ht="14.25" customHeight="1">
      <c r="A19" s="235"/>
      <c r="B19" s="237" t="s">
        <v>19</v>
      </c>
      <c r="C19" s="238">
        <v>236293</v>
      </c>
      <c r="D19" s="239">
        <v>1037.3849382334643</v>
      </c>
      <c r="E19" s="425">
        <v>124853</v>
      </c>
      <c r="F19" s="426">
        <v>1076.4009089088763</v>
      </c>
      <c r="G19" s="427">
        <v>111440</v>
      </c>
      <c r="H19" s="428">
        <v>993.67297675879422</v>
      </c>
      <c r="I19" s="238">
        <v>166356</v>
      </c>
      <c r="J19" s="239">
        <v>1109.4602202505469</v>
      </c>
      <c r="K19" s="425">
        <v>102000</v>
      </c>
      <c r="L19" s="426">
        <v>1145.6049382352935</v>
      </c>
      <c r="M19" s="427">
        <v>64356</v>
      </c>
      <c r="N19" s="428">
        <v>1052.1732348188207</v>
      </c>
      <c r="O19" s="38">
        <v>0</v>
      </c>
      <c r="P19" s="38">
        <v>0</v>
      </c>
      <c r="R19" s="200"/>
      <c r="S19" s="193"/>
      <c r="T19" s="200"/>
      <c r="U19" s="193"/>
      <c r="V19" s="200"/>
      <c r="W19" s="193"/>
      <c r="X19" s="200"/>
      <c r="Y19" s="193"/>
      <c r="Z19" s="200"/>
      <c r="AA19" s="193"/>
      <c r="AB19" s="200"/>
      <c r="AC19" s="193"/>
      <c r="AD19" s="200"/>
      <c r="AE19" s="193"/>
      <c r="AF19" s="200"/>
      <c r="AG19" s="193"/>
    </row>
    <row r="20" spans="1:33" ht="14.25" customHeight="1">
      <c r="A20" s="235"/>
      <c r="B20" s="237" t="s">
        <v>20</v>
      </c>
      <c r="C20" s="238">
        <v>366024</v>
      </c>
      <c r="D20" s="239">
        <v>1152.3649905743882</v>
      </c>
      <c r="E20" s="425">
        <v>189684</v>
      </c>
      <c r="F20" s="426">
        <v>1270.3865251681748</v>
      </c>
      <c r="G20" s="427">
        <v>176339</v>
      </c>
      <c r="H20" s="428">
        <v>1025.4157027089857</v>
      </c>
      <c r="I20" s="238">
        <v>238502</v>
      </c>
      <c r="J20" s="239">
        <v>1228.2231939354808</v>
      </c>
      <c r="K20" s="425">
        <v>149005</v>
      </c>
      <c r="L20" s="426">
        <v>1292.6041726116578</v>
      </c>
      <c r="M20" s="427">
        <v>89497</v>
      </c>
      <c r="N20" s="428">
        <v>1121.0342632713946</v>
      </c>
      <c r="O20" s="38">
        <v>0</v>
      </c>
      <c r="P20" s="38">
        <v>0</v>
      </c>
      <c r="R20" s="200"/>
      <c r="S20" s="193"/>
      <c r="T20" s="200"/>
      <c r="U20" s="193"/>
      <c r="V20" s="200"/>
      <c r="W20" s="193"/>
      <c r="X20" s="200"/>
      <c r="Y20" s="193"/>
      <c r="Z20" s="200"/>
      <c r="AA20" s="193"/>
      <c r="AB20" s="200"/>
      <c r="AC20" s="193"/>
      <c r="AD20" s="200"/>
      <c r="AE20" s="193"/>
      <c r="AF20" s="200"/>
      <c r="AG20" s="193"/>
    </row>
    <row r="21" spans="1:33" ht="14.25" customHeight="1">
      <c r="A21" s="235"/>
      <c r="B21" s="237" t="s">
        <v>21</v>
      </c>
      <c r="C21" s="238">
        <v>709275</v>
      </c>
      <c r="D21" s="239">
        <v>1431.48224706919</v>
      </c>
      <c r="E21" s="425">
        <v>393865</v>
      </c>
      <c r="F21" s="426">
        <v>1622.5851014433872</v>
      </c>
      <c r="G21" s="427">
        <v>315410</v>
      </c>
      <c r="H21" s="428">
        <v>1192.84451922894</v>
      </c>
      <c r="I21" s="238">
        <v>327403</v>
      </c>
      <c r="J21" s="239">
        <v>1300.421504873198</v>
      </c>
      <c r="K21" s="425">
        <v>204062</v>
      </c>
      <c r="L21" s="426">
        <v>1378.5349152708468</v>
      </c>
      <c r="M21" s="427">
        <v>123341</v>
      </c>
      <c r="N21" s="428">
        <v>1171.1864674358094</v>
      </c>
      <c r="O21" s="38">
        <v>0</v>
      </c>
      <c r="P21" s="38">
        <v>0</v>
      </c>
      <c r="R21" s="200"/>
      <c r="S21" s="193"/>
      <c r="T21" s="200"/>
      <c r="U21" s="193"/>
      <c r="V21" s="200"/>
      <c r="W21" s="193"/>
      <c r="X21" s="200"/>
      <c r="Y21" s="193"/>
      <c r="Z21" s="200"/>
      <c r="AA21" s="193"/>
      <c r="AB21" s="200"/>
      <c r="AC21" s="193"/>
      <c r="AD21" s="200"/>
      <c r="AE21" s="193"/>
      <c r="AF21" s="200"/>
      <c r="AG21" s="193"/>
    </row>
    <row r="22" spans="1:33" ht="14.25" customHeight="1">
      <c r="A22" s="235"/>
      <c r="B22" s="237" t="s">
        <v>22</v>
      </c>
      <c r="C22" s="238">
        <v>1957908</v>
      </c>
      <c r="D22" s="239">
        <v>1553.9640066182926</v>
      </c>
      <c r="E22" s="425">
        <v>1039169</v>
      </c>
      <c r="F22" s="426">
        <v>1728.6480920235379</v>
      </c>
      <c r="G22" s="427">
        <v>918738</v>
      </c>
      <c r="H22" s="428">
        <v>1356.3823061090325</v>
      </c>
      <c r="I22" s="238">
        <v>81697</v>
      </c>
      <c r="J22" s="239">
        <v>1347.8826261674221</v>
      </c>
      <c r="K22" s="425">
        <v>47773</v>
      </c>
      <c r="L22" s="426">
        <v>1460.6759322211267</v>
      </c>
      <c r="M22" s="427">
        <v>33924</v>
      </c>
      <c r="N22" s="428">
        <v>1189.0430255866049</v>
      </c>
      <c r="O22" s="38">
        <v>0</v>
      </c>
      <c r="P22" s="38">
        <v>0</v>
      </c>
      <c r="R22" s="200"/>
      <c r="S22" s="193"/>
      <c r="T22" s="200"/>
      <c r="U22" s="193"/>
      <c r="V22" s="200"/>
      <c r="W22" s="193"/>
      <c r="X22" s="200"/>
      <c r="Y22" s="193"/>
      <c r="Z22" s="200"/>
      <c r="AA22" s="193"/>
      <c r="AB22" s="200"/>
      <c r="AC22" s="193"/>
      <c r="AD22" s="200"/>
      <c r="AE22" s="193"/>
      <c r="AF22" s="200"/>
      <c r="AG22" s="193"/>
    </row>
    <row r="23" spans="1:33" ht="14.25" customHeight="1">
      <c r="A23" s="235"/>
      <c r="B23" s="237" t="s">
        <v>23</v>
      </c>
      <c r="C23" s="238">
        <v>1866947</v>
      </c>
      <c r="D23" s="239">
        <v>1499.5188027244471</v>
      </c>
      <c r="E23" s="425">
        <v>947202</v>
      </c>
      <c r="F23" s="426">
        <v>1746.6739853695387</v>
      </c>
      <c r="G23" s="427">
        <v>919745</v>
      </c>
      <c r="H23" s="428">
        <v>1244.9853360442303</v>
      </c>
      <c r="I23" s="238">
        <v>19</v>
      </c>
      <c r="J23" s="239">
        <v>909.99052631578945</v>
      </c>
      <c r="K23" s="425">
        <v>14</v>
      </c>
      <c r="L23" s="426">
        <v>991.87714285714276</v>
      </c>
      <c r="M23" s="427">
        <v>5</v>
      </c>
      <c r="N23" s="428">
        <v>680.70799999999997</v>
      </c>
      <c r="O23" s="38">
        <v>0</v>
      </c>
      <c r="P23" s="38">
        <v>0</v>
      </c>
      <c r="R23" s="200"/>
      <c r="S23" s="193"/>
      <c r="T23" s="200"/>
      <c r="U23" s="193"/>
      <c r="V23" s="200"/>
      <c r="W23" s="193"/>
      <c r="X23" s="200"/>
      <c r="Y23" s="193"/>
      <c r="Z23" s="200"/>
      <c r="AA23" s="193"/>
      <c r="AB23" s="200"/>
      <c r="AC23" s="193"/>
      <c r="AD23" s="200"/>
      <c r="AE23" s="193"/>
      <c r="AF23" s="200"/>
      <c r="AG23" s="193"/>
    </row>
    <row r="24" spans="1:33" ht="14.25" customHeight="1">
      <c r="A24" s="235"/>
      <c r="B24" s="237" t="s">
        <v>24</v>
      </c>
      <c r="C24" s="238">
        <v>1679501</v>
      </c>
      <c r="D24" s="239">
        <v>1383.4237859638076</v>
      </c>
      <c r="E24" s="425">
        <v>811244</v>
      </c>
      <c r="F24" s="426">
        <v>1710.0653620119251</v>
      </c>
      <c r="G24" s="427">
        <v>868254</v>
      </c>
      <c r="H24" s="428">
        <v>1078.2304150628718</v>
      </c>
      <c r="I24" s="238">
        <v>45</v>
      </c>
      <c r="J24" s="239">
        <v>635.72066666666672</v>
      </c>
      <c r="K24" s="425">
        <v>8</v>
      </c>
      <c r="L24" s="426">
        <v>629.60874999999999</v>
      </c>
      <c r="M24" s="427">
        <v>37</v>
      </c>
      <c r="N24" s="428">
        <v>637.04216216216219</v>
      </c>
      <c r="O24" s="38">
        <v>0</v>
      </c>
      <c r="P24" s="38">
        <v>0</v>
      </c>
      <c r="R24" s="200"/>
      <c r="S24" s="193"/>
      <c r="T24" s="200"/>
      <c r="U24" s="193"/>
      <c r="V24" s="200"/>
      <c r="W24" s="193"/>
      <c r="X24" s="200"/>
      <c r="Y24" s="193"/>
      <c r="Z24" s="200"/>
      <c r="AA24" s="193"/>
      <c r="AB24" s="200"/>
      <c r="AC24" s="193"/>
      <c r="AD24" s="200"/>
      <c r="AE24" s="193"/>
      <c r="AF24" s="200"/>
      <c r="AG24" s="193"/>
    </row>
    <row r="25" spans="1:33" ht="14.25" customHeight="1">
      <c r="A25" s="235"/>
      <c r="B25" s="237" t="s">
        <v>25</v>
      </c>
      <c r="C25" s="238">
        <v>1344744</v>
      </c>
      <c r="D25" s="239">
        <v>1210.2086613809026</v>
      </c>
      <c r="E25" s="425">
        <v>575373</v>
      </c>
      <c r="F25" s="426">
        <v>1562.1032454077608</v>
      </c>
      <c r="G25" s="427">
        <v>769368</v>
      </c>
      <c r="H25" s="428">
        <v>947.0436168257595</v>
      </c>
      <c r="I25" s="238">
        <v>137</v>
      </c>
      <c r="J25" s="239">
        <v>511.45613138686116</v>
      </c>
      <c r="K25" s="425">
        <v>23</v>
      </c>
      <c r="L25" s="426">
        <v>510.47391304347832</v>
      </c>
      <c r="M25" s="427">
        <v>114</v>
      </c>
      <c r="N25" s="428">
        <v>511.6542982456138</v>
      </c>
      <c r="O25" s="38">
        <v>0</v>
      </c>
      <c r="P25" s="38">
        <v>0</v>
      </c>
      <c r="R25" s="200"/>
      <c r="S25" s="193"/>
      <c r="T25" s="200"/>
      <c r="U25" s="193"/>
      <c r="V25" s="200"/>
      <c r="W25" s="193"/>
      <c r="X25" s="200"/>
      <c r="Y25" s="193"/>
      <c r="Z25" s="200"/>
      <c r="AA25" s="193"/>
      <c r="AB25" s="200"/>
      <c r="AC25" s="193"/>
      <c r="AD25" s="200"/>
      <c r="AE25" s="193"/>
      <c r="AF25" s="200"/>
      <c r="AG25" s="193"/>
    </row>
    <row r="26" spans="1:33" ht="14.25" customHeight="1">
      <c r="A26" s="235"/>
      <c r="B26" s="237" t="s">
        <v>26</v>
      </c>
      <c r="C26" s="238">
        <v>1710080</v>
      </c>
      <c r="D26" s="239">
        <v>1015.4046912074245</v>
      </c>
      <c r="E26" s="425">
        <v>554021</v>
      </c>
      <c r="F26" s="426">
        <v>1316.3993137083191</v>
      </c>
      <c r="G26" s="427">
        <v>1156039</v>
      </c>
      <c r="H26" s="428">
        <v>871.15633526204192</v>
      </c>
      <c r="I26" s="238">
        <v>2021</v>
      </c>
      <c r="J26" s="239">
        <v>525.63484908460964</v>
      </c>
      <c r="K26" s="425">
        <v>69</v>
      </c>
      <c r="L26" s="426">
        <v>542.99579710144906</v>
      </c>
      <c r="M26" s="427">
        <v>1952</v>
      </c>
      <c r="N26" s="428">
        <v>525.02116803278489</v>
      </c>
      <c r="O26" s="38">
        <v>0</v>
      </c>
      <c r="P26" s="38">
        <v>0</v>
      </c>
      <c r="R26" s="200"/>
      <c r="S26" s="193"/>
      <c r="T26" s="200"/>
      <c r="U26" s="193"/>
      <c r="V26" s="200"/>
      <c r="W26" s="193"/>
      <c r="X26" s="200"/>
      <c r="Y26" s="193"/>
      <c r="Z26" s="200"/>
      <c r="AA26" s="193"/>
      <c r="AB26" s="200"/>
      <c r="AC26" s="193"/>
      <c r="AD26" s="200"/>
      <c r="AE26" s="193"/>
      <c r="AF26" s="200"/>
      <c r="AG26" s="193"/>
    </row>
    <row r="27" spans="1:33" ht="14.25" customHeight="1">
      <c r="A27" s="235"/>
      <c r="B27" s="237" t="s">
        <v>5</v>
      </c>
      <c r="C27" s="238">
        <v>81</v>
      </c>
      <c r="D27" s="239">
        <v>2224.254197530865</v>
      </c>
      <c r="E27" s="425">
        <v>61</v>
      </c>
      <c r="F27" s="426">
        <v>2427.8273770491815</v>
      </c>
      <c r="G27" s="427">
        <v>20</v>
      </c>
      <c r="H27" s="428">
        <v>1603.3559999999998</v>
      </c>
      <c r="I27" s="238">
        <v>3</v>
      </c>
      <c r="J27" s="239">
        <v>1199.3566666666666</v>
      </c>
      <c r="K27" s="425">
        <v>3</v>
      </c>
      <c r="L27" s="426">
        <v>1199.3566666666666</v>
      </c>
      <c r="M27" s="427">
        <v>0</v>
      </c>
      <c r="N27" s="428">
        <v>0</v>
      </c>
      <c r="O27" s="38">
        <v>0</v>
      </c>
      <c r="P27" s="38">
        <v>0</v>
      </c>
      <c r="R27" s="200"/>
      <c r="S27" s="193"/>
      <c r="T27" s="200"/>
      <c r="U27" s="193"/>
      <c r="V27" s="200"/>
      <c r="W27" s="193"/>
      <c r="X27" s="200"/>
      <c r="Y27" s="193"/>
      <c r="Z27" s="200"/>
      <c r="AA27" s="193"/>
      <c r="AB27" s="200"/>
      <c r="AC27" s="193"/>
      <c r="AD27" s="200"/>
      <c r="AE27" s="193"/>
      <c r="AF27" s="200"/>
      <c r="AG27" s="193"/>
    </row>
    <row r="28" spans="1:33" ht="14.25" customHeight="1">
      <c r="A28" s="235"/>
      <c r="B28" s="430" t="s">
        <v>27</v>
      </c>
      <c r="C28" s="432">
        <v>72.662859737323032</v>
      </c>
      <c r="D28" s="431" t="s">
        <v>230</v>
      </c>
      <c r="E28" s="432">
        <v>71.014949010694977</v>
      </c>
      <c r="F28" s="431" t="s">
        <v>230</v>
      </c>
      <c r="G28" s="432">
        <v>74.139876228625269</v>
      </c>
      <c r="H28" s="431" t="s">
        <v>230</v>
      </c>
      <c r="I28" s="432">
        <v>55.883508883477674</v>
      </c>
      <c r="J28" s="431" t="s">
        <v>230</v>
      </c>
      <c r="K28" s="432">
        <v>55.77760850960162</v>
      </c>
      <c r="L28" s="431" t="s">
        <v>230</v>
      </c>
      <c r="M28" s="432">
        <v>56.053713355877044</v>
      </c>
      <c r="N28" s="431" t="s">
        <v>230</v>
      </c>
      <c r="O28" s="38">
        <v>0</v>
      </c>
      <c r="P28" s="38">
        <v>0</v>
      </c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</row>
    <row r="29" spans="1:33" ht="14.25" customHeight="1">
      <c r="A29" s="235"/>
      <c r="B29" s="236"/>
      <c r="C29" s="242"/>
      <c r="D29" s="243"/>
      <c r="E29" s="244"/>
      <c r="F29" s="244"/>
      <c r="G29" s="242"/>
      <c r="H29" s="244"/>
      <c r="I29" s="242"/>
      <c r="J29" s="243"/>
      <c r="K29" s="242"/>
      <c r="L29" s="243"/>
      <c r="M29" s="242"/>
      <c r="N29" s="243"/>
    </row>
    <row r="30" spans="1:33" ht="14.25" customHeight="1">
      <c r="B30" s="482" t="s">
        <v>0</v>
      </c>
      <c r="C30" s="483" t="s">
        <v>29</v>
      </c>
      <c r="D30" s="483"/>
      <c r="E30" s="483"/>
      <c r="F30" s="483"/>
      <c r="G30" s="483"/>
      <c r="H30" s="483"/>
      <c r="I30" s="483" t="s">
        <v>30</v>
      </c>
      <c r="J30" s="483"/>
      <c r="K30" s="483"/>
      <c r="L30" s="483"/>
      <c r="M30" s="483"/>
      <c r="N30" s="483"/>
    </row>
    <row r="31" spans="1:33" ht="14.25" customHeight="1">
      <c r="B31" s="482"/>
      <c r="C31" s="484" t="s">
        <v>6</v>
      </c>
      <c r="D31" s="484"/>
      <c r="E31" s="485" t="s">
        <v>3</v>
      </c>
      <c r="F31" s="485"/>
      <c r="G31" s="486" t="s">
        <v>4</v>
      </c>
      <c r="H31" s="486"/>
      <c r="I31" s="484" t="s">
        <v>6</v>
      </c>
      <c r="J31" s="484"/>
      <c r="K31" s="485" t="s">
        <v>3</v>
      </c>
      <c r="L31" s="485"/>
      <c r="M31" s="486" t="s">
        <v>4</v>
      </c>
      <c r="N31" s="486"/>
    </row>
    <row r="32" spans="1:33" ht="14.25" customHeight="1">
      <c r="B32" s="482"/>
      <c r="C32" s="442" t="s">
        <v>7</v>
      </c>
      <c r="D32" s="443" t="s">
        <v>8</v>
      </c>
      <c r="E32" s="439" t="s">
        <v>7</v>
      </c>
      <c r="F32" s="440" t="s">
        <v>8</v>
      </c>
      <c r="G32" s="441" t="s">
        <v>7</v>
      </c>
      <c r="H32" s="441" t="s">
        <v>8</v>
      </c>
      <c r="I32" s="442" t="s">
        <v>7</v>
      </c>
      <c r="J32" s="443" t="s">
        <v>8</v>
      </c>
      <c r="K32" s="439" t="s">
        <v>7</v>
      </c>
      <c r="L32" s="440" t="s">
        <v>8</v>
      </c>
      <c r="M32" s="441" t="s">
        <v>7</v>
      </c>
      <c r="N32" s="441" t="s">
        <v>8</v>
      </c>
    </row>
    <row r="33" spans="2:33" ht="14.25" customHeight="1">
      <c r="B33" s="241" t="s">
        <v>6</v>
      </c>
      <c r="C33" s="437">
        <v>6583748</v>
      </c>
      <c r="D33" s="438">
        <v>1505.9110618176765</v>
      </c>
      <c r="E33" s="433">
        <v>3849702</v>
      </c>
      <c r="F33" s="434">
        <v>1722.5571568552589</v>
      </c>
      <c r="G33" s="435">
        <v>2734027</v>
      </c>
      <c r="H33" s="436">
        <v>1200.8610967558111</v>
      </c>
      <c r="I33" s="437">
        <v>2347858</v>
      </c>
      <c r="J33" s="438">
        <v>934.98717402841089</v>
      </c>
      <c r="K33" s="433">
        <v>212251</v>
      </c>
      <c r="L33" s="434">
        <v>641.18941507931686</v>
      </c>
      <c r="M33" s="435">
        <v>2135599</v>
      </c>
      <c r="N33" s="436">
        <v>964.18688408263745</v>
      </c>
      <c r="R33" s="200"/>
      <c r="S33" s="193"/>
      <c r="T33" s="200"/>
      <c r="U33" s="193"/>
      <c r="V33" s="200"/>
      <c r="W33" s="193"/>
      <c r="X33" s="200"/>
      <c r="Y33" s="193"/>
      <c r="Z33" s="200"/>
      <c r="AA33" s="193"/>
      <c r="AB33" s="200"/>
      <c r="AC33" s="193"/>
      <c r="AD33" s="200"/>
      <c r="AE33" s="193"/>
      <c r="AF33" s="200"/>
      <c r="AG33" s="193"/>
    </row>
    <row r="34" spans="2:33" ht="14.25" customHeight="1">
      <c r="B34" s="237" t="s">
        <v>9</v>
      </c>
      <c r="C34" s="238">
        <v>0</v>
      </c>
      <c r="D34" s="239">
        <v>0</v>
      </c>
      <c r="E34" s="425">
        <v>0</v>
      </c>
      <c r="F34" s="426">
        <v>0</v>
      </c>
      <c r="G34" s="427">
        <v>0</v>
      </c>
      <c r="H34" s="428">
        <v>0</v>
      </c>
      <c r="I34" s="238">
        <v>0</v>
      </c>
      <c r="J34" s="239">
        <v>0</v>
      </c>
      <c r="K34" s="425">
        <v>0</v>
      </c>
      <c r="L34" s="426">
        <v>0</v>
      </c>
      <c r="M34" s="427">
        <v>0</v>
      </c>
      <c r="N34" s="428">
        <v>0</v>
      </c>
    </row>
    <row r="35" spans="2:33" ht="14.25" customHeight="1">
      <c r="B35" s="240" t="s">
        <v>10</v>
      </c>
      <c r="C35" s="238">
        <v>0</v>
      </c>
      <c r="D35" s="239">
        <v>0</v>
      </c>
      <c r="E35" s="425">
        <v>0</v>
      </c>
      <c r="F35" s="426">
        <v>0</v>
      </c>
      <c r="G35" s="427">
        <v>0</v>
      </c>
      <c r="H35" s="428">
        <v>0</v>
      </c>
      <c r="I35" s="238">
        <v>0</v>
      </c>
      <c r="J35" s="239">
        <v>0</v>
      </c>
      <c r="K35" s="425">
        <v>0</v>
      </c>
      <c r="L35" s="426">
        <v>0</v>
      </c>
      <c r="M35" s="427">
        <v>0</v>
      </c>
      <c r="N35" s="428">
        <v>0</v>
      </c>
    </row>
    <row r="36" spans="2:33" ht="14.25" customHeight="1">
      <c r="B36" s="237" t="s">
        <v>11</v>
      </c>
      <c r="C36" s="238">
        <v>0</v>
      </c>
      <c r="D36" s="239">
        <v>0</v>
      </c>
      <c r="E36" s="425">
        <v>0</v>
      </c>
      <c r="F36" s="426">
        <v>0</v>
      </c>
      <c r="G36" s="427">
        <v>0</v>
      </c>
      <c r="H36" s="428">
        <v>0</v>
      </c>
      <c r="I36" s="238">
        <v>0</v>
      </c>
      <c r="J36" s="239">
        <v>0</v>
      </c>
      <c r="K36" s="425">
        <v>0</v>
      </c>
      <c r="L36" s="426">
        <v>0</v>
      </c>
      <c r="M36" s="427">
        <v>0</v>
      </c>
      <c r="N36" s="428">
        <v>0</v>
      </c>
      <c r="R36" s="200"/>
      <c r="S36" s="193"/>
      <c r="T36" s="200"/>
      <c r="U36" s="193"/>
      <c r="V36" s="200"/>
      <c r="W36" s="193"/>
      <c r="X36" s="200"/>
      <c r="Y36" s="193"/>
      <c r="Z36" s="200"/>
      <c r="AA36" s="193"/>
      <c r="AB36" s="200"/>
      <c r="AC36" s="193"/>
      <c r="AD36" s="200"/>
      <c r="AE36" s="193"/>
      <c r="AF36" s="200"/>
      <c r="AG36" s="193"/>
    </row>
    <row r="37" spans="2:33" ht="14.25" customHeight="1">
      <c r="B37" s="237" t="s">
        <v>12</v>
      </c>
      <c r="C37" s="238">
        <v>0</v>
      </c>
      <c r="D37" s="239">
        <v>0</v>
      </c>
      <c r="E37" s="425">
        <v>0</v>
      </c>
      <c r="F37" s="426">
        <v>0</v>
      </c>
      <c r="G37" s="427">
        <v>0</v>
      </c>
      <c r="H37" s="428">
        <v>0</v>
      </c>
      <c r="I37" s="238">
        <v>1</v>
      </c>
      <c r="J37" s="239">
        <v>488.83</v>
      </c>
      <c r="K37" s="425">
        <v>0</v>
      </c>
      <c r="L37" s="426">
        <v>0</v>
      </c>
      <c r="M37" s="427">
        <v>1</v>
      </c>
      <c r="N37" s="428">
        <v>488.83</v>
      </c>
      <c r="R37" s="200"/>
      <c r="S37" s="193"/>
      <c r="T37" s="200"/>
      <c r="U37" s="193"/>
      <c r="V37" s="200"/>
      <c r="W37" s="193"/>
      <c r="X37" s="200"/>
      <c r="Y37" s="193"/>
      <c r="Z37" s="200"/>
      <c r="AA37" s="193"/>
      <c r="AB37" s="200"/>
      <c r="AC37" s="193"/>
      <c r="AD37" s="200"/>
      <c r="AE37" s="193"/>
      <c r="AF37" s="200"/>
      <c r="AG37" s="193"/>
    </row>
    <row r="38" spans="2:33" ht="14.25" customHeight="1">
      <c r="B38" s="237" t="s">
        <v>13</v>
      </c>
      <c r="C38" s="238">
        <v>0</v>
      </c>
      <c r="D38" s="239">
        <v>0</v>
      </c>
      <c r="E38" s="425">
        <v>0</v>
      </c>
      <c r="F38" s="426">
        <v>0</v>
      </c>
      <c r="G38" s="427">
        <v>0</v>
      </c>
      <c r="H38" s="428">
        <v>0</v>
      </c>
      <c r="I38" s="238">
        <v>22</v>
      </c>
      <c r="J38" s="239">
        <v>863.98136363636399</v>
      </c>
      <c r="K38" s="425">
        <v>0</v>
      </c>
      <c r="L38" s="426">
        <v>0</v>
      </c>
      <c r="M38" s="427">
        <v>22</v>
      </c>
      <c r="N38" s="428">
        <v>863.98136363636399</v>
      </c>
      <c r="R38" s="200"/>
      <c r="S38" s="193"/>
      <c r="T38" s="200"/>
      <c r="U38" s="193"/>
      <c r="V38" s="200"/>
      <c r="W38" s="193"/>
      <c r="X38" s="200"/>
      <c r="Y38" s="193"/>
      <c r="Z38" s="200"/>
      <c r="AA38" s="193"/>
      <c r="AB38" s="200"/>
      <c r="AC38" s="193"/>
      <c r="AD38" s="200"/>
      <c r="AE38" s="193"/>
      <c r="AF38" s="200"/>
      <c r="AG38" s="193"/>
    </row>
    <row r="39" spans="2:33" ht="14.25" customHeight="1">
      <c r="B39" s="237" t="s">
        <v>14</v>
      </c>
      <c r="C39" s="238">
        <v>0</v>
      </c>
      <c r="D39" s="239">
        <v>0</v>
      </c>
      <c r="E39" s="425">
        <v>0</v>
      </c>
      <c r="F39" s="426">
        <v>0</v>
      </c>
      <c r="G39" s="427">
        <v>0</v>
      </c>
      <c r="H39" s="428">
        <v>0</v>
      </c>
      <c r="I39" s="238">
        <v>173</v>
      </c>
      <c r="J39" s="239">
        <v>932.20086705202345</v>
      </c>
      <c r="K39" s="425">
        <v>16</v>
      </c>
      <c r="L39" s="426">
        <v>902.89249999999981</v>
      </c>
      <c r="M39" s="427">
        <v>157</v>
      </c>
      <c r="N39" s="428">
        <v>935.18770700636981</v>
      </c>
      <c r="R39" s="200"/>
      <c r="S39" s="193"/>
      <c r="T39" s="200"/>
      <c r="U39" s="193"/>
      <c r="V39" s="200"/>
      <c r="W39" s="193"/>
      <c r="X39" s="200"/>
      <c r="Y39" s="193"/>
      <c r="Z39" s="200"/>
      <c r="AA39" s="193"/>
      <c r="AB39" s="200"/>
      <c r="AC39" s="193"/>
      <c r="AD39" s="200"/>
      <c r="AE39" s="193"/>
      <c r="AF39" s="200"/>
      <c r="AG39" s="193"/>
    </row>
    <row r="40" spans="2:33" ht="14.25" customHeight="1">
      <c r="B40" s="237" t="s">
        <v>15</v>
      </c>
      <c r="C40" s="238">
        <v>0</v>
      </c>
      <c r="D40" s="239">
        <v>0</v>
      </c>
      <c r="E40" s="425">
        <v>0</v>
      </c>
      <c r="F40" s="426">
        <v>0</v>
      </c>
      <c r="G40" s="427">
        <v>0</v>
      </c>
      <c r="H40" s="428">
        <v>0</v>
      </c>
      <c r="I40" s="238">
        <v>856</v>
      </c>
      <c r="J40" s="239">
        <v>964.08797897196291</v>
      </c>
      <c r="K40" s="425">
        <v>111</v>
      </c>
      <c r="L40" s="426">
        <v>912.01783783783765</v>
      </c>
      <c r="M40" s="427">
        <v>745</v>
      </c>
      <c r="N40" s="428">
        <v>971.84608053691318</v>
      </c>
      <c r="R40" s="200"/>
      <c r="S40" s="193"/>
      <c r="T40" s="200"/>
      <c r="U40" s="193"/>
      <c r="V40" s="200"/>
      <c r="W40" s="193"/>
      <c r="X40" s="200"/>
      <c r="Y40" s="193"/>
      <c r="Z40" s="200"/>
      <c r="AA40" s="193"/>
      <c r="AB40" s="200"/>
      <c r="AC40" s="193"/>
      <c r="AD40" s="200"/>
      <c r="AE40" s="193"/>
      <c r="AF40" s="200"/>
      <c r="AG40" s="193"/>
    </row>
    <row r="41" spans="2:33" ht="14.25" customHeight="1">
      <c r="B41" s="237" t="s">
        <v>16</v>
      </c>
      <c r="C41" s="238">
        <v>0</v>
      </c>
      <c r="D41" s="239">
        <v>0</v>
      </c>
      <c r="E41" s="425">
        <v>0</v>
      </c>
      <c r="F41" s="426">
        <v>0</v>
      </c>
      <c r="G41" s="427">
        <v>0</v>
      </c>
      <c r="H41" s="428">
        <v>0</v>
      </c>
      <c r="I41" s="238">
        <v>3196</v>
      </c>
      <c r="J41" s="239">
        <v>977.09991239048941</v>
      </c>
      <c r="K41" s="425">
        <v>463</v>
      </c>
      <c r="L41" s="426">
        <v>862.19926565874709</v>
      </c>
      <c r="M41" s="427">
        <v>2733</v>
      </c>
      <c r="N41" s="428">
        <v>996.56533479692803</v>
      </c>
      <c r="R41" s="200"/>
      <c r="S41" s="193"/>
      <c r="T41" s="200"/>
      <c r="U41" s="193"/>
      <c r="V41" s="200"/>
      <c r="W41" s="193"/>
      <c r="X41" s="200"/>
      <c r="Y41" s="193"/>
      <c r="Z41" s="200"/>
      <c r="AA41" s="193"/>
      <c r="AB41" s="200"/>
      <c r="AC41" s="193"/>
      <c r="AD41" s="200"/>
      <c r="AE41" s="193"/>
      <c r="AF41" s="200"/>
      <c r="AG41" s="193"/>
    </row>
    <row r="42" spans="2:33" ht="14.25" customHeight="1">
      <c r="B42" s="237" t="s">
        <v>17</v>
      </c>
      <c r="C42" s="238">
        <v>0</v>
      </c>
      <c r="D42" s="239">
        <v>0</v>
      </c>
      <c r="E42" s="425">
        <v>0</v>
      </c>
      <c r="F42" s="426">
        <v>0</v>
      </c>
      <c r="G42" s="427">
        <v>0</v>
      </c>
      <c r="H42" s="428">
        <v>0</v>
      </c>
      <c r="I42" s="238">
        <v>9197</v>
      </c>
      <c r="J42" s="239">
        <v>991.96015331086301</v>
      </c>
      <c r="K42" s="425">
        <v>1601</v>
      </c>
      <c r="L42" s="426">
        <v>879.72929419112984</v>
      </c>
      <c r="M42" s="427">
        <v>7596</v>
      </c>
      <c r="N42" s="428">
        <v>1015.614919694577</v>
      </c>
      <c r="R42" s="200"/>
      <c r="S42" s="193"/>
      <c r="T42" s="200"/>
      <c r="U42" s="193"/>
      <c r="V42" s="200"/>
      <c r="W42" s="193"/>
      <c r="X42" s="200"/>
      <c r="Y42" s="193"/>
      <c r="Z42" s="200"/>
      <c r="AA42" s="193"/>
      <c r="AB42" s="200"/>
      <c r="AC42" s="193"/>
      <c r="AD42" s="200"/>
      <c r="AE42" s="193"/>
      <c r="AF42" s="200"/>
      <c r="AG42" s="193"/>
    </row>
    <row r="43" spans="2:33" ht="14.25" customHeight="1">
      <c r="B43" s="237" t="s">
        <v>18</v>
      </c>
      <c r="C43" s="238">
        <v>43</v>
      </c>
      <c r="D43" s="239">
        <v>2446.1472093023258</v>
      </c>
      <c r="E43" s="425">
        <v>37</v>
      </c>
      <c r="F43" s="426">
        <v>2490.8189189189188</v>
      </c>
      <c r="G43" s="427">
        <v>6</v>
      </c>
      <c r="H43" s="428">
        <v>2170.6716666666666</v>
      </c>
      <c r="I43" s="238">
        <v>22066</v>
      </c>
      <c r="J43" s="239">
        <v>982.86779207831069</v>
      </c>
      <c r="K43" s="425">
        <v>4143</v>
      </c>
      <c r="L43" s="426">
        <v>871.72312092686445</v>
      </c>
      <c r="M43" s="427">
        <v>17923</v>
      </c>
      <c r="N43" s="428">
        <v>1008.559493946326</v>
      </c>
      <c r="R43" s="200"/>
      <c r="S43" s="193"/>
      <c r="T43" s="200"/>
      <c r="U43" s="193"/>
      <c r="V43" s="200"/>
      <c r="W43" s="193"/>
      <c r="X43" s="200"/>
      <c r="Y43" s="193"/>
      <c r="Z43" s="200"/>
      <c r="AA43" s="193"/>
      <c r="AB43" s="200"/>
      <c r="AC43" s="193"/>
      <c r="AD43" s="200"/>
      <c r="AE43" s="193"/>
      <c r="AF43" s="200"/>
      <c r="AG43" s="193"/>
    </row>
    <row r="44" spans="2:33" ht="14.25" customHeight="1">
      <c r="B44" s="237" t="s">
        <v>19</v>
      </c>
      <c r="C44" s="238">
        <v>395</v>
      </c>
      <c r="D44" s="239">
        <v>2629.8126835443031</v>
      </c>
      <c r="E44" s="425">
        <v>305</v>
      </c>
      <c r="F44" s="426">
        <v>2697.9043278688519</v>
      </c>
      <c r="G44" s="427">
        <v>90</v>
      </c>
      <c r="H44" s="428">
        <v>2399.0576666666657</v>
      </c>
      <c r="I44" s="238">
        <v>44081</v>
      </c>
      <c r="J44" s="239">
        <v>957.90107438578991</v>
      </c>
      <c r="K44" s="425">
        <v>7933</v>
      </c>
      <c r="L44" s="426">
        <v>862.40186436404906</v>
      </c>
      <c r="M44" s="427">
        <v>36148</v>
      </c>
      <c r="N44" s="428">
        <v>978.85922513002106</v>
      </c>
      <c r="R44" s="200"/>
      <c r="S44" s="193"/>
      <c r="T44" s="200"/>
      <c r="U44" s="193"/>
      <c r="V44" s="200"/>
      <c r="W44" s="193"/>
      <c r="X44" s="200"/>
      <c r="Y44" s="193"/>
      <c r="Z44" s="200"/>
      <c r="AA44" s="193"/>
      <c r="AB44" s="200"/>
      <c r="AC44" s="193"/>
      <c r="AD44" s="200"/>
      <c r="AE44" s="193"/>
      <c r="AF44" s="200"/>
      <c r="AG44" s="193"/>
    </row>
    <row r="45" spans="2:33" ht="14.25" customHeight="1">
      <c r="B45" s="237" t="s">
        <v>20</v>
      </c>
      <c r="C45" s="238">
        <v>9192</v>
      </c>
      <c r="D45" s="239">
        <v>2743.8190274151457</v>
      </c>
      <c r="E45" s="425">
        <v>8323</v>
      </c>
      <c r="F45" s="426">
        <v>2793.5066682686552</v>
      </c>
      <c r="G45" s="427">
        <v>869</v>
      </c>
      <c r="H45" s="428">
        <v>2267.9269275028764</v>
      </c>
      <c r="I45" s="238">
        <v>84280</v>
      </c>
      <c r="J45" s="239">
        <v>925.39982890365275</v>
      </c>
      <c r="K45" s="425">
        <v>13530</v>
      </c>
      <c r="L45" s="426">
        <v>820.28415447154441</v>
      </c>
      <c r="M45" s="427">
        <v>70750</v>
      </c>
      <c r="N45" s="428">
        <v>945.50180876324885</v>
      </c>
      <c r="R45" s="200"/>
      <c r="S45" s="193"/>
      <c r="T45" s="200"/>
      <c r="U45" s="193"/>
      <c r="V45" s="200"/>
      <c r="W45" s="193"/>
      <c r="X45" s="200"/>
      <c r="Y45" s="193"/>
      <c r="Z45" s="200"/>
      <c r="AA45" s="193"/>
      <c r="AB45" s="200"/>
      <c r="AC45" s="193"/>
      <c r="AD45" s="200"/>
      <c r="AE45" s="193"/>
      <c r="AF45" s="200"/>
      <c r="AG45" s="193"/>
    </row>
    <row r="46" spans="2:33" ht="14.25" customHeight="1">
      <c r="B46" s="237" t="s">
        <v>21</v>
      </c>
      <c r="C46" s="238">
        <v>208044</v>
      </c>
      <c r="D46" s="239">
        <v>2067.7508485704952</v>
      </c>
      <c r="E46" s="425">
        <v>151461</v>
      </c>
      <c r="F46" s="426">
        <v>2162.1647420127961</v>
      </c>
      <c r="G46" s="427">
        <v>56583</v>
      </c>
      <c r="H46" s="428">
        <v>1815.0243633246721</v>
      </c>
      <c r="I46" s="238">
        <v>139633</v>
      </c>
      <c r="J46" s="239">
        <v>946.59742675442021</v>
      </c>
      <c r="K46" s="425">
        <v>20336</v>
      </c>
      <c r="L46" s="426">
        <v>796.6644836742737</v>
      </c>
      <c r="M46" s="427">
        <v>119297</v>
      </c>
      <c r="N46" s="428">
        <v>972.15579226635975</v>
      </c>
      <c r="R46" s="200"/>
      <c r="S46" s="193"/>
      <c r="T46" s="200"/>
      <c r="U46" s="193"/>
      <c r="V46" s="200"/>
      <c r="W46" s="193"/>
      <c r="X46" s="200"/>
      <c r="Y46" s="193"/>
      <c r="Z46" s="200"/>
      <c r="AA46" s="193"/>
      <c r="AB46" s="200"/>
      <c r="AC46" s="193"/>
      <c r="AD46" s="200"/>
      <c r="AE46" s="193"/>
      <c r="AF46" s="200"/>
      <c r="AG46" s="193"/>
    </row>
    <row r="47" spans="2:33" ht="14.25" customHeight="1">
      <c r="B47" s="237" t="s">
        <v>22</v>
      </c>
      <c r="C47" s="238">
        <v>1645060</v>
      </c>
      <c r="D47" s="239">
        <v>1650.1540715718625</v>
      </c>
      <c r="E47" s="425">
        <v>952455</v>
      </c>
      <c r="F47" s="426">
        <v>1781.9761853945938</v>
      </c>
      <c r="G47" s="427">
        <v>692605</v>
      </c>
      <c r="H47" s="428">
        <v>1468.8752309324943</v>
      </c>
      <c r="I47" s="238">
        <v>206405</v>
      </c>
      <c r="J47" s="239">
        <v>955.30834945858942</v>
      </c>
      <c r="K47" s="425">
        <v>27019</v>
      </c>
      <c r="L47" s="426">
        <v>723.56121470076653</v>
      </c>
      <c r="M47" s="427">
        <v>179385</v>
      </c>
      <c r="N47" s="428">
        <v>990.21342603896733</v>
      </c>
      <c r="R47" s="200"/>
      <c r="S47" s="193"/>
      <c r="T47" s="200"/>
      <c r="U47" s="193"/>
      <c r="V47" s="200"/>
      <c r="W47" s="193"/>
      <c r="X47" s="200"/>
      <c r="Y47" s="193"/>
      <c r="Z47" s="200"/>
      <c r="AA47" s="193"/>
      <c r="AB47" s="200"/>
      <c r="AC47" s="193"/>
      <c r="AD47" s="200"/>
      <c r="AE47" s="193"/>
      <c r="AF47" s="200"/>
      <c r="AG47" s="193"/>
    </row>
    <row r="48" spans="2:33" ht="14.25" customHeight="1">
      <c r="B48" s="237" t="s">
        <v>23</v>
      </c>
      <c r="C48" s="238">
        <v>1581339</v>
      </c>
      <c r="D48" s="239">
        <v>1598.7621021741691</v>
      </c>
      <c r="E48" s="425">
        <v>910536</v>
      </c>
      <c r="F48" s="426">
        <v>1789.6496316784815</v>
      </c>
      <c r="G48" s="427">
        <v>670803</v>
      </c>
      <c r="H48" s="428">
        <v>1339.6547821938791</v>
      </c>
      <c r="I48" s="238">
        <v>268949</v>
      </c>
      <c r="J48" s="239">
        <v>958.07764710037975</v>
      </c>
      <c r="K48" s="425">
        <v>29538</v>
      </c>
      <c r="L48" s="426">
        <v>650.16865258311418</v>
      </c>
      <c r="M48" s="427">
        <v>239411</v>
      </c>
      <c r="N48" s="428">
        <v>996.06677825997974</v>
      </c>
      <c r="R48" s="200"/>
      <c r="S48" s="193"/>
      <c r="T48" s="200"/>
      <c r="U48" s="193"/>
      <c r="V48" s="200"/>
      <c r="W48" s="193"/>
      <c r="X48" s="200"/>
      <c r="Y48" s="193"/>
      <c r="Z48" s="200"/>
      <c r="AA48" s="193"/>
      <c r="AB48" s="200"/>
      <c r="AC48" s="193"/>
      <c r="AD48" s="200"/>
      <c r="AE48" s="193"/>
      <c r="AF48" s="200"/>
      <c r="AG48" s="193"/>
    </row>
    <row r="49" spans="2:33" ht="14.25" customHeight="1">
      <c r="B49" s="237" t="s">
        <v>24</v>
      </c>
      <c r="C49" s="238">
        <v>1298828</v>
      </c>
      <c r="D49" s="239">
        <v>1507.4255826868539</v>
      </c>
      <c r="E49" s="425">
        <v>776460</v>
      </c>
      <c r="F49" s="426">
        <v>1759.4575374777869</v>
      </c>
      <c r="G49" s="427">
        <v>522366</v>
      </c>
      <c r="H49" s="428">
        <v>1132.7985556678627</v>
      </c>
      <c r="I49" s="238">
        <v>369582</v>
      </c>
      <c r="J49" s="239">
        <v>965.68493246424327</v>
      </c>
      <c r="K49" s="425">
        <v>30999</v>
      </c>
      <c r="L49" s="426">
        <v>587.46867640891696</v>
      </c>
      <c r="M49" s="427">
        <v>338582</v>
      </c>
      <c r="N49" s="428">
        <v>1000.313175035885</v>
      </c>
      <c r="R49" s="200"/>
      <c r="S49" s="193"/>
      <c r="T49" s="200"/>
      <c r="U49" s="193"/>
      <c r="V49" s="200"/>
      <c r="W49" s="193"/>
      <c r="X49" s="200"/>
      <c r="Y49" s="193"/>
      <c r="Z49" s="200"/>
      <c r="AA49" s="193"/>
      <c r="AB49" s="200"/>
      <c r="AC49" s="193"/>
      <c r="AD49" s="200"/>
      <c r="AE49" s="193"/>
      <c r="AF49" s="200"/>
      <c r="AG49" s="193"/>
    </row>
    <row r="50" spans="2:33" ht="14.25" customHeight="1">
      <c r="B50" s="237" t="s">
        <v>25</v>
      </c>
      <c r="C50" s="238">
        <v>920243</v>
      </c>
      <c r="D50" s="239">
        <v>1334.2952036038312</v>
      </c>
      <c r="E50" s="425">
        <v>544990</v>
      </c>
      <c r="F50" s="426">
        <v>1618.3719402007368</v>
      </c>
      <c r="G50" s="427">
        <v>375250</v>
      </c>
      <c r="H50" s="428">
        <v>921.72030707528506</v>
      </c>
      <c r="I50" s="238">
        <v>417993</v>
      </c>
      <c r="J50" s="239">
        <v>944.01741926300224</v>
      </c>
      <c r="K50" s="425">
        <v>28640</v>
      </c>
      <c r="L50" s="426">
        <v>540.65129678770973</v>
      </c>
      <c r="M50" s="427">
        <v>389353</v>
      </c>
      <c r="N50" s="428">
        <v>973.68819551923355</v>
      </c>
      <c r="R50" s="200"/>
      <c r="S50" s="193"/>
      <c r="T50" s="200"/>
      <c r="U50" s="193"/>
      <c r="V50" s="200"/>
      <c r="W50" s="193"/>
      <c r="X50" s="200"/>
      <c r="Y50" s="193"/>
      <c r="Z50" s="200"/>
      <c r="AA50" s="193"/>
      <c r="AB50" s="200"/>
      <c r="AC50" s="193"/>
      <c r="AD50" s="200"/>
      <c r="AE50" s="193"/>
      <c r="AF50" s="200"/>
      <c r="AG50" s="193"/>
    </row>
    <row r="51" spans="2:33" ht="14.25" customHeight="1">
      <c r="B51" s="237" t="s">
        <v>26</v>
      </c>
      <c r="C51" s="238">
        <v>920527</v>
      </c>
      <c r="D51" s="239">
        <v>1118.1262997174401</v>
      </c>
      <c r="E51" s="425">
        <v>505077</v>
      </c>
      <c r="F51" s="426">
        <v>1395.0363081668668</v>
      </c>
      <c r="G51" s="427">
        <v>415436</v>
      </c>
      <c r="H51" s="428">
        <v>781.46959834968402</v>
      </c>
      <c r="I51" s="238">
        <v>781423</v>
      </c>
      <c r="J51" s="239">
        <v>897.76616230901345</v>
      </c>
      <c r="K51" s="425">
        <v>47922</v>
      </c>
      <c r="L51" s="426">
        <v>500.13764513167257</v>
      </c>
      <c r="M51" s="427">
        <v>733495</v>
      </c>
      <c r="N51" s="428">
        <v>923.74444398393473</v>
      </c>
      <c r="R51" s="200"/>
      <c r="S51" s="193"/>
      <c r="T51" s="200"/>
      <c r="U51" s="193"/>
      <c r="V51" s="200"/>
      <c r="W51" s="193"/>
      <c r="X51" s="200"/>
      <c r="Y51" s="193"/>
      <c r="Z51" s="200"/>
      <c r="AA51" s="193"/>
      <c r="AB51" s="200"/>
      <c r="AC51" s="193"/>
      <c r="AD51" s="200"/>
      <c r="AE51" s="193"/>
      <c r="AF51" s="200"/>
      <c r="AG51" s="193"/>
    </row>
    <row r="52" spans="2:33" ht="14.25" customHeight="1">
      <c r="B52" s="237" t="s">
        <v>5</v>
      </c>
      <c r="C52" s="238">
        <v>77</v>
      </c>
      <c r="D52" s="239">
        <v>2279.1442857142861</v>
      </c>
      <c r="E52" s="425">
        <v>58</v>
      </c>
      <c r="F52" s="426">
        <v>2491.3689655172425</v>
      </c>
      <c r="G52" s="427">
        <v>19</v>
      </c>
      <c r="H52" s="428">
        <v>1631.3005263157893</v>
      </c>
      <c r="I52" s="238">
        <v>1</v>
      </c>
      <c r="J52" s="239">
        <v>1072.4100000000001</v>
      </c>
      <c r="K52" s="425">
        <v>0</v>
      </c>
      <c r="L52" s="426">
        <v>0</v>
      </c>
      <c r="M52" s="427">
        <v>1</v>
      </c>
      <c r="N52" s="428">
        <v>1072.4100000000001</v>
      </c>
      <c r="R52" s="200"/>
      <c r="S52" s="193"/>
      <c r="T52" s="200"/>
      <c r="U52" s="193"/>
      <c r="V52" s="200"/>
      <c r="W52" s="193"/>
      <c r="X52" s="200"/>
      <c r="Y52" s="193"/>
      <c r="Z52" s="200"/>
      <c r="AA52" s="193"/>
      <c r="AB52" s="200"/>
      <c r="AC52" s="193"/>
      <c r="AD52" s="200"/>
      <c r="AE52" s="193"/>
      <c r="AF52" s="200"/>
      <c r="AG52" s="193"/>
    </row>
    <row r="53" spans="2:33" ht="14.25" customHeight="1">
      <c r="B53" s="430" t="s">
        <v>27</v>
      </c>
      <c r="C53" s="432">
        <v>75.238360027407197</v>
      </c>
      <c r="D53" s="431" t="s">
        <v>230</v>
      </c>
      <c r="E53" s="432">
        <v>75.012812093793613</v>
      </c>
      <c r="F53" s="431" t="s">
        <v>230</v>
      </c>
      <c r="G53" s="432">
        <v>75.555852067733525</v>
      </c>
      <c r="H53" s="431" t="s">
        <v>230</v>
      </c>
      <c r="I53" s="432">
        <v>78.265727853101779</v>
      </c>
      <c r="J53" s="431" t="s">
        <v>230</v>
      </c>
      <c r="K53" s="432">
        <v>74.071325930148745</v>
      </c>
      <c r="L53" s="431" t="s">
        <v>230</v>
      </c>
      <c r="M53" s="432">
        <v>78.682576027885403</v>
      </c>
      <c r="N53" s="431" t="s">
        <v>230</v>
      </c>
      <c r="R53" s="200"/>
      <c r="S53" s="193"/>
      <c r="T53" s="200"/>
      <c r="U53" s="193"/>
      <c r="V53" s="200"/>
      <c r="W53" s="193"/>
      <c r="X53" s="200"/>
      <c r="Y53" s="193"/>
      <c r="Z53" s="200"/>
      <c r="AA53" s="193"/>
      <c r="AB53" s="200"/>
      <c r="AC53" s="193"/>
      <c r="AD53" s="200"/>
      <c r="AE53" s="193"/>
      <c r="AF53" s="200"/>
      <c r="AG53" s="193"/>
    </row>
    <row r="54" spans="2:33" ht="14.25" customHeight="1">
      <c r="B54" s="236"/>
      <c r="C54" s="242"/>
      <c r="D54" s="243"/>
      <c r="E54" s="244"/>
      <c r="F54" s="244"/>
      <c r="G54" s="242"/>
      <c r="H54" s="244"/>
      <c r="I54" s="242"/>
      <c r="J54" s="243"/>
      <c r="K54" s="242"/>
      <c r="L54" s="243"/>
      <c r="M54" s="242"/>
      <c r="N54" s="243"/>
      <c r="R54" s="191"/>
      <c r="S54" s="190"/>
      <c r="T54" s="191"/>
      <c r="U54" s="190"/>
      <c r="V54" s="191"/>
      <c r="W54" s="190"/>
      <c r="X54" s="191"/>
      <c r="Y54" s="190"/>
      <c r="Z54" s="191"/>
      <c r="AA54" s="190"/>
      <c r="AB54" s="191"/>
      <c r="AC54" s="190"/>
      <c r="AD54" s="191"/>
      <c r="AE54" s="190"/>
      <c r="AF54" s="191"/>
      <c r="AG54" s="190"/>
    </row>
    <row r="55" spans="2:33" ht="14.25" customHeight="1">
      <c r="B55" s="482" t="s">
        <v>0</v>
      </c>
      <c r="C55" s="483" t="s">
        <v>31</v>
      </c>
      <c r="D55" s="483"/>
      <c r="E55" s="483"/>
      <c r="F55" s="483"/>
      <c r="G55" s="483"/>
      <c r="H55" s="483"/>
      <c r="I55" s="483" t="s">
        <v>1</v>
      </c>
      <c r="J55" s="483"/>
      <c r="K55" s="483"/>
      <c r="L55" s="483"/>
      <c r="M55" s="483"/>
      <c r="N55" s="483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</row>
    <row r="56" spans="2:33" ht="14.25" customHeight="1">
      <c r="B56" s="482"/>
      <c r="C56" s="484" t="s">
        <v>6</v>
      </c>
      <c r="D56" s="484"/>
      <c r="E56" s="485" t="s">
        <v>3</v>
      </c>
      <c r="F56" s="485"/>
      <c r="G56" s="486" t="s">
        <v>4</v>
      </c>
      <c r="H56" s="486"/>
      <c r="I56" s="484" t="s">
        <v>6</v>
      </c>
      <c r="J56" s="484"/>
      <c r="K56" s="485" t="s">
        <v>3</v>
      </c>
      <c r="L56" s="485"/>
      <c r="M56" s="486" t="s">
        <v>4</v>
      </c>
      <c r="N56" s="486"/>
    </row>
    <row r="57" spans="2:33" ht="14.25" customHeight="1">
      <c r="B57" s="482"/>
      <c r="C57" s="442" t="s">
        <v>7</v>
      </c>
      <c r="D57" s="443" t="s">
        <v>8</v>
      </c>
      <c r="E57" s="439" t="s">
        <v>7</v>
      </c>
      <c r="F57" s="440" t="s">
        <v>8</v>
      </c>
      <c r="G57" s="441" t="s">
        <v>7</v>
      </c>
      <c r="H57" s="441" t="s">
        <v>8</v>
      </c>
      <c r="I57" s="442" t="s">
        <v>7</v>
      </c>
      <c r="J57" s="443" t="s">
        <v>8</v>
      </c>
      <c r="K57" s="439" t="s">
        <v>7</v>
      </c>
      <c r="L57" s="440" t="s">
        <v>8</v>
      </c>
      <c r="M57" s="441" t="s">
        <v>7</v>
      </c>
      <c r="N57" s="441" t="s">
        <v>8</v>
      </c>
    </row>
    <row r="58" spans="2:33" ht="14.25" customHeight="1">
      <c r="B58" s="241" t="s">
        <v>6</v>
      </c>
      <c r="C58" s="437">
        <v>339432</v>
      </c>
      <c r="D58" s="438">
        <v>525.73244655777887</v>
      </c>
      <c r="E58" s="433">
        <v>178129</v>
      </c>
      <c r="F58" s="434">
        <v>528.99452874040765</v>
      </c>
      <c r="G58" s="435">
        <v>161292</v>
      </c>
      <c r="H58" s="436">
        <v>522.14355163306254</v>
      </c>
      <c r="I58" s="437">
        <v>46491</v>
      </c>
      <c r="J58" s="438">
        <v>781.10754898797563</v>
      </c>
      <c r="K58" s="433">
        <v>16338</v>
      </c>
      <c r="L58" s="434">
        <v>751.65799241033108</v>
      </c>
      <c r="M58" s="435">
        <v>30153</v>
      </c>
      <c r="N58" s="436">
        <v>797.06439757238036</v>
      </c>
      <c r="R58" s="200"/>
      <c r="S58" s="193"/>
      <c r="T58" s="200"/>
      <c r="U58" s="193"/>
      <c r="V58" s="200"/>
      <c r="W58" s="193"/>
      <c r="X58" s="200"/>
      <c r="Y58" s="193"/>
      <c r="Z58" s="200"/>
      <c r="AA58" s="193"/>
      <c r="AB58" s="200"/>
      <c r="AC58" s="193"/>
      <c r="AD58" s="200"/>
      <c r="AE58" s="193"/>
      <c r="AF58" s="200"/>
      <c r="AG58" s="193"/>
    </row>
    <row r="59" spans="2:33" ht="14.25" customHeight="1">
      <c r="B59" s="237" t="s">
        <v>9</v>
      </c>
      <c r="C59" s="238">
        <v>2180</v>
      </c>
      <c r="D59" s="239">
        <v>368.5572706422019</v>
      </c>
      <c r="E59" s="425">
        <v>1125</v>
      </c>
      <c r="F59" s="426">
        <v>366.59901333333323</v>
      </c>
      <c r="G59" s="427">
        <v>1055</v>
      </c>
      <c r="H59" s="428">
        <v>370.64545971563996</v>
      </c>
      <c r="I59" s="238">
        <v>1</v>
      </c>
      <c r="J59" s="239">
        <v>367.05</v>
      </c>
      <c r="K59" s="425">
        <v>1</v>
      </c>
      <c r="L59" s="426">
        <v>367.05</v>
      </c>
      <c r="M59" s="427">
        <v>0</v>
      </c>
      <c r="N59" s="428">
        <v>0</v>
      </c>
    </row>
    <row r="60" spans="2:33" ht="14.25" customHeight="1">
      <c r="B60" s="240" t="s">
        <v>10</v>
      </c>
      <c r="C60" s="238">
        <v>10464</v>
      </c>
      <c r="D60" s="239">
        <v>371.04874426605494</v>
      </c>
      <c r="E60" s="425">
        <v>5357</v>
      </c>
      <c r="F60" s="426">
        <v>371.42854769460519</v>
      </c>
      <c r="G60" s="427">
        <v>5107</v>
      </c>
      <c r="H60" s="428">
        <v>370.65034854121768</v>
      </c>
      <c r="I60" s="238">
        <v>0</v>
      </c>
      <c r="J60" s="239">
        <v>0</v>
      </c>
      <c r="K60" s="425">
        <v>0</v>
      </c>
      <c r="L60" s="426">
        <v>0</v>
      </c>
      <c r="M60" s="427">
        <v>0</v>
      </c>
      <c r="N60" s="428">
        <v>0</v>
      </c>
    </row>
    <row r="61" spans="2:33" ht="14.25" customHeight="1">
      <c r="B61" s="237" t="s">
        <v>11</v>
      </c>
      <c r="C61" s="238">
        <v>27191</v>
      </c>
      <c r="D61" s="239">
        <v>374.76576330403458</v>
      </c>
      <c r="E61" s="425">
        <v>13784</v>
      </c>
      <c r="F61" s="426">
        <v>375.28540917005256</v>
      </c>
      <c r="G61" s="427">
        <v>13407</v>
      </c>
      <c r="H61" s="428">
        <v>374.2315051838591</v>
      </c>
      <c r="I61" s="238">
        <v>10</v>
      </c>
      <c r="J61" s="239">
        <v>386.142</v>
      </c>
      <c r="K61" s="425">
        <v>7</v>
      </c>
      <c r="L61" s="426">
        <v>422.81285714285713</v>
      </c>
      <c r="M61" s="427">
        <v>3</v>
      </c>
      <c r="N61" s="428">
        <v>300.57666666666665</v>
      </c>
      <c r="R61" s="200"/>
      <c r="S61" s="193"/>
      <c r="T61" s="200"/>
      <c r="U61" s="193"/>
      <c r="V61" s="200"/>
      <c r="W61" s="193"/>
      <c r="X61" s="200"/>
      <c r="Y61" s="193"/>
      <c r="Z61" s="200"/>
      <c r="AA61" s="193"/>
      <c r="AB61" s="200"/>
      <c r="AC61" s="193"/>
      <c r="AD61" s="200"/>
      <c r="AE61" s="193"/>
      <c r="AF61" s="200"/>
      <c r="AG61" s="193"/>
    </row>
    <row r="62" spans="2:33" ht="14.25" customHeight="1">
      <c r="B62" s="237" t="s">
        <v>12</v>
      </c>
      <c r="C62" s="238">
        <v>58846</v>
      </c>
      <c r="D62" s="239">
        <v>378.56154657920649</v>
      </c>
      <c r="E62" s="425">
        <v>30255</v>
      </c>
      <c r="F62" s="426">
        <v>380.06166683192839</v>
      </c>
      <c r="G62" s="427">
        <v>28583</v>
      </c>
      <c r="H62" s="428">
        <v>376.99913724941371</v>
      </c>
      <c r="I62" s="238">
        <v>34</v>
      </c>
      <c r="J62" s="239">
        <v>358.49117647058824</v>
      </c>
      <c r="K62" s="425">
        <v>16</v>
      </c>
      <c r="L62" s="426">
        <v>304.04124999999999</v>
      </c>
      <c r="M62" s="427">
        <v>18</v>
      </c>
      <c r="N62" s="428">
        <v>406.89111111111117</v>
      </c>
      <c r="R62" s="200"/>
      <c r="S62" s="193"/>
      <c r="T62" s="200"/>
      <c r="U62" s="193"/>
      <c r="V62" s="200"/>
      <c r="W62" s="193"/>
      <c r="X62" s="200"/>
      <c r="Y62" s="193"/>
      <c r="Z62" s="200"/>
      <c r="AA62" s="193"/>
      <c r="AB62" s="200"/>
      <c r="AC62" s="193"/>
      <c r="AD62" s="200"/>
      <c r="AE62" s="193"/>
      <c r="AF62" s="200"/>
      <c r="AG62" s="193"/>
    </row>
    <row r="63" spans="2:33" ht="14.25" customHeight="1">
      <c r="B63" s="237" t="s">
        <v>13</v>
      </c>
      <c r="C63" s="238">
        <v>89905</v>
      </c>
      <c r="D63" s="239">
        <v>386.87629597908921</v>
      </c>
      <c r="E63" s="425">
        <v>44493</v>
      </c>
      <c r="F63" s="426">
        <v>387.35964039287154</v>
      </c>
      <c r="G63" s="427">
        <v>45410</v>
      </c>
      <c r="H63" s="428">
        <v>386.40202642589685</v>
      </c>
      <c r="I63" s="238">
        <v>21</v>
      </c>
      <c r="J63" s="239">
        <v>513.91619047619042</v>
      </c>
      <c r="K63" s="425">
        <v>10</v>
      </c>
      <c r="L63" s="426">
        <v>678.18500000000006</v>
      </c>
      <c r="M63" s="427">
        <v>11</v>
      </c>
      <c r="N63" s="428">
        <v>364.58090909090907</v>
      </c>
      <c r="R63" s="200"/>
      <c r="S63" s="193"/>
      <c r="T63" s="200"/>
      <c r="U63" s="193"/>
      <c r="V63" s="200"/>
      <c r="W63" s="193"/>
      <c r="X63" s="200"/>
      <c r="Y63" s="193"/>
      <c r="Z63" s="200"/>
      <c r="AA63" s="193"/>
      <c r="AB63" s="200"/>
      <c r="AC63" s="193"/>
      <c r="AD63" s="200"/>
      <c r="AE63" s="193"/>
      <c r="AF63" s="200"/>
      <c r="AG63" s="193"/>
    </row>
    <row r="64" spans="2:33" ht="14.25" customHeight="1">
      <c r="B64" s="237" t="s">
        <v>14</v>
      </c>
      <c r="C64" s="238">
        <v>5379</v>
      </c>
      <c r="D64" s="239">
        <v>439.65776166573715</v>
      </c>
      <c r="E64" s="425">
        <v>2774</v>
      </c>
      <c r="F64" s="426">
        <v>440.07038211968285</v>
      </c>
      <c r="G64" s="427">
        <v>2605</v>
      </c>
      <c r="H64" s="428">
        <v>439.21837236084446</v>
      </c>
      <c r="I64" s="238">
        <v>136</v>
      </c>
      <c r="J64" s="239">
        <v>335.17448529411763</v>
      </c>
      <c r="K64" s="425">
        <v>63</v>
      </c>
      <c r="L64" s="426">
        <v>323.64523809523808</v>
      </c>
      <c r="M64" s="427">
        <v>73</v>
      </c>
      <c r="N64" s="428">
        <v>345.12438356164387</v>
      </c>
      <c r="R64" s="200"/>
      <c r="S64" s="193"/>
      <c r="T64" s="200"/>
      <c r="U64" s="193"/>
      <c r="V64" s="200"/>
      <c r="W64" s="193"/>
      <c r="X64" s="200"/>
      <c r="Y64" s="193"/>
      <c r="Z64" s="200"/>
      <c r="AA64" s="193"/>
      <c r="AB64" s="200"/>
      <c r="AC64" s="193"/>
      <c r="AD64" s="200"/>
      <c r="AE64" s="193"/>
      <c r="AF64" s="200"/>
      <c r="AG64" s="193"/>
    </row>
    <row r="65" spans="2:33" ht="14.25" customHeight="1">
      <c r="B65" s="237" t="s">
        <v>15</v>
      </c>
      <c r="C65" s="238">
        <v>3321</v>
      </c>
      <c r="D65" s="239">
        <v>433.68793736826245</v>
      </c>
      <c r="E65" s="425">
        <v>2025</v>
      </c>
      <c r="F65" s="426">
        <v>437.58507160493809</v>
      </c>
      <c r="G65" s="427">
        <v>1296</v>
      </c>
      <c r="H65" s="428">
        <v>427.59866512345667</v>
      </c>
      <c r="I65" s="238">
        <v>114</v>
      </c>
      <c r="J65" s="239">
        <v>321.58701754385959</v>
      </c>
      <c r="K65" s="425">
        <v>61</v>
      </c>
      <c r="L65" s="426">
        <v>329.20901639344254</v>
      </c>
      <c r="M65" s="427">
        <v>53</v>
      </c>
      <c r="N65" s="428">
        <v>312.8145283018867</v>
      </c>
      <c r="R65" s="200"/>
      <c r="S65" s="193"/>
      <c r="T65" s="200"/>
      <c r="U65" s="193"/>
      <c r="V65" s="200"/>
      <c r="W65" s="193"/>
      <c r="X65" s="200"/>
      <c r="Y65" s="193"/>
      <c r="Z65" s="200"/>
      <c r="AA65" s="193"/>
      <c r="AB65" s="200"/>
      <c r="AC65" s="193"/>
      <c r="AD65" s="200"/>
      <c r="AE65" s="193"/>
      <c r="AF65" s="200"/>
      <c r="AG65" s="193"/>
    </row>
    <row r="66" spans="2:33" ht="14.25" customHeight="1">
      <c r="B66" s="237" t="s">
        <v>16</v>
      </c>
      <c r="C66" s="238">
        <v>5085</v>
      </c>
      <c r="D66" s="239">
        <v>479.41426941986271</v>
      </c>
      <c r="E66" s="425">
        <v>3120</v>
      </c>
      <c r="F66" s="426">
        <v>478.24754807692364</v>
      </c>
      <c r="G66" s="427">
        <v>1965</v>
      </c>
      <c r="H66" s="428">
        <v>481.26677353689581</v>
      </c>
      <c r="I66" s="238">
        <v>124</v>
      </c>
      <c r="J66" s="239">
        <v>367.38483870967741</v>
      </c>
      <c r="K66" s="425">
        <v>77</v>
      </c>
      <c r="L66" s="426">
        <v>374.4287012987013</v>
      </c>
      <c r="M66" s="427">
        <v>47</v>
      </c>
      <c r="N66" s="428">
        <v>355.84489361702128</v>
      </c>
      <c r="R66" s="200"/>
      <c r="S66" s="193"/>
      <c r="T66" s="200"/>
      <c r="U66" s="193"/>
      <c r="V66" s="200"/>
      <c r="W66" s="193"/>
      <c r="X66" s="200"/>
      <c r="Y66" s="193"/>
      <c r="Z66" s="200"/>
      <c r="AA66" s="193"/>
      <c r="AB66" s="200"/>
      <c r="AC66" s="193"/>
      <c r="AD66" s="200"/>
      <c r="AE66" s="193"/>
      <c r="AF66" s="200"/>
      <c r="AG66" s="193"/>
    </row>
    <row r="67" spans="2:33" ht="14.25" customHeight="1">
      <c r="B67" s="237" t="s">
        <v>17</v>
      </c>
      <c r="C67" s="238">
        <v>8391</v>
      </c>
      <c r="D67" s="239">
        <v>524.14924800381414</v>
      </c>
      <c r="E67" s="425">
        <v>5030</v>
      </c>
      <c r="F67" s="426">
        <v>517.17565606361904</v>
      </c>
      <c r="G67" s="427">
        <v>3361</v>
      </c>
      <c r="H67" s="428">
        <v>534.58577506694451</v>
      </c>
      <c r="I67" s="238">
        <v>196</v>
      </c>
      <c r="J67" s="239">
        <v>354.24760204081656</v>
      </c>
      <c r="K67" s="425">
        <v>95</v>
      </c>
      <c r="L67" s="426">
        <v>356.61842105263179</v>
      </c>
      <c r="M67" s="427">
        <v>101</v>
      </c>
      <c r="N67" s="428">
        <v>352.01762376237645</v>
      </c>
      <c r="R67" s="200"/>
      <c r="S67" s="193"/>
      <c r="T67" s="200"/>
      <c r="U67" s="193"/>
      <c r="V67" s="200"/>
      <c r="W67" s="193"/>
      <c r="X67" s="200"/>
      <c r="Y67" s="193"/>
      <c r="Z67" s="200"/>
      <c r="AA67" s="193"/>
      <c r="AB67" s="200"/>
      <c r="AC67" s="193"/>
      <c r="AD67" s="200"/>
      <c r="AE67" s="193"/>
      <c r="AF67" s="200"/>
      <c r="AG67" s="193"/>
    </row>
    <row r="68" spans="2:33" ht="14.25" customHeight="1">
      <c r="B68" s="237" t="s">
        <v>18</v>
      </c>
      <c r="C68" s="238">
        <v>14916</v>
      </c>
      <c r="D68" s="239">
        <v>591.18359680879587</v>
      </c>
      <c r="E68" s="425">
        <v>8763</v>
      </c>
      <c r="F68" s="426">
        <v>593.43401917151687</v>
      </c>
      <c r="G68" s="427">
        <v>6153</v>
      </c>
      <c r="H68" s="428">
        <v>587.97858280513515</v>
      </c>
      <c r="I68" s="238">
        <v>991</v>
      </c>
      <c r="J68" s="239">
        <v>662.46766902119055</v>
      </c>
      <c r="K68" s="425">
        <v>478</v>
      </c>
      <c r="L68" s="426">
        <v>645.06518828451874</v>
      </c>
      <c r="M68" s="427">
        <v>513</v>
      </c>
      <c r="N68" s="428">
        <v>678.68284600389836</v>
      </c>
      <c r="R68" s="200"/>
      <c r="S68" s="193"/>
      <c r="T68" s="200"/>
      <c r="U68" s="193"/>
      <c r="V68" s="200"/>
      <c r="W68" s="193"/>
      <c r="X68" s="200"/>
      <c r="Y68" s="193"/>
      <c r="Z68" s="200"/>
      <c r="AA68" s="193"/>
      <c r="AB68" s="200"/>
      <c r="AC68" s="193"/>
      <c r="AD68" s="200"/>
      <c r="AE68" s="193"/>
      <c r="AF68" s="200"/>
      <c r="AG68" s="193"/>
    </row>
    <row r="69" spans="2:33" ht="14.25" customHeight="1">
      <c r="B69" s="237" t="s">
        <v>19</v>
      </c>
      <c r="C69" s="238">
        <v>21181</v>
      </c>
      <c r="D69" s="239">
        <v>668.96571880458953</v>
      </c>
      <c r="E69" s="425">
        <v>12485</v>
      </c>
      <c r="F69" s="426">
        <v>668.84634120945179</v>
      </c>
      <c r="G69" s="427">
        <v>8696</v>
      </c>
      <c r="H69" s="428">
        <v>669.13711131554805</v>
      </c>
      <c r="I69" s="238">
        <v>4280</v>
      </c>
      <c r="J69" s="239">
        <v>730.85482476635605</v>
      </c>
      <c r="K69" s="425">
        <v>2130</v>
      </c>
      <c r="L69" s="426">
        <v>716.12093896713714</v>
      </c>
      <c r="M69" s="427">
        <v>2150</v>
      </c>
      <c r="N69" s="428">
        <v>745.45165116279168</v>
      </c>
      <c r="R69" s="200"/>
      <c r="S69" s="193"/>
      <c r="T69" s="200"/>
      <c r="U69" s="193"/>
      <c r="V69" s="200"/>
      <c r="W69" s="193"/>
      <c r="X69" s="200"/>
      <c r="Y69" s="193"/>
      <c r="Z69" s="200"/>
      <c r="AA69" s="193"/>
      <c r="AB69" s="200"/>
      <c r="AC69" s="193"/>
      <c r="AD69" s="200"/>
      <c r="AE69" s="193"/>
      <c r="AF69" s="200"/>
      <c r="AG69" s="193"/>
    </row>
    <row r="70" spans="2:33" ht="14.25" customHeight="1">
      <c r="B70" s="237" t="s">
        <v>20</v>
      </c>
      <c r="C70" s="238">
        <v>25205</v>
      </c>
      <c r="D70" s="239">
        <v>746.13508827613578</v>
      </c>
      <c r="E70" s="425">
        <v>14661</v>
      </c>
      <c r="F70" s="426">
        <v>740.48217243025783</v>
      </c>
      <c r="G70" s="427">
        <v>10543</v>
      </c>
      <c r="H70" s="428">
        <v>754.02254576496171</v>
      </c>
      <c r="I70" s="238">
        <v>8845</v>
      </c>
      <c r="J70" s="239">
        <v>773.24342905596257</v>
      </c>
      <c r="K70" s="425">
        <v>4165</v>
      </c>
      <c r="L70" s="426">
        <v>759.3044801920762</v>
      </c>
      <c r="M70" s="427">
        <v>4680</v>
      </c>
      <c r="N70" s="428">
        <v>785.64849786324601</v>
      </c>
      <c r="R70" s="200"/>
      <c r="S70" s="193"/>
      <c r="T70" s="200"/>
      <c r="U70" s="193"/>
      <c r="V70" s="200"/>
      <c r="W70" s="193"/>
      <c r="X70" s="200"/>
      <c r="Y70" s="193"/>
      <c r="Z70" s="200"/>
      <c r="AA70" s="193"/>
      <c r="AB70" s="200"/>
      <c r="AC70" s="193"/>
      <c r="AD70" s="200"/>
      <c r="AE70" s="193"/>
      <c r="AF70" s="200"/>
      <c r="AG70" s="193"/>
    </row>
    <row r="71" spans="2:33" ht="14.25" customHeight="1">
      <c r="B71" s="237" t="s">
        <v>21</v>
      </c>
      <c r="C71" s="238">
        <v>24024</v>
      </c>
      <c r="D71" s="239">
        <v>796.78204503829545</v>
      </c>
      <c r="E71" s="425">
        <v>13626</v>
      </c>
      <c r="F71" s="426">
        <v>790.38346616762124</v>
      </c>
      <c r="G71" s="427">
        <v>10398</v>
      </c>
      <c r="H71" s="428">
        <v>805.16702635122147</v>
      </c>
      <c r="I71" s="238">
        <v>10171</v>
      </c>
      <c r="J71" s="239">
        <v>791.60170583029981</v>
      </c>
      <c r="K71" s="425">
        <v>4380</v>
      </c>
      <c r="L71" s="426">
        <v>757.65321004565942</v>
      </c>
      <c r="M71" s="427">
        <v>5791</v>
      </c>
      <c r="N71" s="428">
        <v>817.27851666378717</v>
      </c>
      <c r="R71" s="200"/>
      <c r="S71" s="193"/>
      <c r="T71" s="200"/>
      <c r="U71" s="193"/>
      <c r="V71" s="200"/>
      <c r="W71" s="193"/>
      <c r="X71" s="200"/>
      <c r="Y71" s="193"/>
      <c r="Z71" s="200"/>
      <c r="AA71" s="193"/>
      <c r="AB71" s="200"/>
      <c r="AC71" s="193"/>
      <c r="AD71" s="200"/>
      <c r="AE71" s="193"/>
      <c r="AF71" s="200"/>
      <c r="AG71" s="193"/>
    </row>
    <row r="72" spans="2:33" ht="14.25" customHeight="1">
      <c r="B72" s="237" t="s">
        <v>22</v>
      </c>
      <c r="C72" s="238">
        <v>18131</v>
      </c>
      <c r="D72" s="239">
        <v>821.04282389277967</v>
      </c>
      <c r="E72" s="425">
        <v>9673</v>
      </c>
      <c r="F72" s="426">
        <v>816.32170681277819</v>
      </c>
      <c r="G72" s="427">
        <v>8458</v>
      </c>
      <c r="H72" s="428">
        <v>826.44213407424741</v>
      </c>
      <c r="I72" s="238">
        <v>6615</v>
      </c>
      <c r="J72" s="239">
        <v>866.42313983371218</v>
      </c>
      <c r="K72" s="425">
        <v>2249</v>
      </c>
      <c r="L72" s="426">
        <v>835.18445531347277</v>
      </c>
      <c r="M72" s="427">
        <v>4366</v>
      </c>
      <c r="N72" s="428">
        <v>882.5147114063227</v>
      </c>
      <c r="R72" s="200"/>
      <c r="S72" s="193"/>
      <c r="T72" s="200"/>
      <c r="U72" s="193"/>
      <c r="V72" s="200"/>
      <c r="W72" s="193"/>
      <c r="X72" s="200"/>
      <c r="Y72" s="193"/>
      <c r="Z72" s="200"/>
      <c r="AA72" s="193"/>
      <c r="AB72" s="200"/>
      <c r="AC72" s="193"/>
      <c r="AD72" s="200"/>
      <c r="AE72" s="193"/>
      <c r="AF72" s="200"/>
      <c r="AG72" s="193"/>
    </row>
    <row r="73" spans="2:33" ht="14.25" customHeight="1">
      <c r="B73" s="237" t="s">
        <v>23</v>
      </c>
      <c r="C73" s="238">
        <v>11924</v>
      </c>
      <c r="D73" s="239">
        <v>811.89968215363899</v>
      </c>
      <c r="E73" s="425">
        <v>5877</v>
      </c>
      <c r="F73" s="426">
        <v>799.83979241109364</v>
      </c>
      <c r="G73" s="427">
        <v>6047</v>
      </c>
      <c r="H73" s="428">
        <v>823.62053084173886</v>
      </c>
      <c r="I73" s="238">
        <v>4716</v>
      </c>
      <c r="J73" s="239">
        <v>840.72509754028829</v>
      </c>
      <c r="K73" s="425">
        <v>1237</v>
      </c>
      <c r="L73" s="426">
        <v>803.11144704931303</v>
      </c>
      <c r="M73" s="427">
        <v>3479</v>
      </c>
      <c r="N73" s="428">
        <v>854.09908019545821</v>
      </c>
      <c r="R73" s="200"/>
      <c r="S73" s="193"/>
      <c r="T73" s="200"/>
      <c r="U73" s="193"/>
      <c r="V73" s="200"/>
      <c r="W73" s="193"/>
      <c r="X73" s="200"/>
      <c r="Y73" s="193"/>
      <c r="Z73" s="200"/>
      <c r="AA73" s="193"/>
      <c r="AB73" s="200"/>
      <c r="AC73" s="193"/>
      <c r="AD73" s="200"/>
      <c r="AE73" s="193"/>
      <c r="AF73" s="200"/>
      <c r="AG73" s="193"/>
    </row>
    <row r="74" spans="2:33" ht="14.25" customHeight="1">
      <c r="B74" s="237" t="s">
        <v>24</v>
      </c>
      <c r="C74" s="238">
        <v>7207</v>
      </c>
      <c r="D74" s="239">
        <v>781.68629526848952</v>
      </c>
      <c r="E74" s="425">
        <v>3041</v>
      </c>
      <c r="F74" s="426">
        <v>777.01662282144105</v>
      </c>
      <c r="G74" s="427">
        <v>4166</v>
      </c>
      <c r="H74" s="428">
        <v>785.09495439270313</v>
      </c>
      <c r="I74" s="238">
        <v>3839</v>
      </c>
      <c r="J74" s="239">
        <v>784.86271685334668</v>
      </c>
      <c r="K74" s="425">
        <v>736</v>
      </c>
      <c r="L74" s="426">
        <v>751.33025815217388</v>
      </c>
      <c r="M74" s="427">
        <v>3103</v>
      </c>
      <c r="N74" s="428">
        <v>792.81627457299328</v>
      </c>
      <c r="O74" s="39"/>
      <c r="R74" s="200"/>
      <c r="S74" s="193"/>
      <c r="T74" s="200"/>
      <c r="U74" s="193"/>
      <c r="V74" s="200"/>
      <c r="W74" s="193"/>
      <c r="X74" s="200"/>
      <c r="Y74" s="193"/>
      <c r="Z74" s="200"/>
      <c r="AA74" s="193"/>
      <c r="AB74" s="200"/>
      <c r="AC74" s="193"/>
      <c r="AD74" s="200"/>
      <c r="AE74" s="193"/>
      <c r="AF74" s="200"/>
      <c r="AG74" s="193"/>
    </row>
    <row r="75" spans="2:33" ht="14.25" customHeight="1">
      <c r="B75" s="237" t="s">
        <v>25</v>
      </c>
      <c r="C75" s="238">
        <v>3705</v>
      </c>
      <c r="D75" s="239">
        <v>771.34563022941961</v>
      </c>
      <c r="E75" s="425">
        <v>1389</v>
      </c>
      <c r="F75" s="426">
        <v>767.7972210223179</v>
      </c>
      <c r="G75" s="427">
        <v>2316</v>
      </c>
      <c r="H75" s="428">
        <v>773.473756476684</v>
      </c>
      <c r="I75" s="238">
        <v>2666</v>
      </c>
      <c r="J75" s="239">
        <v>759.35367966991771</v>
      </c>
      <c r="K75" s="425">
        <v>331</v>
      </c>
      <c r="L75" s="426">
        <v>704.05604229607252</v>
      </c>
      <c r="M75" s="427">
        <v>2335</v>
      </c>
      <c r="N75" s="428">
        <v>767.1924453961459</v>
      </c>
      <c r="R75" s="200"/>
      <c r="S75" s="193"/>
      <c r="T75" s="200"/>
      <c r="U75" s="193"/>
      <c r="V75" s="200"/>
      <c r="W75" s="193"/>
      <c r="X75" s="200"/>
      <c r="Y75" s="193"/>
      <c r="Z75" s="200"/>
      <c r="AA75" s="193"/>
      <c r="AB75" s="200"/>
      <c r="AC75" s="193"/>
      <c r="AD75" s="200"/>
      <c r="AE75" s="193"/>
      <c r="AF75" s="200"/>
      <c r="AG75" s="193"/>
    </row>
    <row r="76" spans="2:33" ht="14.25" customHeight="1">
      <c r="B76" s="237" t="s">
        <v>26</v>
      </c>
      <c r="C76" s="238">
        <v>2377</v>
      </c>
      <c r="D76" s="239">
        <v>790.65970130416508</v>
      </c>
      <c r="E76" s="425">
        <v>651</v>
      </c>
      <c r="F76" s="426">
        <v>794.34293394777285</v>
      </c>
      <c r="G76" s="427">
        <v>1726</v>
      </c>
      <c r="H76" s="428">
        <v>789.2704866743918</v>
      </c>
      <c r="I76" s="238">
        <v>3732</v>
      </c>
      <c r="J76" s="239">
        <v>718.37407556270114</v>
      </c>
      <c r="K76" s="425">
        <v>302</v>
      </c>
      <c r="L76" s="426">
        <v>628.90917218543063</v>
      </c>
      <c r="M76" s="427">
        <v>3430</v>
      </c>
      <c r="N76" s="428">
        <v>726.25116034985444</v>
      </c>
      <c r="R76" s="200"/>
      <c r="S76" s="193"/>
      <c r="T76" s="200"/>
      <c r="U76" s="193"/>
      <c r="V76" s="200"/>
      <c r="W76" s="193"/>
      <c r="X76" s="200"/>
      <c r="Y76" s="193"/>
      <c r="Z76" s="200"/>
      <c r="AA76" s="193"/>
      <c r="AB76" s="200"/>
      <c r="AC76" s="193"/>
      <c r="AD76" s="200"/>
      <c r="AE76" s="193"/>
      <c r="AF76" s="200"/>
      <c r="AG76" s="193"/>
    </row>
    <row r="77" spans="2:33" ht="14.25" customHeight="1">
      <c r="B77" s="237" t="s">
        <v>5</v>
      </c>
      <c r="C77" s="238">
        <v>0</v>
      </c>
      <c r="D77" s="239">
        <v>0</v>
      </c>
      <c r="E77" s="425">
        <v>0</v>
      </c>
      <c r="F77" s="426">
        <v>0</v>
      </c>
      <c r="G77" s="427">
        <v>0</v>
      </c>
      <c r="H77" s="428">
        <v>0</v>
      </c>
      <c r="I77" s="238">
        <v>0</v>
      </c>
      <c r="J77" s="239">
        <v>0</v>
      </c>
      <c r="K77" s="425">
        <v>0</v>
      </c>
      <c r="L77" s="426">
        <v>0</v>
      </c>
      <c r="M77" s="427">
        <v>0</v>
      </c>
      <c r="N77" s="428">
        <v>0</v>
      </c>
      <c r="R77" s="200"/>
      <c r="S77" s="193"/>
      <c r="T77" s="200"/>
      <c r="U77" s="193"/>
      <c r="V77" s="200"/>
      <c r="W77" s="193"/>
      <c r="X77" s="200"/>
      <c r="Y77" s="193"/>
      <c r="Z77" s="200"/>
      <c r="AA77" s="193"/>
      <c r="AB77" s="200"/>
      <c r="AC77" s="193"/>
      <c r="AD77" s="200"/>
      <c r="AE77" s="193"/>
      <c r="AF77" s="200"/>
      <c r="AG77" s="193"/>
    </row>
    <row r="78" spans="2:33" ht="14.25" customHeight="1">
      <c r="B78" s="430" t="s">
        <v>27</v>
      </c>
      <c r="C78" s="432">
        <v>35.580481510287775</v>
      </c>
      <c r="D78" s="431" t="s">
        <v>230</v>
      </c>
      <c r="E78" s="432">
        <v>35.920827041076976</v>
      </c>
      <c r="F78" s="431" t="s">
        <v>230</v>
      </c>
      <c r="G78" s="432">
        <v>35.205509262703671</v>
      </c>
      <c r="H78" s="431" t="s">
        <v>230</v>
      </c>
      <c r="I78" s="432">
        <v>65.827859155535478</v>
      </c>
      <c r="J78" s="431" t="s">
        <v>230</v>
      </c>
      <c r="K78" s="432">
        <v>61.469824947974047</v>
      </c>
      <c r="L78" s="431" t="s">
        <v>230</v>
      </c>
      <c r="M78" s="432">
        <v>68.18920173780387</v>
      </c>
      <c r="N78" s="431" t="s">
        <v>230</v>
      </c>
      <c r="R78" s="200"/>
      <c r="S78" s="193"/>
      <c r="T78" s="200"/>
      <c r="U78" s="193"/>
      <c r="V78" s="200"/>
      <c r="W78" s="193"/>
      <c r="X78" s="200"/>
      <c r="Y78" s="193"/>
      <c r="Z78" s="200"/>
      <c r="AA78" s="193"/>
      <c r="AB78" s="200"/>
      <c r="AC78" s="193"/>
      <c r="AD78" s="200"/>
      <c r="AE78" s="193"/>
      <c r="AF78" s="200"/>
      <c r="AG78" s="193"/>
    </row>
    <row r="79" spans="2:33" ht="16.350000000000001" customHeight="1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R79" s="191"/>
      <c r="S79" s="190"/>
      <c r="T79" s="191"/>
      <c r="U79" s="190"/>
      <c r="V79" s="191"/>
      <c r="W79" s="190"/>
      <c r="X79" s="191"/>
      <c r="Y79" s="190"/>
      <c r="Z79" s="191"/>
      <c r="AA79" s="190"/>
      <c r="AB79" s="191"/>
      <c r="AC79" s="190"/>
      <c r="AD79" s="191"/>
      <c r="AE79" s="190"/>
      <c r="AF79" s="191"/>
      <c r="AG79" s="190"/>
    </row>
    <row r="80" spans="2:33" ht="15">
      <c r="B80" s="38" t="s">
        <v>231</v>
      </c>
      <c r="M80" s="40" t="s">
        <v>124</v>
      </c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</row>
    <row r="83" spans="15:15">
      <c r="O83" s="39"/>
    </row>
  </sheetData>
  <mergeCells count="30">
    <mergeCell ref="B1:N1"/>
    <mergeCell ref="B2:N2"/>
    <mergeCell ref="B3:N3"/>
    <mergeCell ref="B5:B7"/>
    <mergeCell ref="C5:H5"/>
    <mergeCell ref="I5:N5"/>
    <mergeCell ref="C6:D6"/>
    <mergeCell ref="E6:F6"/>
    <mergeCell ref="G6:H6"/>
    <mergeCell ref="I6:J6"/>
    <mergeCell ref="K6:L6"/>
    <mergeCell ref="M6:N6"/>
    <mergeCell ref="B30:B32"/>
    <mergeCell ref="C30:H30"/>
    <mergeCell ref="I30:N30"/>
    <mergeCell ref="C31:D31"/>
    <mergeCell ref="E31:F31"/>
    <mergeCell ref="G31:H31"/>
    <mergeCell ref="I31:J31"/>
    <mergeCell ref="K31:L31"/>
    <mergeCell ref="M31:N31"/>
    <mergeCell ref="B55:B57"/>
    <mergeCell ref="C55:H55"/>
    <mergeCell ref="I55:N55"/>
    <mergeCell ref="C56:D56"/>
    <mergeCell ref="E56:F56"/>
    <mergeCell ref="M56:N56"/>
    <mergeCell ref="G56:H56"/>
    <mergeCell ref="I56:J56"/>
    <mergeCell ref="K56:L56"/>
  </mergeCells>
  <hyperlinks>
    <hyperlink ref="P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90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M37" sqref="M37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0" width="11.5703125" style="26"/>
    <col min="11" max="11" width="11.85546875" style="26" bestFit="1" customWidth="1"/>
    <col min="12" max="12" width="11.85546875" style="26" customWidth="1"/>
    <col min="13" max="16384" width="11.5703125" style="26"/>
  </cols>
  <sheetData>
    <row r="1" spans="1:11" ht="18.75">
      <c r="B1" s="41" t="s">
        <v>108</v>
      </c>
      <c r="C1" s="42"/>
      <c r="D1" s="42"/>
      <c r="E1" s="42"/>
      <c r="F1" s="42"/>
      <c r="G1" s="42"/>
      <c r="H1" s="42"/>
      <c r="I1" s="42"/>
    </row>
    <row r="2" spans="1:11" ht="18.75">
      <c r="B2" s="41" t="s">
        <v>109</v>
      </c>
      <c r="C2" s="42"/>
      <c r="D2" s="42"/>
      <c r="E2" s="42"/>
      <c r="F2" s="42"/>
      <c r="G2" s="42"/>
      <c r="H2" s="42"/>
      <c r="I2" s="42"/>
      <c r="K2" s="7" t="s">
        <v>168</v>
      </c>
    </row>
    <row r="3" spans="1:11">
      <c r="A3" s="245"/>
      <c r="B3" s="245"/>
      <c r="C3" s="245"/>
      <c r="D3" s="245"/>
      <c r="E3" s="245"/>
      <c r="F3" s="245"/>
      <c r="G3" s="245"/>
      <c r="H3" s="245"/>
      <c r="I3" s="245"/>
    </row>
    <row r="4" spans="1:11" ht="32.1" customHeight="1">
      <c r="A4" s="245"/>
      <c r="B4" s="246" t="s">
        <v>214</v>
      </c>
      <c r="C4" s="246"/>
      <c r="D4" s="246" t="s">
        <v>110</v>
      </c>
      <c r="E4" s="246" t="s">
        <v>49</v>
      </c>
      <c r="F4" s="246" t="s">
        <v>50</v>
      </c>
      <c r="G4" s="246" t="s">
        <v>104</v>
      </c>
      <c r="H4" s="246" t="s">
        <v>111</v>
      </c>
      <c r="I4" s="247" t="s">
        <v>45</v>
      </c>
    </row>
    <row r="5" spans="1:11">
      <c r="D5" s="30"/>
    </row>
    <row r="6" spans="1:11">
      <c r="B6" s="44">
        <v>2010</v>
      </c>
      <c r="C6" s="44"/>
      <c r="D6" s="45">
        <v>936895</v>
      </c>
      <c r="E6" s="45">
        <v>5193107</v>
      </c>
      <c r="F6" s="45">
        <v>2300877</v>
      </c>
      <c r="G6" s="45">
        <v>271182</v>
      </c>
      <c r="H6" s="45">
        <v>37671</v>
      </c>
      <c r="I6" s="45">
        <v>8739732</v>
      </c>
    </row>
    <row r="7" spans="1:11">
      <c r="B7" s="44">
        <v>2011</v>
      </c>
      <c r="C7" s="44"/>
      <c r="D7" s="45">
        <v>942883</v>
      </c>
      <c r="E7" s="45">
        <v>5289994</v>
      </c>
      <c r="F7" s="45">
        <v>2319204</v>
      </c>
      <c r="G7" s="45">
        <v>275993</v>
      </c>
      <c r="H7" s="45">
        <v>38203</v>
      </c>
      <c r="I7" s="45">
        <v>8866277</v>
      </c>
    </row>
    <row r="8" spans="1:11">
      <c r="B8" s="44">
        <v>2012</v>
      </c>
      <c r="C8" s="44"/>
      <c r="D8" s="45">
        <v>943021</v>
      </c>
      <c r="E8" s="45">
        <v>5391504</v>
      </c>
      <c r="F8" s="45">
        <v>2331726</v>
      </c>
      <c r="G8" s="45">
        <v>294827</v>
      </c>
      <c r="H8" s="45">
        <v>37967</v>
      </c>
      <c r="I8" s="45">
        <v>8999045</v>
      </c>
    </row>
    <row r="9" spans="1:11">
      <c r="B9" s="44">
        <v>2013</v>
      </c>
      <c r="C9" s="44"/>
      <c r="D9" s="45">
        <v>933433</v>
      </c>
      <c r="E9" s="45">
        <v>5513570</v>
      </c>
      <c r="F9" s="45">
        <v>2345901</v>
      </c>
      <c r="G9" s="45">
        <v>315013</v>
      </c>
      <c r="H9" s="45">
        <v>38049</v>
      </c>
      <c r="I9" s="45">
        <v>9145966</v>
      </c>
    </row>
    <row r="10" spans="1:11">
      <c r="B10" s="44">
        <v>2014</v>
      </c>
      <c r="C10" s="44"/>
      <c r="D10" s="45">
        <v>929568</v>
      </c>
      <c r="E10" s="45">
        <v>5611105</v>
      </c>
      <c r="F10" s="45">
        <v>2355965</v>
      </c>
      <c r="G10" s="45">
        <v>335637</v>
      </c>
      <c r="H10" s="45">
        <v>38667</v>
      </c>
      <c r="I10" s="45">
        <v>9270942</v>
      </c>
    </row>
    <row r="11" spans="1:11">
      <c r="B11" s="44">
        <v>2015</v>
      </c>
      <c r="C11" s="44"/>
      <c r="D11" s="45">
        <v>936666</v>
      </c>
      <c r="E11" s="45">
        <v>5686678</v>
      </c>
      <c r="F11" s="45">
        <v>2358932</v>
      </c>
      <c r="G11" s="45">
        <v>339166</v>
      </c>
      <c r="H11" s="45">
        <v>39357</v>
      </c>
      <c r="I11" s="45">
        <v>9360799</v>
      </c>
    </row>
    <row r="12" spans="1:11">
      <c r="B12" s="44">
        <v>2016</v>
      </c>
      <c r="C12" s="44"/>
      <c r="D12" s="46">
        <v>944600</v>
      </c>
      <c r="E12" s="46">
        <v>5784748</v>
      </c>
      <c r="F12" s="46">
        <v>2364388</v>
      </c>
      <c r="G12" s="46">
        <v>339471</v>
      </c>
      <c r="H12" s="46">
        <v>40275</v>
      </c>
      <c r="I12" s="45">
        <v>9473482</v>
      </c>
    </row>
    <row r="13" spans="1:11">
      <c r="B13" s="44">
        <v>2017</v>
      </c>
      <c r="C13" s="44"/>
      <c r="D13" s="45">
        <v>951871</v>
      </c>
      <c r="E13" s="45">
        <v>5884135</v>
      </c>
      <c r="F13" s="45">
        <v>2365468</v>
      </c>
      <c r="G13" s="45">
        <v>339052</v>
      </c>
      <c r="H13" s="45">
        <v>41244</v>
      </c>
      <c r="I13" s="45">
        <v>9581770</v>
      </c>
    </row>
    <row r="14" spans="1:11">
      <c r="B14" s="44">
        <v>2018</v>
      </c>
      <c r="C14" s="44"/>
      <c r="D14" s="45">
        <v>955269</v>
      </c>
      <c r="E14" s="45">
        <v>5994755</v>
      </c>
      <c r="F14" s="45">
        <v>2365497</v>
      </c>
      <c r="G14" s="45">
        <v>338470</v>
      </c>
      <c r="H14" s="45">
        <v>42281</v>
      </c>
      <c r="I14" s="45">
        <v>9696272</v>
      </c>
    </row>
    <row r="15" spans="1:11">
      <c r="B15" s="44">
        <v>2019</v>
      </c>
      <c r="C15" s="44"/>
      <c r="D15" s="46">
        <v>962035</v>
      </c>
      <c r="E15" s="46">
        <v>6089294</v>
      </c>
      <c r="F15" s="46">
        <v>2366788</v>
      </c>
      <c r="G15" s="46">
        <v>340106</v>
      </c>
      <c r="H15" s="46">
        <v>43156</v>
      </c>
      <c r="I15" s="45">
        <v>9801379</v>
      </c>
    </row>
    <row r="16" spans="1:11">
      <c r="B16" s="44">
        <v>2020</v>
      </c>
      <c r="C16" s="44"/>
      <c r="D16" s="46">
        <v>948917</v>
      </c>
      <c r="E16" s="46">
        <v>6125792</v>
      </c>
      <c r="F16" s="46">
        <v>2352738</v>
      </c>
      <c r="G16" s="46">
        <v>338540</v>
      </c>
      <c r="H16" s="46">
        <v>43032</v>
      </c>
      <c r="I16" s="45">
        <v>9809019</v>
      </c>
    </row>
    <row r="17" spans="2:10">
      <c r="B17" s="44">
        <v>2021</v>
      </c>
      <c r="C17" s="44"/>
      <c r="D17" s="45">
        <v>953591</v>
      </c>
      <c r="E17" s="45">
        <v>6218551</v>
      </c>
      <c r="F17" s="45">
        <v>2358328</v>
      </c>
      <c r="G17" s="45">
        <v>342218</v>
      </c>
      <c r="H17" s="45">
        <v>44278</v>
      </c>
      <c r="I17" s="45">
        <v>9916966</v>
      </c>
    </row>
    <row r="18" spans="2:10">
      <c r="B18" s="44">
        <v>2022</v>
      </c>
      <c r="C18" s="44"/>
      <c r="D18" s="45">
        <v>949781</v>
      </c>
      <c r="E18" s="45">
        <v>6302297</v>
      </c>
      <c r="F18" s="45">
        <v>2356613</v>
      </c>
      <c r="G18" s="45">
        <v>341311</v>
      </c>
      <c r="H18" s="45">
        <v>44834</v>
      </c>
      <c r="I18" s="45">
        <v>9994836</v>
      </c>
    </row>
    <row r="19" spans="2:10">
      <c r="B19" s="44">
        <v>2023</v>
      </c>
      <c r="C19" s="44"/>
      <c r="D19" s="45">
        <v>945976</v>
      </c>
      <c r="E19" s="45">
        <v>6424813</v>
      </c>
      <c r="F19" s="45">
        <v>2354805</v>
      </c>
      <c r="G19" s="45">
        <v>340866</v>
      </c>
      <c r="H19" s="45">
        <v>45531</v>
      </c>
      <c r="I19" s="45">
        <v>10111991</v>
      </c>
    </row>
    <row r="20" spans="2:10">
      <c r="B20" s="44"/>
      <c r="C20" s="44"/>
      <c r="D20" s="45"/>
      <c r="E20" s="45"/>
      <c r="F20" s="45"/>
      <c r="G20" s="45"/>
      <c r="H20" s="45"/>
      <c r="I20" s="45"/>
    </row>
    <row r="21" spans="2:10">
      <c r="B21" s="44">
        <v>2024</v>
      </c>
      <c r="C21" s="44" t="s">
        <v>112</v>
      </c>
      <c r="D21" s="45">
        <v>945530</v>
      </c>
      <c r="E21" s="45">
        <v>6445599</v>
      </c>
      <c r="F21" s="45">
        <v>2354934</v>
      </c>
      <c r="G21" s="45">
        <v>340778</v>
      </c>
      <c r="H21" s="45">
        <v>45638</v>
      </c>
      <c r="I21" s="45">
        <v>10132479</v>
      </c>
    </row>
    <row r="22" spans="2:10">
      <c r="B22" s="44"/>
      <c r="C22" s="44" t="s">
        <v>113</v>
      </c>
      <c r="D22" s="45">
        <v>943561</v>
      </c>
      <c r="E22" s="45">
        <v>6450811</v>
      </c>
      <c r="F22" s="45">
        <v>2348534</v>
      </c>
      <c r="G22" s="45">
        <v>340382</v>
      </c>
      <c r="H22" s="45">
        <v>45474</v>
      </c>
      <c r="I22" s="45">
        <v>10128762</v>
      </c>
      <c r="J22" s="30"/>
    </row>
    <row r="23" spans="2:10">
      <c r="B23" s="44"/>
      <c r="C23" s="44" t="s">
        <v>114</v>
      </c>
      <c r="D23" s="45">
        <v>945077</v>
      </c>
      <c r="E23" s="45">
        <v>6458057</v>
      </c>
      <c r="F23" s="45">
        <v>2351928</v>
      </c>
      <c r="G23" s="45">
        <v>341283</v>
      </c>
      <c r="H23" s="45">
        <v>45737</v>
      </c>
      <c r="I23" s="45">
        <v>10142082</v>
      </c>
      <c r="J23" s="30"/>
    </row>
    <row r="24" spans="2:10">
      <c r="B24" s="44"/>
      <c r="C24" s="44" t="s">
        <v>115</v>
      </c>
      <c r="D24" s="45">
        <v>946558</v>
      </c>
      <c r="E24" s="45">
        <v>6464131</v>
      </c>
      <c r="F24" s="45">
        <v>2351785</v>
      </c>
      <c r="G24" s="45">
        <v>341436</v>
      </c>
      <c r="H24" s="45">
        <v>45924</v>
      </c>
      <c r="I24" s="45">
        <v>10149834</v>
      </c>
      <c r="J24" s="30"/>
    </row>
    <row r="25" spans="2:10">
      <c r="B25" s="44"/>
      <c r="C25" s="44" t="s">
        <v>116</v>
      </c>
      <c r="D25" s="45">
        <v>953936</v>
      </c>
      <c r="E25" s="45">
        <v>6460808</v>
      </c>
      <c r="F25" s="45">
        <v>2349184</v>
      </c>
      <c r="G25" s="45">
        <v>340503</v>
      </c>
      <c r="H25" s="45">
        <v>46097</v>
      </c>
      <c r="I25" s="45">
        <v>10150528</v>
      </c>
      <c r="J25" s="30"/>
    </row>
    <row r="26" spans="2:10">
      <c r="B26" s="44"/>
      <c r="C26" s="44" t="s">
        <v>117</v>
      </c>
      <c r="D26" s="45">
        <v>961167</v>
      </c>
      <c r="E26" s="45">
        <v>6465738</v>
      </c>
      <c r="F26" s="45">
        <v>2349364</v>
      </c>
      <c r="G26" s="45">
        <v>341262</v>
      </c>
      <c r="H26" s="45">
        <v>46088</v>
      </c>
      <c r="I26" s="45">
        <v>10163619</v>
      </c>
      <c r="J26" s="30"/>
    </row>
    <row r="27" spans="2:10">
      <c r="B27" s="44"/>
      <c r="C27" s="44" t="s">
        <v>118</v>
      </c>
      <c r="D27" s="45">
        <v>968204</v>
      </c>
      <c r="E27" s="45">
        <v>6481224</v>
      </c>
      <c r="F27" s="45">
        <v>2351454</v>
      </c>
      <c r="G27" s="45">
        <v>341739</v>
      </c>
      <c r="H27" s="45">
        <v>46171</v>
      </c>
      <c r="I27" s="45">
        <v>10188792</v>
      </c>
      <c r="J27" s="30"/>
    </row>
    <row r="28" spans="2:10">
      <c r="B28" s="44"/>
      <c r="C28" s="44" t="s">
        <v>119</v>
      </c>
      <c r="D28" s="45">
        <v>974169</v>
      </c>
      <c r="E28" s="45">
        <v>6493622</v>
      </c>
      <c r="F28" s="45">
        <v>2352326</v>
      </c>
      <c r="G28" s="45">
        <v>341987</v>
      </c>
      <c r="H28" s="45">
        <v>46196</v>
      </c>
      <c r="I28" s="45">
        <v>10208300</v>
      </c>
      <c r="J28" s="30"/>
    </row>
    <row r="29" spans="2:10">
      <c r="B29" s="44"/>
      <c r="C29" s="44" t="s">
        <v>120</v>
      </c>
      <c r="D29" s="45">
        <v>978165</v>
      </c>
      <c r="E29" s="45">
        <v>6501862</v>
      </c>
      <c r="F29" s="45">
        <v>2350561</v>
      </c>
      <c r="G29" s="45">
        <v>341610</v>
      </c>
      <c r="H29" s="45">
        <v>46236</v>
      </c>
      <c r="I29" s="45">
        <v>10218434</v>
      </c>
      <c r="J29" s="30"/>
    </row>
    <row r="30" spans="2:10">
      <c r="B30" s="44"/>
      <c r="C30" s="44" t="s">
        <v>121</v>
      </c>
      <c r="D30" s="45">
        <v>983310</v>
      </c>
      <c r="E30" s="45">
        <v>6516642</v>
      </c>
      <c r="F30" s="45">
        <v>2352244</v>
      </c>
      <c r="G30" s="45">
        <v>340010</v>
      </c>
      <c r="H30" s="45">
        <v>46228</v>
      </c>
      <c r="I30" s="45">
        <v>10238434</v>
      </c>
      <c r="J30" s="30"/>
    </row>
    <row r="31" spans="2:10">
      <c r="B31" s="50"/>
      <c r="C31" s="44" t="s">
        <v>122</v>
      </c>
      <c r="D31" s="45">
        <v>989767</v>
      </c>
      <c r="E31" s="45">
        <v>6534592</v>
      </c>
      <c r="F31" s="45">
        <v>2352957</v>
      </c>
      <c r="G31" s="45">
        <v>339497</v>
      </c>
      <c r="H31" s="45">
        <v>46266</v>
      </c>
      <c r="I31" s="45">
        <v>10263079</v>
      </c>
      <c r="J31" s="30"/>
    </row>
    <row r="32" spans="2:10">
      <c r="B32" s="50"/>
      <c r="C32" s="44" t="s">
        <v>123</v>
      </c>
      <c r="D32" s="45">
        <v>995503</v>
      </c>
      <c r="E32" s="45">
        <v>6546721</v>
      </c>
      <c r="F32" s="45">
        <v>2353104</v>
      </c>
      <c r="G32" s="45">
        <v>339837</v>
      </c>
      <c r="H32" s="45">
        <v>46312</v>
      </c>
      <c r="I32" s="45">
        <v>10281477</v>
      </c>
      <c r="J32" s="30"/>
    </row>
    <row r="33" spans="2:42">
      <c r="B33" s="44">
        <v>2025</v>
      </c>
      <c r="C33" s="44" t="s">
        <v>112</v>
      </c>
      <c r="D33" s="45">
        <v>999797</v>
      </c>
      <c r="E33" s="45">
        <v>6558073</v>
      </c>
      <c r="F33" s="45">
        <v>2351632</v>
      </c>
      <c r="G33" s="45">
        <v>338996</v>
      </c>
      <c r="H33" s="45">
        <v>46288</v>
      </c>
      <c r="I33" s="45">
        <v>10294786</v>
      </c>
      <c r="J33" s="30"/>
    </row>
    <row r="34" spans="2:42">
      <c r="B34" s="44"/>
      <c r="C34" s="44" t="s">
        <v>113</v>
      </c>
      <c r="D34" s="45">
        <v>1002040</v>
      </c>
      <c r="E34" s="45">
        <v>6562698</v>
      </c>
      <c r="F34" s="45">
        <v>2344638</v>
      </c>
      <c r="G34" s="45">
        <v>338138</v>
      </c>
      <c r="H34" s="45">
        <v>46117</v>
      </c>
      <c r="I34" s="45">
        <v>10293631</v>
      </c>
      <c r="J34" s="30"/>
    </row>
    <row r="35" spans="2:42">
      <c r="B35" s="44"/>
      <c r="C35" s="44" t="s">
        <v>114</v>
      </c>
      <c r="D35" s="45">
        <v>1009049</v>
      </c>
      <c r="E35" s="45">
        <v>6570803</v>
      </c>
      <c r="F35" s="45">
        <v>2348471</v>
      </c>
      <c r="G35" s="45">
        <v>339080</v>
      </c>
      <c r="H35" s="45">
        <v>46231</v>
      </c>
      <c r="I35" s="45">
        <v>10313634</v>
      </c>
      <c r="J35" s="30"/>
    </row>
    <row r="36" spans="2:42">
      <c r="B36" s="44"/>
      <c r="C36" s="44" t="s">
        <v>115</v>
      </c>
      <c r="D36" s="45">
        <v>1015392</v>
      </c>
      <c r="E36" s="45">
        <v>6573707</v>
      </c>
      <c r="F36" s="45">
        <v>2349234</v>
      </c>
      <c r="G36" s="45">
        <v>339549</v>
      </c>
      <c r="H36" s="45">
        <v>46362</v>
      </c>
      <c r="I36" s="45">
        <v>10324244</v>
      </c>
      <c r="J36" s="30"/>
    </row>
    <row r="37" spans="2:42">
      <c r="B37" s="44"/>
      <c r="C37" s="44" t="s">
        <v>116</v>
      </c>
      <c r="D37" s="45">
        <v>1019729</v>
      </c>
      <c r="E37" s="45">
        <v>6571409</v>
      </c>
      <c r="F37" s="45">
        <v>2345647</v>
      </c>
      <c r="G37" s="45">
        <v>338634</v>
      </c>
      <c r="H37" s="45">
        <v>46441</v>
      </c>
      <c r="I37" s="45">
        <v>10321860</v>
      </c>
      <c r="J37" s="30"/>
    </row>
    <row r="38" spans="2:42">
      <c r="B38" s="44"/>
      <c r="C38" s="47" t="s">
        <v>117</v>
      </c>
      <c r="D38" s="48">
        <v>1025446</v>
      </c>
      <c r="E38" s="48">
        <v>6583748</v>
      </c>
      <c r="F38" s="48">
        <v>2347858</v>
      </c>
      <c r="G38" s="48">
        <v>339432</v>
      </c>
      <c r="H38" s="48">
        <v>46491</v>
      </c>
      <c r="I38" s="49">
        <v>10342975</v>
      </c>
      <c r="J38" s="30"/>
    </row>
    <row r="39" spans="2:42">
      <c r="B39" s="44"/>
      <c r="C39" s="44" t="s">
        <v>118</v>
      </c>
      <c r="D39" s="45" t="s">
        <v>124</v>
      </c>
      <c r="E39" s="45" t="s">
        <v>124</v>
      </c>
      <c r="F39" s="45" t="s">
        <v>124</v>
      </c>
      <c r="G39" s="45" t="s">
        <v>124</v>
      </c>
      <c r="H39" s="45" t="s">
        <v>124</v>
      </c>
      <c r="I39" s="45" t="s">
        <v>124</v>
      </c>
      <c r="J39" s="30"/>
    </row>
    <row r="40" spans="2:42">
      <c r="B40" s="44"/>
      <c r="C40" s="44" t="s">
        <v>119</v>
      </c>
      <c r="D40" s="45"/>
      <c r="E40" s="45"/>
      <c r="F40" s="45"/>
      <c r="G40" s="45"/>
      <c r="H40" s="45"/>
      <c r="I40" s="45"/>
      <c r="J40" s="30"/>
    </row>
    <row r="41" spans="2:42">
      <c r="B41" s="44"/>
      <c r="C41" s="44" t="s">
        <v>120</v>
      </c>
      <c r="D41" s="45"/>
      <c r="E41" s="45"/>
      <c r="F41" s="45"/>
      <c r="G41" s="45"/>
      <c r="H41" s="45"/>
      <c r="I41" s="45"/>
      <c r="J41" s="30"/>
    </row>
    <row r="42" spans="2:42">
      <c r="B42" s="44"/>
      <c r="C42" s="44" t="s">
        <v>121</v>
      </c>
      <c r="D42" s="45"/>
      <c r="E42" s="45"/>
      <c r="F42" s="45"/>
      <c r="G42" s="45"/>
      <c r="H42" s="45"/>
      <c r="I42" s="45"/>
      <c r="J42" s="30"/>
      <c r="K42" s="201"/>
      <c r="L42" s="201"/>
      <c r="M42" s="201"/>
      <c r="N42" s="201"/>
      <c r="O42" s="201"/>
      <c r="P42" s="201"/>
    </row>
    <row r="43" spans="2:42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2" ht="15.75" customHeight="1">
      <c r="B44" s="50"/>
      <c r="C44" s="44" t="s">
        <v>123</v>
      </c>
      <c r="D44" s="45"/>
      <c r="E44" s="45"/>
      <c r="F44" s="45"/>
      <c r="G44" s="45"/>
      <c r="H44" s="45"/>
      <c r="I44" s="45"/>
    </row>
    <row r="45" spans="2:42">
      <c r="B45" s="50"/>
      <c r="C45" s="44"/>
      <c r="D45" s="45"/>
      <c r="E45" s="45"/>
      <c r="F45" s="45"/>
      <c r="G45" s="45"/>
      <c r="H45" s="45"/>
      <c r="I45" s="45"/>
    </row>
    <row r="46" spans="2:42">
      <c r="B46" s="44"/>
      <c r="C46" s="44"/>
      <c r="D46" s="420" t="s">
        <v>125</v>
      </c>
      <c r="E46" s="420"/>
      <c r="F46" s="420"/>
      <c r="G46" s="420"/>
      <c r="H46" s="420"/>
      <c r="I46" s="420"/>
    </row>
    <row r="47" spans="2:42">
      <c r="B47" s="44">
        <v>2010</v>
      </c>
      <c r="C47" s="44"/>
      <c r="D47" s="51">
        <v>0.64605465145384233</v>
      </c>
      <c r="E47" s="51">
        <v>2.0740877893759446</v>
      </c>
      <c r="F47" s="51">
        <v>0.85947739636256237</v>
      </c>
      <c r="G47" s="51">
        <v>1.7392870273798877</v>
      </c>
      <c r="H47" s="51">
        <v>-0.43609261021249068</v>
      </c>
      <c r="I47" s="51">
        <v>1.5761404508701116</v>
      </c>
    </row>
    <row r="48" spans="2:42">
      <c r="B48" s="44">
        <v>2011</v>
      </c>
      <c r="C48" s="44"/>
      <c r="D48" s="51">
        <v>0.63913245347664294</v>
      </c>
      <c r="E48" s="51">
        <v>1.8656846469753186</v>
      </c>
      <c r="F48" s="51">
        <v>0.79652236951388566</v>
      </c>
      <c r="G48" s="51">
        <v>1.7740853006467994</v>
      </c>
      <c r="H48" s="51">
        <v>1.4122269119481778</v>
      </c>
      <c r="I48" s="51">
        <v>1.4479276938926811</v>
      </c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2:42">
      <c r="B49" s="44">
        <v>2012</v>
      </c>
      <c r="C49" s="44"/>
      <c r="D49" s="52">
        <v>1.4635962256193125E-2</v>
      </c>
      <c r="E49" s="52">
        <v>1.9189057681350929</v>
      </c>
      <c r="F49" s="52">
        <v>0.53992662999891028</v>
      </c>
      <c r="G49" s="52">
        <v>6.8240861181261936</v>
      </c>
      <c r="H49" s="52">
        <v>-0.61775253252361884</v>
      </c>
      <c r="I49" s="52">
        <v>1.4974492676012696</v>
      </c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2:42">
      <c r="B50" s="44">
        <v>2013</v>
      </c>
      <c r="C50" s="44"/>
      <c r="D50" s="51">
        <v>-1.0167323951428386</v>
      </c>
      <c r="E50" s="51">
        <v>2.2640435767088407</v>
      </c>
      <c r="F50" s="51">
        <v>0.60791876918642185</v>
      </c>
      <c r="G50" s="51">
        <v>6.8467270636678457</v>
      </c>
      <c r="H50" s="51">
        <v>0.21597703268627644</v>
      </c>
      <c r="I50" s="51">
        <v>1.6326287956110797</v>
      </c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2:42">
      <c r="B51" s="44">
        <v>2014</v>
      </c>
      <c r="C51" s="44"/>
      <c r="D51" s="51">
        <v>-0.41406292685174373</v>
      </c>
      <c r="E51" s="51">
        <v>1.7689990332942163</v>
      </c>
      <c r="F51" s="51">
        <v>0.42900361097932826</v>
      </c>
      <c r="G51" s="51">
        <v>6.5470313923552403</v>
      </c>
      <c r="H51" s="51">
        <v>1.6242213987226917</v>
      </c>
      <c r="I51" s="51">
        <v>1.3664603607754566</v>
      </c>
    </row>
    <row r="52" spans="2:42">
      <c r="B52" s="44">
        <v>2015</v>
      </c>
      <c r="C52" s="44"/>
      <c r="D52" s="51">
        <v>0.7635805019105657</v>
      </c>
      <c r="E52" s="51">
        <v>1.3468470114175402</v>
      </c>
      <c r="F52" s="51">
        <v>0.12593565693888031</v>
      </c>
      <c r="G52" s="51">
        <v>1.0514335427858068</v>
      </c>
      <c r="H52" s="51">
        <v>1.7844673752812401</v>
      </c>
      <c r="I52" s="51">
        <v>0.96923268422992592</v>
      </c>
    </row>
    <row r="53" spans="2:42">
      <c r="B53" s="44">
        <v>2016</v>
      </c>
      <c r="C53" s="44"/>
      <c r="D53" s="51">
        <v>0.84704686622552039</v>
      </c>
      <c r="E53" s="51">
        <v>1.724556938163202</v>
      </c>
      <c r="F53" s="51">
        <v>0.23129110970558919</v>
      </c>
      <c r="G53" s="51">
        <v>8.9926466685930073E-2</v>
      </c>
      <c r="H53" s="51">
        <v>2.3324948547907676</v>
      </c>
      <c r="I53" s="51">
        <v>1.2037754469463646</v>
      </c>
    </row>
    <row r="54" spans="2:42">
      <c r="B54" s="44">
        <v>2017</v>
      </c>
      <c r="C54" s="44"/>
      <c r="D54" s="51">
        <v>0.76974380690240096</v>
      </c>
      <c r="E54" s="51">
        <v>1.7180869417302125</v>
      </c>
      <c r="F54" s="51">
        <v>4.5677782157582669E-2</v>
      </c>
      <c r="G54" s="51">
        <v>-0.12342733252619364</v>
      </c>
      <c r="H54" s="51">
        <v>2.4059590316573454</v>
      </c>
      <c r="I54" s="51">
        <v>1.1430643980745447</v>
      </c>
    </row>
    <row r="55" spans="2:42">
      <c r="B55" s="44">
        <v>2018</v>
      </c>
      <c r="C55" s="44"/>
      <c r="D55" s="51">
        <v>0.35698114555438032</v>
      </c>
      <c r="E55" s="51">
        <v>1.879970462948255</v>
      </c>
      <c r="F55" s="51">
        <v>1.2259730421293469E-3</v>
      </c>
      <c r="G55" s="51">
        <v>-0.17165508535563756</v>
      </c>
      <c r="H55" s="51">
        <v>2.5143051110464443</v>
      </c>
      <c r="I55" s="51">
        <v>1.1949984188724949</v>
      </c>
    </row>
    <row r="56" spans="2:42">
      <c r="B56" s="44">
        <v>2019</v>
      </c>
      <c r="C56" s="44"/>
      <c r="D56" s="51">
        <v>0.70828216973439773</v>
      </c>
      <c r="E56" s="51">
        <v>1.5770285858221156</v>
      </c>
      <c r="F56" s="51">
        <v>5.4576268750294865E-2</v>
      </c>
      <c r="G56" s="51">
        <v>0.48335155257481777</v>
      </c>
      <c r="H56" s="51">
        <v>2.0694874766443494</v>
      </c>
      <c r="I56" s="51">
        <v>1.0839939308633362</v>
      </c>
    </row>
    <row r="57" spans="2:42">
      <c r="B57" s="44">
        <v>2020</v>
      </c>
      <c r="C57" s="44"/>
      <c r="D57" s="51">
        <v>-1.3635678535604212</v>
      </c>
      <c r="E57" s="51">
        <v>0.59937982958286895</v>
      </c>
      <c r="F57" s="51">
        <v>-0.59363153776341715</v>
      </c>
      <c r="G57" s="51">
        <v>-0.46044468489235824</v>
      </c>
      <c r="H57" s="51">
        <v>-0.2873296876448217</v>
      </c>
      <c r="I57" s="51">
        <v>7.7948215246048669E-2</v>
      </c>
    </row>
    <row r="58" spans="2:42">
      <c r="B58" s="44">
        <v>2021</v>
      </c>
      <c r="C58" s="44"/>
      <c r="D58" s="51">
        <v>0.49256152013295029</v>
      </c>
      <c r="E58" s="51">
        <v>1.5142368529653005</v>
      </c>
      <c r="F58" s="51">
        <v>0.23759551637283494</v>
      </c>
      <c r="G58" s="51">
        <v>1.0864299639629094</v>
      </c>
      <c r="H58" s="51">
        <v>2.8955196133110261</v>
      </c>
      <c r="I58" s="51">
        <v>1.1004872148784761</v>
      </c>
    </row>
    <row r="59" spans="2:42">
      <c r="B59" s="44">
        <v>2022</v>
      </c>
      <c r="C59" s="44"/>
      <c r="D59" s="51">
        <v>-0.39954236145265387</v>
      </c>
      <c r="E59" s="51">
        <v>1.3467124415317944</v>
      </c>
      <c r="F59" s="51">
        <v>-7.2721012513954353E-2</v>
      </c>
      <c r="G59" s="51">
        <v>-0.2650357374539003</v>
      </c>
      <c r="H59" s="51">
        <v>1.2557026062604448</v>
      </c>
      <c r="I59" s="51">
        <v>0.78521999571239398</v>
      </c>
    </row>
    <row r="60" spans="2:42">
      <c r="B60" s="44">
        <v>2023</v>
      </c>
      <c r="C60" s="44"/>
      <c r="D60" s="51">
        <v>-0.40061866893525977</v>
      </c>
      <c r="E60" s="51">
        <v>1.943989627908671</v>
      </c>
      <c r="F60" s="51">
        <v>-7.6720276091157835E-2</v>
      </c>
      <c r="G60" s="51">
        <v>-0.13037962444808482</v>
      </c>
      <c r="H60" s="51">
        <v>1.5546237230673166</v>
      </c>
      <c r="I60" s="51">
        <v>1.172155300997435</v>
      </c>
    </row>
    <row r="61" spans="2:42">
      <c r="B61" s="44"/>
      <c r="C61" s="44"/>
      <c r="D61" s="51"/>
      <c r="E61" s="51"/>
      <c r="F61" s="51"/>
      <c r="G61" s="51"/>
      <c r="H61" s="51"/>
      <c r="I61" s="51"/>
    </row>
    <row r="62" spans="2:42">
      <c r="B62" s="44">
        <v>2024</v>
      </c>
      <c r="C62" s="53" t="s">
        <v>112</v>
      </c>
      <c r="D62" s="51">
        <v>-0.31060353662085705</v>
      </c>
      <c r="E62" s="51">
        <v>1.9721753366074291</v>
      </c>
      <c r="F62" s="51">
        <v>3.3897786703906974E-2</v>
      </c>
      <c r="G62" s="51">
        <v>8.2171680117371082E-3</v>
      </c>
      <c r="H62" s="51">
        <v>1.7615055297895088</v>
      </c>
      <c r="I62" s="51">
        <v>1.2321726852102977</v>
      </c>
    </row>
    <row r="63" spans="2:42">
      <c r="B63" s="44"/>
      <c r="C63" s="53" t="s">
        <v>113</v>
      </c>
      <c r="D63" s="51">
        <v>-0.14287059839498406</v>
      </c>
      <c r="E63" s="51">
        <v>1.9318476119264627</v>
      </c>
      <c r="F63" s="51">
        <v>-2.656270885142975E-2</v>
      </c>
      <c r="G63" s="51">
        <v>1.9687642331378541E-2</v>
      </c>
      <c r="H63" s="51">
        <v>1.7497538709388749</v>
      </c>
      <c r="I63" s="51">
        <v>1.2104065808195008</v>
      </c>
    </row>
    <row r="64" spans="2:42">
      <c r="B64" s="44"/>
      <c r="C64" s="53" t="s">
        <v>114</v>
      </c>
      <c r="D64" s="51">
        <v>-2.6974650175815018E-2</v>
      </c>
      <c r="E64" s="51">
        <v>1.8935497913157073</v>
      </c>
      <c r="F64" s="51">
        <v>7.7826508585387977E-2</v>
      </c>
      <c r="G64" s="51">
        <v>0.15348045545251487</v>
      </c>
      <c r="H64" s="51">
        <v>2.1553649602430003</v>
      </c>
      <c r="I64" s="51">
        <v>1.2284252549604302</v>
      </c>
    </row>
    <row r="65" spans="2:12">
      <c r="B65" s="44"/>
      <c r="C65" s="53" t="s">
        <v>115</v>
      </c>
      <c r="D65" s="51">
        <v>9.1784834353747513E-2</v>
      </c>
      <c r="E65" s="51">
        <v>1.8843012461029707</v>
      </c>
      <c r="F65" s="51">
        <v>6.846295766784749E-2</v>
      </c>
      <c r="G65" s="51">
        <v>4.6296567607639894E-2</v>
      </c>
      <c r="H65" s="51">
        <v>2.4837651469505229</v>
      </c>
      <c r="I65" s="51">
        <v>1.229726919618801</v>
      </c>
    </row>
    <row r="66" spans="2:12">
      <c r="B66" s="44"/>
      <c r="C66" s="53" t="s">
        <v>116</v>
      </c>
      <c r="D66" s="51">
        <v>0.94026771070314652</v>
      </c>
      <c r="E66" s="51">
        <v>1.8570506297084233</v>
      </c>
      <c r="F66" s="51">
        <v>0.11293252090103234</v>
      </c>
      <c r="G66" s="51">
        <v>8.3769818175394306E-2</v>
      </c>
      <c r="H66" s="51">
        <v>2.7299875200570423</v>
      </c>
      <c r="I66" s="51">
        <v>1.3058189730240199</v>
      </c>
    </row>
    <row r="67" spans="2:12">
      <c r="B67" s="44"/>
      <c r="C67" s="53" t="s">
        <v>117</v>
      </c>
      <c r="D67" s="51">
        <v>1.5432741118091897</v>
      </c>
      <c r="E67" s="51">
        <v>1.7088598833682855</v>
      </c>
      <c r="F67" s="51">
        <v>-5.2114597660413153E-2</v>
      </c>
      <c r="G67" s="51">
        <v>-5.3010312116519298E-2</v>
      </c>
      <c r="H67" s="51">
        <v>2.3336367875302466</v>
      </c>
      <c r="I67" s="51">
        <v>1.2238848721388029</v>
      </c>
    </row>
    <row r="68" spans="2:12">
      <c r="B68" s="44"/>
      <c r="C68" s="53" t="s">
        <v>118</v>
      </c>
      <c r="D68" s="51">
        <v>2.2217999070906602</v>
      </c>
      <c r="E68" s="51">
        <v>1.7616673703329422</v>
      </c>
      <c r="F68" s="51">
        <v>-4.0469204720616769E-2</v>
      </c>
      <c r="G68" s="51">
        <v>-0.11807928263912748</v>
      </c>
      <c r="H68" s="51">
        <v>2.1301539550522053</v>
      </c>
      <c r="I68" s="51">
        <v>1.3211296010119389</v>
      </c>
    </row>
    <row r="69" spans="2:12">
      <c r="B69" s="44"/>
      <c r="C69" s="53" t="s">
        <v>119</v>
      </c>
      <c r="D69" s="51">
        <v>2.879492408409301</v>
      </c>
      <c r="E69" s="51">
        <v>1.7662821816989638</v>
      </c>
      <c r="F69" s="51">
        <v>-5.3450397351439971E-2</v>
      </c>
      <c r="G69" s="51">
        <v>-0.14395001167951671</v>
      </c>
      <c r="H69" s="51">
        <v>2.0590314598798232</v>
      </c>
      <c r="I69" s="51">
        <v>1.3819639953648544</v>
      </c>
    </row>
    <row r="70" spans="2:12">
      <c r="B70" s="44"/>
      <c r="C70" s="53" t="s">
        <v>120</v>
      </c>
      <c r="D70" s="51">
        <v>3.450518698858529</v>
      </c>
      <c r="E70" s="51">
        <v>1.7788509327708368</v>
      </c>
      <c r="F70" s="51">
        <v>-6.322149888097206E-2</v>
      </c>
      <c r="G70" s="51">
        <v>-0.19982821784781946</v>
      </c>
      <c r="H70" s="51">
        <v>2.0031768443346198</v>
      </c>
      <c r="I70" s="51">
        <v>1.4394296919997718</v>
      </c>
    </row>
    <row r="71" spans="2:12">
      <c r="B71" s="44"/>
      <c r="C71" s="53" t="s">
        <v>121</v>
      </c>
      <c r="D71" s="51">
        <v>4.0742324431423782</v>
      </c>
      <c r="E71" s="51">
        <v>1.8019958786438472</v>
      </c>
      <c r="F71" s="51">
        <v>-4.5340373626778785E-2</v>
      </c>
      <c r="G71" s="51">
        <v>-0.2651695148923161</v>
      </c>
      <c r="H71" s="51">
        <v>1.9585355094839052</v>
      </c>
      <c r="I71" s="51">
        <v>1.514643744115407</v>
      </c>
    </row>
    <row r="72" spans="2:12">
      <c r="B72" s="44"/>
      <c r="C72" s="53" t="s">
        <v>122</v>
      </c>
      <c r="D72" s="51">
        <v>4.7216235461164047</v>
      </c>
      <c r="E72" s="51">
        <v>1.8554911564897303</v>
      </c>
      <c r="F72" s="51">
        <v>-0.10206503376765097</v>
      </c>
      <c r="G72" s="51">
        <v>-0.29193135795072545</v>
      </c>
      <c r="H72" s="51">
        <v>1.8715871058657685</v>
      </c>
      <c r="I72" s="51">
        <v>1.5949180560091314</v>
      </c>
    </row>
    <row r="73" spans="2:12">
      <c r="B73" s="44"/>
      <c r="C73" s="53" t="s">
        <v>123</v>
      </c>
      <c r="D73" s="51">
        <v>5.2355450878246446</v>
      </c>
      <c r="E73" s="51">
        <v>1.8974560037778421</v>
      </c>
      <c r="F73" s="51">
        <v>-7.2235280628329956E-2</v>
      </c>
      <c r="G73" s="51">
        <v>-0.30187815739909363</v>
      </c>
      <c r="H73" s="51">
        <v>1.7153148404383867</v>
      </c>
      <c r="I73" s="51">
        <v>1.6760893082282236</v>
      </c>
    </row>
    <row r="74" spans="2:12">
      <c r="B74" s="44">
        <v>2025</v>
      </c>
      <c r="C74" s="53" t="s">
        <v>112</v>
      </c>
      <c r="D74" s="51">
        <v>5.7393208042050503</v>
      </c>
      <c r="E74" s="51">
        <v>1.7449735858529269</v>
      </c>
      <c r="F74" s="51">
        <v>-0.14021624385226472</v>
      </c>
      <c r="G74" s="51">
        <v>-0.52292108058619169</v>
      </c>
      <c r="H74" s="51">
        <v>1.4242517200578453</v>
      </c>
      <c r="I74" s="51">
        <v>1.6018488664027775</v>
      </c>
    </row>
    <row r="75" spans="2:12">
      <c r="B75" s="44"/>
      <c r="C75" s="53" t="s">
        <v>113</v>
      </c>
      <c r="D75" s="51">
        <v>6.1976915112006647</v>
      </c>
      <c r="E75" s="51">
        <v>1.7344640852134718</v>
      </c>
      <c r="F75" s="51">
        <v>-0.16589072161612428</v>
      </c>
      <c r="G75" s="51">
        <v>-0.65925930278334377</v>
      </c>
      <c r="H75" s="51">
        <v>1.4139948102212196</v>
      </c>
      <c r="I75" s="51">
        <v>1.6277310099694242</v>
      </c>
    </row>
    <row r="76" spans="2:12">
      <c r="B76" s="44"/>
      <c r="C76" s="53" t="s">
        <v>114</v>
      </c>
      <c r="D76" s="51">
        <v>6.7689722636356642</v>
      </c>
      <c r="E76" s="51">
        <v>1.7458192146647233</v>
      </c>
      <c r="F76" s="51">
        <v>-0.14698579208206608</v>
      </c>
      <c r="G76" s="51">
        <v>-0.64550534307304952</v>
      </c>
      <c r="H76" s="51">
        <v>1.0800883311104847</v>
      </c>
      <c r="I76" s="51">
        <v>1.6914870142047844</v>
      </c>
      <c r="L76" s="270"/>
    </row>
    <row r="77" spans="2:12">
      <c r="B77" s="44"/>
      <c r="C77" s="53" t="s">
        <v>115</v>
      </c>
      <c r="D77" s="51">
        <v>7.2720319304258263</v>
      </c>
      <c r="E77" s="51">
        <v>1.6951389134904682</v>
      </c>
      <c r="F77" s="51">
        <v>-0.10847079983926644</v>
      </c>
      <c r="G77" s="51">
        <v>-0.55266579973992647</v>
      </c>
      <c r="H77" s="51">
        <v>0.95374967337340522</v>
      </c>
      <c r="I77" s="51">
        <v>1.71835322626952</v>
      </c>
    </row>
    <row r="78" spans="2:12">
      <c r="B78" s="44"/>
      <c r="C78" s="53" t="s">
        <v>116</v>
      </c>
      <c r="D78" s="51">
        <v>6.8970035725667067</v>
      </c>
      <c r="E78" s="51">
        <v>1.7118756663253354</v>
      </c>
      <c r="F78" s="51">
        <v>-0.15056291886884621</v>
      </c>
      <c r="G78" s="51">
        <v>-0.54889384234499961</v>
      </c>
      <c r="H78" s="51">
        <v>0.74625246762263231</v>
      </c>
      <c r="I78" s="51">
        <v>1.6879121953064846</v>
      </c>
    </row>
    <row r="79" spans="2:12">
      <c r="B79" s="44"/>
      <c r="C79" s="54" t="s">
        <v>117</v>
      </c>
      <c r="D79" s="55">
        <v>6.6875995534595001</v>
      </c>
      <c r="E79" s="55">
        <v>1.8251590151039165</v>
      </c>
      <c r="F79" s="55">
        <v>-6.4102454962278177E-2</v>
      </c>
      <c r="G79" s="55">
        <v>-0.5362448793009511</v>
      </c>
      <c r="H79" s="55">
        <v>0.8744141642075931</v>
      </c>
      <c r="I79" s="55">
        <v>1.7646863779525734</v>
      </c>
    </row>
    <row r="80" spans="2:12">
      <c r="B80" s="44"/>
      <c r="C80" s="53" t="s">
        <v>118</v>
      </c>
      <c r="D80" s="51"/>
      <c r="E80" s="51"/>
      <c r="F80" s="51"/>
      <c r="G80" s="51"/>
      <c r="H80" s="51"/>
      <c r="I80" s="51"/>
    </row>
    <row r="81" spans="2:17">
      <c r="B81" s="44"/>
      <c r="C81" s="53" t="s">
        <v>119</v>
      </c>
      <c r="D81" s="51"/>
      <c r="E81" s="51"/>
      <c r="F81" s="51"/>
      <c r="G81" s="51"/>
      <c r="H81" s="51"/>
      <c r="I81" s="51"/>
    </row>
    <row r="82" spans="2:17">
      <c r="B82" s="44"/>
      <c r="C82" s="53" t="s">
        <v>120</v>
      </c>
      <c r="D82" s="51"/>
      <c r="E82" s="51"/>
      <c r="F82" s="51"/>
      <c r="G82" s="51"/>
      <c r="H82" s="51"/>
      <c r="I82" s="51"/>
    </row>
    <row r="83" spans="2:17">
      <c r="B83" s="44"/>
      <c r="C83" s="53" t="s">
        <v>121</v>
      </c>
      <c r="D83" s="51"/>
      <c r="E83" s="51"/>
      <c r="F83" s="51"/>
      <c r="G83" s="51"/>
      <c r="H83" s="51"/>
      <c r="I83" s="51"/>
      <c r="L83" s="202"/>
      <c r="M83" s="202"/>
      <c r="N83" s="202"/>
      <c r="O83" s="202"/>
      <c r="P83" s="202"/>
      <c r="Q83" s="202"/>
    </row>
    <row r="84" spans="2:17">
      <c r="B84" s="44"/>
      <c r="C84" s="53" t="s">
        <v>122</v>
      </c>
      <c r="D84" s="51"/>
      <c r="E84" s="51"/>
      <c r="F84" s="51"/>
      <c r="G84" s="51"/>
      <c r="H84" s="51"/>
      <c r="I84" s="51"/>
    </row>
    <row r="85" spans="2:17">
      <c r="B85" s="44"/>
      <c r="C85" s="53" t="s">
        <v>123</v>
      </c>
      <c r="D85" s="51"/>
      <c r="E85" s="51"/>
      <c r="F85" s="51"/>
      <c r="G85" s="51"/>
      <c r="H85" s="51"/>
      <c r="I85" s="51"/>
    </row>
    <row r="86" spans="2:17" ht="15" customHeight="1">
      <c r="B86" s="44"/>
      <c r="C86" s="44"/>
      <c r="D86" s="44"/>
      <c r="E86" s="44"/>
      <c r="F86" s="44"/>
      <c r="G86" s="44"/>
      <c r="H86" s="44"/>
      <c r="I86" s="44"/>
    </row>
    <row r="87" spans="2:17" ht="18">
      <c r="B87" s="26" t="s">
        <v>213</v>
      </c>
      <c r="C87" s="42"/>
      <c r="D87" s="42"/>
      <c r="E87" s="42"/>
      <c r="F87" s="42"/>
      <c r="G87" s="42"/>
      <c r="H87" s="42"/>
      <c r="I87" s="42"/>
    </row>
    <row r="88" spans="2:17">
      <c r="B88" s="56"/>
      <c r="C88" s="42"/>
      <c r="D88" s="42"/>
      <c r="E88" s="42"/>
      <c r="F88" s="42"/>
      <c r="G88" s="42"/>
      <c r="H88" s="42"/>
      <c r="I88" s="42"/>
    </row>
    <row r="89" spans="2:17" ht="18.75">
      <c r="B89" s="41"/>
      <c r="C89" s="42"/>
      <c r="D89" s="42"/>
      <c r="E89" s="42"/>
      <c r="F89" s="42"/>
      <c r="G89" s="42"/>
      <c r="H89" s="42"/>
      <c r="I89" s="42"/>
    </row>
    <row r="90" spans="2:17" ht="18.75">
      <c r="B90" s="41"/>
      <c r="C90" s="42"/>
      <c r="D90" s="42"/>
      <c r="E90" s="42"/>
      <c r="F90" s="42"/>
      <c r="G90" s="42"/>
      <c r="H90" s="42"/>
      <c r="I90" s="4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9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N40" sqref="N40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6384" width="11.5703125" style="26"/>
  </cols>
  <sheetData>
    <row r="1" spans="2:11" ht="18.75">
      <c r="B1" s="41" t="s">
        <v>126</v>
      </c>
      <c r="C1" s="42"/>
      <c r="D1" s="42"/>
      <c r="E1" s="42"/>
      <c r="F1" s="42"/>
      <c r="G1" s="42"/>
      <c r="H1" s="42"/>
      <c r="I1" s="42"/>
    </row>
    <row r="2" spans="2:11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1">
      <c r="K3" s="7" t="s">
        <v>168</v>
      </c>
    </row>
    <row r="4" spans="2:11" ht="32.1" customHeight="1">
      <c r="B4" s="493" t="s">
        <v>215</v>
      </c>
      <c r="C4" s="494"/>
      <c r="D4" s="246" t="s">
        <v>110</v>
      </c>
      <c r="E4" s="246" t="s">
        <v>49</v>
      </c>
      <c r="F4" s="246" t="s">
        <v>50</v>
      </c>
      <c r="G4" s="246" t="s">
        <v>104</v>
      </c>
      <c r="H4" s="246" t="s">
        <v>111</v>
      </c>
      <c r="I4" s="246" t="s">
        <v>45</v>
      </c>
    </row>
    <row r="5" spans="2:11">
      <c r="B5" s="33"/>
      <c r="C5" s="33"/>
      <c r="D5" s="43"/>
      <c r="E5" s="33"/>
      <c r="F5" s="33"/>
      <c r="G5" s="33"/>
      <c r="H5" s="33"/>
      <c r="I5" s="33"/>
    </row>
    <row r="6" spans="2:11">
      <c r="B6" s="44">
        <v>2010</v>
      </c>
      <c r="C6" s="44"/>
      <c r="D6" s="45">
        <v>800117.55995000037</v>
      </c>
      <c r="E6" s="45">
        <v>4634212.5802099966</v>
      </c>
      <c r="F6" s="45">
        <v>1321001.3474400009</v>
      </c>
      <c r="G6" s="45">
        <v>95208.784000000058</v>
      </c>
      <c r="H6" s="45">
        <v>17407.443399999993</v>
      </c>
      <c r="I6" s="45">
        <v>6867947.7149999971</v>
      </c>
    </row>
    <row r="7" spans="2:11">
      <c r="B7" s="44">
        <v>2011</v>
      </c>
      <c r="C7" s="44"/>
      <c r="D7" s="45">
        <v>823332.52611000114</v>
      </c>
      <c r="E7" s="45">
        <v>4883002.884100019</v>
      </c>
      <c r="F7" s="45">
        <v>1365368.6668599991</v>
      </c>
      <c r="G7" s="45">
        <v>99452.258420000027</v>
      </c>
      <c r="H7" s="45">
        <v>18095.940089999978</v>
      </c>
      <c r="I7" s="45">
        <v>7189252.2755800188</v>
      </c>
    </row>
    <row r="8" spans="2:11">
      <c r="B8" s="44">
        <v>2012</v>
      </c>
      <c r="C8" s="44"/>
      <c r="D8" s="45">
        <v>840195.9084800015</v>
      </c>
      <c r="E8" s="45">
        <v>5151099.0235399846</v>
      </c>
      <c r="F8" s="45">
        <v>1408058.9732500033</v>
      </c>
      <c r="G8" s="45">
        <v>107701.54429999999</v>
      </c>
      <c r="H8" s="45">
        <v>18537.104830000037</v>
      </c>
      <c r="I8" s="45">
        <v>7525592.5543999895</v>
      </c>
    </row>
    <row r="9" spans="2:11">
      <c r="B9" s="44">
        <v>2013</v>
      </c>
      <c r="C9" s="44"/>
      <c r="D9" s="45">
        <v>849771.3442700014</v>
      </c>
      <c r="E9" s="45">
        <v>5444543.6090999832</v>
      </c>
      <c r="F9" s="45">
        <v>1453888.2699700024</v>
      </c>
      <c r="G9" s="45">
        <v>116454.52990999994</v>
      </c>
      <c r="H9" s="45">
        <v>19170.105830000011</v>
      </c>
      <c r="I9" s="45">
        <v>7883827.8590799868</v>
      </c>
    </row>
    <row r="10" spans="2:11">
      <c r="B10" s="44">
        <v>2014</v>
      </c>
      <c r="C10" s="44"/>
      <c r="D10" s="45">
        <v>853614.96671999933</v>
      </c>
      <c r="E10" s="45">
        <v>5654245.3628200023</v>
      </c>
      <c r="F10" s="45">
        <v>1475113.4939899985</v>
      </c>
      <c r="G10" s="45">
        <v>123516.43977000006</v>
      </c>
      <c r="H10" s="45">
        <v>19755.526400000013</v>
      </c>
      <c r="I10" s="45">
        <v>8126245.7897000005</v>
      </c>
    </row>
    <row r="11" spans="2:11">
      <c r="B11" s="44">
        <v>2015</v>
      </c>
      <c r="C11" s="44"/>
      <c r="D11" s="45">
        <v>866570.22713999904</v>
      </c>
      <c r="E11" s="45">
        <v>5854633.2526199855</v>
      </c>
      <c r="F11" s="45">
        <v>1492582.3197100002</v>
      </c>
      <c r="G11" s="45">
        <v>126146.7780500001</v>
      </c>
      <c r="H11" s="45">
        <v>20489.345300000004</v>
      </c>
      <c r="I11" s="45">
        <v>8360421.9228199851</v>
      </c>
    </row>
    <row r="12" spans="2:11">
      <c r="B12" s="44">
        <v>2016</v>
      </c>
      <c r="C12" s="44"/>
      <c r="D12" s="46">
        <v>880035.74225000117</v>
      </c>
      <c r="E12" s="46">
        <v>6078750.8298199791</v>
      </c>
      <c r="F12" s="46">
        <v>1515316.8190599994</v>
      </c>
      <c r="G12" s="46">
        <v>127783.98148</v>
      </c>
      <c r="H12" s="46">
        <v>21290.935639999985</v>
      </c>
      <c r="I12" s="45">
        <v>8623178.3082499783</v>
      </c>
    </row>
    <row r="13" spans="2:11">
      <c r="B13" s="44">
        <v>2017</v>
      </c>
      <c r="C13" s="44"/>
      <c r="D13" s="45">
        <v>892032.10908000171</v>
      </c>
      <c r="E13" s="45">
        <v>6301951.7490800014</v>
      </c>
      <c r="F13" s="45">
        <v>1535639.4871500004</v>
      </c>
      <c r="G13" s="45">
        <v>129198.52848999998</v>
      </c>
      <c r="H13" s="45">
        <v>22205.811080000018</v>
      </c>
      <c r="I13" s="45">
        <v>8881027.6848800033</v>
      </c>
    </row>
    <row r="14" spans="2:11">
      <c r="B14" s="44">
        <v>2018</v>
      </c>
      <c r="C14" s="44"/>
      <c r="D14" s="45">
        <v>911251.40633000177</v>
      </c>
      <c r="E14" s="45">
        <v>6639113.9908599965</v>
      </c>
      <c r="F14" s="45">
        <v>1610805.7869399975</v>
      </c>
      <c r="G14" s="45">
        <v>133154.47646999999</v>
      </c>
      <c r="H14" s="45">
        <v>23610.275499999996</v>
      </c>
      <c r="I14" s="45">
        <v>9317935.9360999949</v>
      </c>
    </row>
    <row r="15" spans="2:11">
      <c r="B15" s="44">
        <v>2019</v>
      </c>
      <c r="C15" s="44"/>
      <c r="D15" s="45">
        <v>941258.33551000012</v>
      </c>
      <c r="E15" s="45">
        <v>6963418.5504199909</v>
      </c>
      <c r="F15" s="45">
        <v>1692196.8619700018</v>
      </c>
      <c r="G15" s="45">
        <v>137928.00965999984</v>
      </c>
      <c r="H15" s="45">
        <v>24998.320610000002</v>
      </c>
      <c r="I15" s="45">
        <v>9759800.0781699922</v>
      </c>
    </row>
    <row r="16" spans="2:11">
      <c r="B16" s="44">
        <v>2020</v>
      </c>
      <c r="C16" s="44"/>
      <c r="D16" s="45">
        <v>934830.95553000015</v>
      </c>
      <c r="E16" s="45">
        <v>7168760.3746499866</v>
      </c>
      <c r="F16" s="45">
        <v>1716601.2477200024</v>
      </c>
      <c r="G16" s="45">
        <v>139481.00810000006</v>
      </c>
      <c r="H16" s="45">
        <v>25586.222180000001</v>
      </c>
      <c r="I16" s="45">
        <v>9985259.8081799876</v>
      </c>
    </row>
    <row r="17" spans="2:9">
      <c r="B17" s="44">
        <v>2021</v>
      </c>
      <c r="C17" s="44"/>
      <c r="D17" s="45">
        <v>948340.07063000125</v>
      </c>
      <c r="E17" s="45">
        <v>7438437.5625699917</v>
      </c>
      <c r="F17" s="45">
        <v>1752308.1694200011</v>
      </c>
      <c r="G17" s="45">
        <v>143182.92020999981</v>
      </c>
      <c r="H17" s="45">
        <v>26821.145049999988</v>
      </c>
      <c r="I17" s="45">
        <v>10309089.867879996</v>
      </c>
    </row>
    <row r="18" spans="2:9">
      <c r="B18" s="44">
        <v>2022</v>
      </c>
      <c r="C18" s="44"/>
      <c r="D18" s="45">
        <v>982570.68091000104</v>
      </c>
      <c r="E18" s="45">
        <v>7939580.0362199927</v>
      </c>
      <c r="F18" s="45">
        <v>1842100.3344200021</v>
      </c>
      <c r="G18" s="45">
        <v>149983.17912000002</v>
      </c>
      <c r="H18" s="45">
        <v>28762.569240000015</v>
      </c>
      <c r="I18" s="45">
        <v>10942996.799909994</v>
      </c>
    </row>
    <row r="19" spans="2:9">
      <c r="B19" s="44">
        <v>2023</v>
      </c>
      <c r="C19" s="44"/>
      <c r="D19" s="45">
        <v>1056661.8545100004</v>
      </c>
      <c r="E19" s="45">
        <v>8855890.6432400066</v>
      </c>
      <c r="F19" s="45">
        <v>2012614.1616899993</v>
      </c>
      <c r="G19" s="45">
        <v>163476.42640999999</v>
      </c>
      <c r="H19" s="45">
        <v>32141.47837999999</v>
      </c>
      <c r="I19" s="45">
        <v>12120784.564230008</v>
      </c>
    </row>
    <row r="20" spans="2:9">
      <c r="B20" s="44"/>
      <c r="C20" s="44"/>
      <c r="D20" s="45"/>
      <c r="E20" s="45"/>
      <c r="F20" s="45"/>
      <c r="G20" s="45"/>
      <c r="H20" s="45"/>
      <c r="I20" s="45"/>
    </row>
    <row r="21" spans="2:9">
      <c r="B21" s="44">
        <v>2024</v>
      </c>
      <c r="C21" s="44" t="s">
        <v>112</v>
      </c>
      <c r="D21" s="45">
        <v>1098170.08085</v>
      </c>
      <c r="E21" s="45">
        <v>9248690.7747300025</v>
      </c>
      <c r="F21" s="45">
        <v>2100119.5485299989</v>
      </c>
      <c r="G21" s="45">
        <v>170599.47736999998</v>
      </c>
      <c r="H21" s="45">
        <v>33630.02236000001</v>
      </c>
      <c r="I21" s="45">
        <v>12651209.903840002</v>
      </c>
    </row>
    <row r="22" spans="2:9">
      <c r="B22" s="44"/>
      <c r="C22" s="44" t="s">
        <v>113</v>
      </c>
      <c r="D22" s="45">
        <v>1095925.4652799987</v>
      </c>
      <c r="E22" s="45">
        <v>9270704.0761800073</v>
      </c>
      <c r="F22" s="45">
        <v>2097509.3373300005</v>
      </c>
      <c r="G22" s="45">
        <v>170464.09798999981</v>
      </c>
      <c r="H22" s="45">
        <v>33570.223750000019</v>
      </c>
      <c r="I22" s="45">
        <v>12668173.200530006</v>
      </c>
    </row>
    <row r="23" spans="2:9">
      <c r="B23" s="44"/>
      <c r="C23" s="44" t="s">
        <v>114</v>
      </c>
      <c r="D23" s="45">
        <v>1097643.3202999998</v>
      </c>
      <c r="E23" s="45">
        <v>9287990.3347600065</v>
      </c>
      <c r="F23" s="45">
        <v>2102793.17992</v>
      </c>
      <c r="G23" s="45">
        <v>170921.76207000011</v>
      </c>
      <c r="H23" s="45">
        <v>33787.185170000019</v>
      </c>
      <c r="I23" s="45">
        <v>12693135.782220004</v>
      </c>
    </row>
    <row r="24" spans="2:9">
      <c r="B24" s="44"/>
      <c r="C24" s="44" t="s">
        <v>115</v>
      </c>
      <c r="D24" s="45">
        <v>1098837.7251300006</v>
      </c>
      <c r="E24" s="45">
        <v>9302580.1262900103</v>
      </c>
      <c r="F24" s="45">
        <v>2104358.8790699989</v>
      </c>
      <c r="G24" s="45">
        <v>171092.28776000012</v>
      </c>
      <c r="H24" s="45">
        <v>33958.020030000007</v>
      </c>
      <c r="I24" s="45">
        <v>12710827.03828001</v>
      </c>
    </row>
    <row r="25" spans="2:9">
      <c r="B25" s="44"/>
      <c r="C25" s="44" t="s">
        <v>116</v>
      </c>
      <c r="D25" s="45">
        <v>1108400.3700500003</v>
      </c>
      <c r="E25" s="45">
        <v>9313285.4009300042</v>
      </c>
      <c r="F25" s="45">
        <v>2105361.5563599998</v>
      </c>
      <c r="G25" s="45">
        <v>171074.28285000011</v>
      </c>
      <c r="H25" s="45">
        <v>34112.786760000003</v>
      </c>
      <c r="I25" s="45">
        <v>12732234.396950005</v>
      </c>
    </row>
    <row r="26" spans="2:9">
      <c r="B26" s="44"/>
      <c r="C26" s="44" t="s">
        <v>117</v>
      </c>
      <c r="D26" s="45">
        <v>1117361.1823400008</v>
      </c>
      <c r="E26" s="45">
        <v>9322297.5514000095</v>
      </c>
      <c r="F26" s="45">
        <v>2106242.2278699968</v>
      </c>
      <c r="G26" s="45">
        <v>171469.9048499999</v>
      </c>
      <c r="H26" s="45">
        <v>34147.940729999988</v>
      </c>
      <c r="I26" s="45">
        <v>12751518.807190007</v>
      </c>
    </row>
    <row r="27" spans="2:9">
      <c r="B27" s="44"/>
      <c r="C27" s="44" t="s">
        <v>118</v>
      </c>
      <c r="D27" s="45">
        <v>1125869.8790300007</v>
      </c>
      <c r="E27" s="45">
        <v>9353149.4120100029</v>
      </c>
      <c r="F27" s="45">
        <v>2108888.5758800004</v>
      </c>
      <c r="G27" s="45">
        <v>171686.3159299999</v>
      </c>
      <c r="H27" s="45">
        <v>34230.404229999993</v>
      </c>
      <c r="I27" s="45">
        <v>12793824.587080006</v>
      </c>
    </row>
    <row r="28" spans="2:9">
      <c r="B28" s="44"/>
      <c r="C28" s="44" t="s">
        <v>119</v>
      </c>
      <c r="D28" s="45">
        <v>1133224.5676699993</v>
      </c>
      <c r="E28" s="45">
        <v>9378565.0525200181</v>
      </c>
      <c r="F28" s="45">
        <v>2110866.4388800012</v>
      </c>
      <c r="G28" s="45">
        <v>171833.65999999995</v>
      </c>
      <c r="H28" s="45">
        <v>34280.072489999984</v>
      </c>
      <c r="I28" s="45">
        <v>12828769.791560018</v>
      </c>
    </row>
    <row r="29" spans="2:9">
      <c r="B29" s="44"/>
      <c r="C29" s="44" t="s">
        <v>120</v>
      </c>
      <c r="D29" s="45">
        <v>1138631.2798899994</v>
      </c>
      <c r="E29" s="45">
        <v>9400069.2593600154</v>
      </c>
      <c r="F29" s="45">
        <v>2110446.8519000006</v>
      </c>
      <c r="G29" s="45">
        <v>171695.40903999979</v>
      </c>
      <c r="H29" s="45">
        <v>34361.822829999983</v>
      </c>
      <c r="I29" s="45">
        <v>12855204.623020014</v>
      </c>
    </row>
    <row r="30" spans="2:9">
      <c r="B30" s="44"/>
      <c r="C30" s="44" t="s">
        <v>121</v>
      </c>
      <c r="D30" s="45">
        <v>1145340.22297</v>
      </c>
      <c r="E30" s="45">
        <v>9431898.5059699975</v>
      </c>
      <c r="F30" s="45">
        <v>2113106.1256900006</v>
      </c>
      <c r="G30" s="45">
        <v>171026.61897000004</v>
      </c>
      <c r="H30" s="45">
        <v>34396.92415999998</v>
      </c>
      <c r="I30" s="45">
        <v>12895768.39776</v>
      </c>
    </row>
    <row r="31" spans="2:9">
      <c r="B31" s="50"/>
      <c r="C31" s="44" t="s">
        <v>122</v>
      </c>
      <c r="D31" s="45">
        <v>1153668.1356300008</v>
      </c>
      <c r="E31" s="45">
        <v>9467106.8526899833</v>
      </c>
      <c r="F31" s="45">
        <v>2114875.9452099996</v>
      </c>
      <c r="G31" s="45">
        <v>170868.3337799999</v>
      </c>
      <c r="H31" s="45">
        <v>34463.471499999985</v>
      </c>
      <c r="I31" s="45">
        <v>12940982.738809982</v>
      </c>
    </row>
    <row r="32" spans="2:9">
      <c r="B32" s="50"/>
      <c r="C32" s="44" t="s">
        <v>123</v>
      </c>
      <c r="D32" s="45">
        <v>1160752.5058600006</v>
      </c>
      <c r="E32" s="45">
        <v>9491844.4966199975</v>
      </c>
      <c r="F32" s="45">
        <v>2116022.6679700008</v>
      </c>
      <c r="G32" s="45">
        <v>171046.56834999987</v>
      </c>
      <c r="H32" s="45">
        <v>34545.234389999991</v>
      </c>
      <c r="I32" s="45">
        <v>12974211.47319</v>
      </c>
    </row>
    <row r="33" spans="2:43">
      <c r="B33" s="44">
        <v>2025</v>
      </c>
      <c r="C33" s="44" t="s">
        <v>112</v>
      </c>
      <c r="D33" s="45">
        <v>1204712.5505100004</v>
      </c>
      <c r="E33" s="45">
        <v>9823644.1608099975</v>
      </c>
      <c r="F33" s="45">
        <v>2190615.8750200025</v>
      </c>
      <c r="G33" s="45">
        <v>177509.47009999998</v>
      </c>
      <c r="H33" s="45">
        <v>35905.402500000026</v>
      </c>
      <c r="I33" s="45">
        <v>13432387.458940003</v>
      </c>
    </row>
    <row r="34" spans="2:43">
      <c r="B34" s="44"/>
      <c r="C34" s="44" t="s">
        <v>113</v>
      </c>
      <c r="D34" s="45">
        <v>1207979.6665400008</v>
      </c>
      <c r="E34" s="45">
        <v>9848444.7971600033</v>
      </c>
      <c r="F34" s="45">
        <v>2186173.4277100023</v>
      </c>
      <c r="G34" s="45">
        <v>177163.00063000008</v>
      </c>
      <c r="H34" s="45">
        <v>35851.370210000016</v>
      </c>
      <c r="I34" s="45">
        <v>13455612.26225001</v>
      </c>
    </row>
    <row r="35" spans="2:43">
      <c r="B35" s="44"/>
      <c r="C35" s="44" t="s">
        <v>114</v>
      </c>
      <c r="D35" s="45">
        <v>1217229.5296400012</v>
      </c>
      <c r="E35" s="45">
        <v>9870392.1268399991</v>
      </c>
      <c r="F35" s="45">
        <v>2191202.5938400002</v>
      </c>
      <c r="G35" s="45">
        <v>177693.27212000018</v>
      </c>
      <c r="H35" s="45">
        <v>35982.224840000003</v>
      </c>
      <c r="I35" s="45">
        <v>13492499.74728</v>
      </c>
    </row>
    <row r="36" spans="2:43">
      <c r="B36" s="44"/>
      <c r="C36" s="44" t="s">
        <v>115</v>
      </c>
      <c r="D36" s="45">
        <v>1225789.8386500019</v>
      </c>
      <c r="E36" s="45">
        <v>9882295.5618999954</v>
      </c>
      <c r="F36" s="45">
        <v>2192954.1377500007</v>
      </c>
      <c r="G36" s="45">
        <v>178032.37131999995</v>
      </c>
      <c r="H36" s="45">
        <v>36129.10964000001</v>
      </c>
      <c r="I36" s="45">
        <v>13515201.019260002</v>
      </c>
    </row>
    <row r="37" spans="2:43">
      <c r="B37" s="44"/>
      <c r="C37" s="44" t="s">
        <v>116</v>
      </c>
      <c r="D37" s="45">
        <v>1232102.0921400017</v>
      </c>
      <c r="E37" s="45">
        <v>9893601.1899799965</v>
      </c>
      <c r="F37" s="45">
        <v>2192365.7758000018</v>
      </c>
      <c r="G37" s="45">
        <v>178025.58885</v>
      </c>
      <c r="H37" s="45">
        <v>36236.699400000012</v>
      </c>
      <c r="I37" s="45">
        <v>13532331.346170001</v>
      </c>
    </row>
    <row r="38" spans="2:43">
      <c r="B38" s="44"/>
      <c r="C38" s="47" t="s">
        <v>117</v>
      </c>
      <c r="D38" s="48">
        <v>1239322.0219900021</v>
      </c>
      <c r="E38" s="48">
        <v>9914538.9414199982</v>
      </c>
      <c r="F38" s="48">
        <v>2195217.1164400009</v>
      </c>
      <c r="G38" s="48">
        <v>178450.41580000002</v>
      </c>
      <c r="H38" s="48">
        <v>36314.471059999989</v>
      </c>
      <c r="I38" s="49">
        <v>13563842.966710001</v>
      </c>
    </row>
    <row r="39" spans="2:43">
      <c r="B39" s="44"/>
      <c r="C39" s="44" t="s">
        <v>118</v>
      </c>
      <c r="D39" s="45"/>
      <c r="E39" s="45"/>
      <c r="F39" s="45"/>
      <c r="G39" s="45"/>
      <c r="H39" s="45"/>
      <c r="I39" s="45"/>
    </row>
    <row r="40" spans="2:43">
      <c r="B40" s="44"/>
      <c r="C40" s="44" t="s">
        <v>119</v>
      </c>
      <c r="D40" s="45"/>
      <c r="E40" s="45"/>
      <c r="F40" s="45"/>
      <c r="G40" s="45"/>
      <c r="H40" s="45"/>
      <c r="I40" s="45"/>
      <c r="J40" s="45"/>
    </row>
    <row r="41" spans="2:43">
      <c r="B41" s="44"/>
      <c r="C41" s="44" t="s">
        <v>120</v>
      </c>
      <c r="D41" s="45"/>
      <c r="E41" s="45"/>
      <c r="F41" s="45"/>
      <c r="G41" s="45"/>
      <c r="H41" s="45"/>
      <c r="I41" s="45"/>
    </row>
    <row r="42" spans="2:43">
      <c r="B42" s="44"/>
      <c r="C42" s="44" t="s">
        <v>121</v>
      </c>
      <c r="D42" s="45"/>
      <c r="E42" s="45"/>
      <c r="F42" s="45"/>
      <c r="G42" s="45"/>
      <c r="H42" s="45"/>
      <c r="I42" s="45"/>
    </row>
    <row r="43" spans="2:43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3">
      <c r="B44" s="50"/>
      <c r="C44" s="44" t="s">
        <v>123</v>
      </c>
      <c r="D44" s="45"/>
      <c r="E44" s="45"/>
      <c r="F44" s="45"/>
      <c r="G44" s="45"/>
      <c r="H44" s="45"/>
      <c r="I44" s="45"/>
      <c r="L44" s="201"/>
      <c r="M44" s="201"/>
      <c r="N44" s="201"/>
      <c r="O44" s="201"/>
      <c r="P44" s="201"/>
      <c r="Q44" s="201"/>
    </row>
    <row r="45" spans="2:43" ht="15.75" customHeight="1">
      <c r="B45" s="50"/>
      <c r="C45" s="44"/>
      <c r="D45" s="57"/>
      <c r="E45" s="57"/>
      <c r="F45" s="57"/>
      <c r="G45" s="57"/>
      <c r="H45" s="57"/>
      <c r="I45" s="57"/>
    </row>
    <row r="46" spans="2:43">
      <c r="B46" s="44"/>
      <c r="C46" s="44"/>
      <c r="D46" s="420" t="s">
        <v>125</v>
      </c>
      <c r="E46" s="420"/>
      <c r="F46" s="420"/>
      <c r="G46" s="420"/>
      <c r="H46" s="420"/>
      <c r="I46" s="420"/>
    </row>
    <row r="47" spans="2:43">
      <c r="B47" s="44">
        <v>2010</v>
      </c>
      <c r="C47" s="44"/>
      <c r="D47" s="51">
        <v>2.834365539271877</v>
      </c>
      <c r="E47" s="51">
        <v>5.7338720293969914</v>
      </c>
      <c r="F47" s="51">
        <v>4.0954971341678359</v>
      </c>
      <c r="G47" s="51">
        <v>4.688202749908954</v>
      </c>
      <c r="H47" s="51">
        <v>2.3744656387648222</v>
      </c>
      <c r="I47" s="51">
        <v>5.0475144168232511</v>
      </c>
    </row>
    <row r="48" spans="2:43">
      <c r="B48" s="44">
        <v>2011</v>
      </c>
      <c r="C48" s="44"/>
      <c r="D48" s="51">
        <v>2.9014444029264341</v>
      </c>
      <c r="E48" s="51">
        <v>5.3685561372920132</v>
      </c>
      <c r="F48" s="51">
        <v>3.3586127301064916</v>
      </c>
      <c r="G48" s="51">
        <v>4.457019869091039</v>
      </c>
      <c r="H48" s="51">
        <v>3.9551855730864283</v>
      </c>
      <c r="I48" s="51">
        <v>4.6783198404127813</v>
      </c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2:43">
      <c r="B49" s="44">
        <v>2012</v>
      </c>
      <c r="C49" s="44"/>
      <c r="D49" s="52">
        <v>2.0481861016319547</v>
      </c>
      <c r="E49" s="52">
        <v>5.4903948615909526</v>
      </c>
      <c r="F49" s="52">
        <v>3.1266505103109798</v>
      </c>
      <c r="G49" s="52">
        <v>8.2947195076879421</v>
      </c>
      <c r="H49" s="52">
        <v>2.4379210906199322</v>
      </c>
      <c r="I49" s="52">
        <v>4.678376358587788</v>
      </c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</row>
    <row r="50" spans="2:43">
      <c r="B50" s="44">
        <v>2013</v>
      </c>
      <c r="C50" s="44"/>
      <c r="D50" s="51">
        <v>1.1396670340043435</v>
      </c>
      <c r="E50" s="51">
        <v>5.6967374189272446</v>
      </c>
      <c r="F50" s="51">
        <v>3.2547853172810282</v>
      </c>
      <c r="G50" s="51">
        <v>8.1270753050844959</v>
      </c>
      <c r="H50" s="51">
        <v>3.4147781209908246</v>
      </c>
      <c r="I50" s="51">
        <v>4.7602272125474965</v>
      </c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2:43">
      <c r="B51" s="44">
        <v>2014</v>
      </c>
      <c r="C51" s="44"/>
      <c r="D51" s="51">
        <v>0.45231255159583483</v>
      </c>
      <c r="E51" s="51">
        <v>3.8515947116214644</v>
      </c>
      <c r="F51" s="51">
        <v>1.4598937523881528</v>
      </c>
      <c r="G51" s="51">
        <v>6.0640920241211704</v>
      </c>
      <c r="H51" s="51">
        <v>3.053820230266302</v>
      </c>
      <c r="I51" s="51">
        <v>3.0748759987296648</v>
      </c>
    </row>
    <row r="52" spans="2:43">
      <c r="B52" s="44">
        <v>2015</v>
      </c>
      <c r="C52" s="44"/>
      <c r="D52" s="51">
        <v>1.5176936821738263</v>
      </c>
      <c r="E52" s="51">
        <v>3.5440253639796415</v>
      </c>
      <c r="F52" s="51">
        <v>1.1842360463228285</v>
      </c>
      <c r="G52" s="51">
        <v>2.1295450912429015</v>
      </c>
      <c r="H52" s="51">
        <v>3.7144993514320657</v>
      </c>
      <c r="I52" s="51">
        <v>2.8817259430769626</v>
      </c>
    </row>
    <row r="53" spans="2:43">
      <c r="B53" s="44">
        <v>2016</v>
      </c>
      <c r="C53" s="44"/>
      <c r="D53" s="51">
        <v>1.55388619274901</v>
      </c>
      <c r="E53" s="51">
        <v>3.8280378553122718</v>
      </c>
      <c r="F53" s="51">
        <v>1.5231655266033428</v>
      </c>
      <c r="G53" s="51">
        <v>1.2978559225277797</v>
      </c>
      <c r="H53" s="51">
        <v>3.9122301287000116</v>
      </c>
      <c r="I53" s="51">
        <v>3.1428603467104077</v>
      </c>
    </row>
    <row r="54" spans="2:43">
      <c r="B54" s="44">
        <v>2017</v>
      </c>
      <c r="C54" s="44"/>
      <c r="D54" s="51">
        <v>1.3631681367087811</v>
      </c>
      <c r="E54" s="51">
        <v>3.6718221474893342</v>
      </c>
      <c r="F54" s="51">
        <v>1.3411497737224165</v>
      </c>
      <c r="G54" s="51">
        <v>1.1069830456185814</v>
      </c>
      <c r="H54" s="51">
        <v>4.2970184846232273</v>
      </c>
      <c r="I54" s="51">
        <v>2.9901895497549402</v>
      </c>
    </row>
    <row r="55" spans="2:43">
      <c r="B55" s="44">
        <v>2018</v>
      </c>
      <c r="C55" s="44"/>
      <c r="D55" s="51">
        <v>2.1545521797216471</v>
      </c>
      <c r="E55" s="51">
        <v>5.3501241393861143</v>
      </c>
      <c r="F55" s="51">
        <v>4.8947881595242437</v>
      </c>
      <c r="G55" s="51">
        <v>3.0619141148393147</v>
      </c>
      <c r="H55" s="51">
        <v>6.3247607346571089</v>
      </c>
      <c r="I55" s="51">
        <v>4.9195686211386258</v>
      </c>
    </row>
    <row r="56" spans="2:43">
      <c r="B56" s="44">
        <v>2019</v>
      </c>
      <c r="C56" s="44"/>
      <c r="D56" s="51">
        <v>3.2929363918184906</v>
      </c>
      <c r="E56" s="51">
        <v>4.8847566106932527</v>
      </c>
      <c r="F56" s="51">
        <v>5.0528173967279377</v>
      </c>
      <c r="G56" s="51">
        <v>3.5849588512146813</v>
      </c>
      <c r="H56" s="51">
        <v>5.8789873502323342</v>
      </c>
      <c r="I56" s="51">
        <v>4.7420817775544633</v>
      </c>
    </row>
    <row r="57" spans="2:43">
      <c r="B57" s="44">
        <v>2020</v>
      </c>
      <c r="C57" s="44"/>
      <c r="D57" s="51">
        <v>-0.68284972759549145</v>
      </c>
      <c r="E57" s="51">
        <v>2.9488651693584611</v>
      </c>
      <c r="F57" s="51">
        <v>1.4421717885466867</v>
      </c>
      <c r="G57" s="51">
        <v>1.1259485610125131</v>
      </c>
      <c r="H57" s="51">
        <v>2.3517642611752709</v>
      </c>
      <c r="I57" s="51">
        <v>2.3100855366317896</v>
      </c>
    </row>
    <row r="58" spans="2:43">
      <c r="B58" s="44">
        <v>2021</v>
      </c>
      <c r="C58" s="44"/>
      <c r="D58" s="51">
        <v>1.4450864105523875</v>
      </c>
      <c r="E58" s="51">
        <v>3.7618385024227097</v>
      </c>
      <c r="F58" s="51">
        <v>2.0800941247959948</v>
      </c>
      <c r="G58" s="51">
        <v>2.654061768284377</v>
      </c>
      <c r="H58" s="51">
        <v>4.8265150724958961</v>
      </c>
      <c r="I58" s="51">
        <v>3.2430809605447086</v>
      </c>
    </row>
    <row r="59" spans="2:43">
      <c r="B59" s="44">
        <v>2022</v>
      </c>
      <c r="C59" s="44"/>
      <c r="D59" s="51">
        <v>3.6095290434432048</v>
      </c>
      <c r="E59" s="51">
        <v>6.7372007822144697</v>
      </c>
      <c r="F59" s="51">
        <v>5.124222243951615</v>
      </c>
      <c r="G59" s="51">
        <v>4.7493506208887037</v>
      </c>
      <c r="H59" s="51">
        <v>7.2384090477152441</v>
      </c>
      <c r="I59" s="51">
        <v>6.1490096619009948</v>
      </c>
    </row>
    <row r="60" spans="2:43">
      <c r="B60" s="44">
        <v>2023</v>
      </c>
      <c r="C60" s="44"/>
      <c r="D60" s="51">
        <v>7.5405439058470858</v>
      </c>
      <c r="E60" s="51">
        <v>11.541046287585077</v>
      </c>
      <c r="F60" s="51">
        <v>9.2564896756117676</v>
      </c>
      <c r="G60" s="51">
        <v>8.9965070544371972</v>
      </c>
      <c r="H60" s="51">
        <v>11.747591502712273</v>
      </c>
      <c r="I60" s="51">
        <v>10.762936203451146</v>
      </c>
    </row>
    <row r="61" spans="2:43">
      <c r="B61" s="44"/>
      <c r="C61" s="44"/>
      <c r="D61" s="51"/>
      <c r="E61" s="51"/>
      <c r="F61" s="51"/>
      <c r="G61" s="51"/>
      <c r="H61" s="51"/>
      <c r="I61" s="51"/>
    </row>
    <row r="62" spans="2:43">
      <c r="B62" s="44">
        <v>2024</v>
      </c>
      <c r="C62" s="44" t="s">
        <v>112</v>
      </c>
      <c r="D62" s="51">
        <v>3.3148220965121933</v>
      </c>
      <c r="E62" s="51">
        <v>6.9337028759595132</v>
      </c>
      <c r="F62" s="51">
        <v>5.1928419272578408</v>
      </c>
      <c r="G62" s="51">
        <v>4.9814868066917262</v>
      </c>
      <c r="H62" s="51">
        <v>7.6910924063183339</v>
      </c>
      <c r="I62" s="51">
        <v>6.2938360231755919</v>
      </c>
    </row>
    <row r="63" spans="2:43">
      <c r="B63" s="44"/>
      <c r="C63" s="44" t="s">
        <v>113</v>
      </c>
      <c r="D63" s="51">
        <v>3.5056123162484853</v>
      </c>
      <c r="E63" s="51">
        <v>6.8654481599259576</v>
      </c>
      <c r="F63" s="51">
        <v>5.1676120433023609</v>
      </c>
      <c r="G63" s="51">
        <v>4.9725777255198889</v>
      </c>
      <c r="H63" s="51">
        <v>7.6774974533295293</v>
      </c>
      <c r="I63" s="51">
        <v>6.2593616719517575</v>
      </c>
    </row>
    <row r="64" spans="2:43">
      <c r="B64" s="44"/>
      <c r="C64" s="44" t="s">
        <v>114</v>
      </c>
      <c r="D64" s="51">
        <v>3.6589663150221385</v>
      </c>
      <c r="E64" s="51">
        <v>6.8075431072772696</v>
      </c>
      <c r="F64" s="51">
        <v>5.3056055189435236</v>
      </c>
      <c r="G64" s="51">
        <v>5.1153809041989406</v>
      </c>
      <c r="H64" s="51">
        <v>8.0390187088205991</v>
      </c>
      <c r="I64" s="51">
        <v>6.2575674937081827</v>
      </c>
    </row>
    <row r="65" spans="2:20">
      <c r="B65" s="44"/>
      <c r="C65" s="44" t="s">
        <v>115</v>
      </c>
      <c r="D65" s="51">
        <v>3.7509841810065447</v>
      </c>
      <c r="E65" s="51">
        <v>6.7917214988826746</v>
      </c>
      <c r="F65" s="51">
        <v>5.3050056445941296</v>
      </c>
      <c r="G65" s="51">
        <v>5.0249533883863773</v>
      </c>
      <c r="H65" s="51">
        <v>8.3385390840564622</v>
      </c>
      <c r="I65" s="51">
        <v>6.254150240178169</v>
      </c>
    </row>
    <row r="66" spans="2:20">
      <c r="B66" s="44"/>
      <c r="C66" s="44" t="s">
        <v>116</v>
      </c>
      <c r="D66" s="51">
        <v>4.7251707986846636</v>
      </c>
      <c r="E66" s="51">
        <v>6.7656902173462763</v>
      </c>
      <c r="F66" s="51">
        <v>5.3441046952290572</v>
      </c>
      <c r="G66" s="51">
        <v>5.0566075644505659</v>
      </c>
      <c r="H66" s="51">
        <v>8.4782271444868726</v>
      </c>
      <c r="I66" s="51">
        <v>6.3293206668876056</v>
      </c>
    </row>
    <row r="67" spans="2:20">
      <c r="B67" s="44"/>
      <c r="C67" s="44" t="s">
        <v>117</v>
      </c>
      <c r="D67" s="51">
        <v>5.4363440804291674</v>
      </c>
      <c r="E67" s="51">
        <v>6.6592621663233098</v>
      </c>
      <c r="F67" s="51">
        <v>5.1966941630321006</v>
      </c>
      <c r="G67" s="51">
        <v>4.9437628732068584</v>
      </c>
      <c r="H67" s="51">
        <v>8.0591569888077927</v>
      </c>
      <c r="I67" s="51">
        <v>6.2874759244754053</v>
      </c>
    </row>
    <row r="68" spans="2:20">
      <c r="B68" s="44"/>
      <c r="C68" s="44" t="s">
        <v>118</v>
      </c>
      <c r="D68" s="51">
        <v>6.2299428897184317</v>
      </c>
      <c r="E68" s="51">
        <v>6.7950749556406009</v>
      </c>
      <c r="F68" s="51">
        <v>5.212136095152653</v>
      </c>
      <c r="G68" s="51">
        <v>4.8577039406360045</v>
      </c>
      <c r="H68" s="51">
        <v>7.8576314730913976</v>
      </c>
      <c r="I68" s="51">
        <v>6.4576321437257</v>
      </c>
    </row>
    <row r="69" spans="2:20">
      <c r="B69" s="44"/>
      <c r="C69" s="44" t="s">
        <v>119</v>
      </c>
      <c r="D69" s="51">
        <v>7.0074227542169965</v>
      </c>
      <c r="E69" s="51">
        <v>6.8402774853381532</v>
      </c>
      <c r="F69" s="51">
        <v>5.2121753494375644</v>
      </c>
      <c r="G69" s="51">
        <v>4.8217833555773026</v>
      </c>
      <c r="H69" s="51">
        <v>7.7855857006032592</v>
      </c>
      <c r="I69" s="51">
        <v>6.5586740087041351</v>
      </c>
    </row>
    <row r="70" spans="2:20">
      <c r="B70" s="44"/>
      <c r="C70" s="44" t="s">
        <v>120</v>
      </c>
      <c r="D70" s="51">
        <v>7.7249905547511766</v>
      </c>
      <c r="E70" s="51">
        <v>6.9067646832745355</v>
      </c>
      <c r="F70" s="51">
        <v>5.213516131064222</v>
      </c>
      <c r="G70" s="51">
        <v>4.7634416246053579</v>
      </c>
      <c r="H70" s="51">
        <v>7.789723379684399</v>
      </c>
      <c r="I70" s="51">
        <v>6.6698867866857192</v>
      </c>
    </row>
    <row r="71" spans="2:20">
      <c r="B71" s="44"/>
      <c r="C71" s="44" t="s">
        <v>121</v>
      </c>
      <c r="D71" s="51">
        <v>8.4580769795796549</v>
      </c>
      <c r="E71" s="51">
        <v>6.9864985323848439</v>
      </c>
      <c r="F71" s="51">
        <v>5.2303512391779439</v>
      </c>
      <c r="G71" s="51">
        <v>4.7164030116110256</v>
      </c>
      <c r="H71" s="51">
        <v>7.7343532509444257</v>
      </c>
      <c r="I71" s="51">
        <v>6.7944254824403361</v>
      </c>
    </row>
    <row r="72" spans="2:20">
      <c r="B72" s="44"/>
      <c r="C72" s="44" t="s">
        <v>122</v>
      </c>
      <c r="D72" s="51">
        <v>9.2778661108444673</v>
      </c>
      <c r="E72" s="51">
        <v>7.1070360017911671</v>
      </c>
      <c r="F72" s="51">
        <v>5.1685543007800483</v>
      </c>
      <c r="G72" s="51">
        <v>4.7080680485760862</v>
      </c>
      <c r="H72" s="51">
        <v>7.5890327688630688</v>
      </c>
      <c r="I72" s="51">
        <v>6.9432106215938649</v>
      </c>
    </row>
    <row r="73" spans="2:20">
      <c r="B73" s="44"/>
      <c r="C73" s="44" t="s">
        <v>123</v>
      </c>
      <c r="D73" s="51">
        <v>9.8508951473666571</v>
      </c>
      <c r="E73" s="51">
        <v>7.1811394132947681</v>
      </c>
      <c r="F73" s="51">
        <v>5.1380194101967813</v>
      </c>
      <c r="G73" s="51">
        <v>4.6307238947185692</v>
      </c>
      <c r="H73" s="51">
        <v>7.4786728276187153</v>
      </c>
      <c r="I73" s="51">
        <v>7.0410203600067556</v>
      </c>
    </row>
    <row r="74" spans="2:20">
      <c r="B74" s="44">
        <v>2025</v>
      </c>
      <c r="C74" s="44" t="s">
        <v>112</v>
      </c>
      <c r="D74" s="51">
        <v>9.701818645207938</v>
      </c>
      <c r="E74" s="51">
        <v>6.2165921651411216</v>
      </c>
      <c r="F74" s="51">
        <v>4.3091035723822335</v>
      </c>
      <c r="G74" s="51">
        <v>4.0504184634830187</v>
      </c>
      <c r="H74" s="51">
        <v>6.7659192005366631</v>
      </c>
      <c r="I74" s="51">
        <v>6.1747260620732547</v>
      </c>
    </row>
    <row r="75" spans="2:20">
      <c r="B75" s="44"/>
      <c r="C75" s="44" t="s">
        <v>113</v>
      </c>
      <c r="D75" s="51">
        <v>10.224618809398066</v>
      </c>
      <c r="E75" s="51">
        <v>6.2318969113083211</v>
      </c>
      <c r="F75" s="51">
        <v>4.2271130241005705</v>
      </c>
      <c r="G75" s="51">
        <v>3.929802649935854</v>
      </c>
      <c r="H75" s="51">
        <v>6.7951482152393883</v>
      </c>
      <c r="I75" s="51">
        <v>6.2158848734958916</v>
      </c>
    </row>
    <row r="76" spans="2:20">
      <c r="B76" s="44"/>
      <c r="C76" s="44" t="s">
        <v>114</v>
      </c>
      <c r="D76" s="51">
        <v>10.894815021269121</v>
      </c>
      <c r="E76" s="51">
        <v>6.2704823227514916</v>
      </c>
      <c r="F76" s="51">
        <v>4.2043799059384268</v>
      </c>
      <c r="G76" s="51">
        <v>3.9617600286772303</v>
      </c>
      <c r="H76" s="51">
        <v>6.4966633324310852</v>
      </c>
      <c r="I76" s="51">
        <v>6.2976082409810008</v>
      </c>
    </row>
    <row r="77" spans="2:20">
      <c r="B77" s="44"/>
      <c r="C77" s="44" t="s">
        <v>115</v>
      </c>
      <c r="D77" s="51">
        <v>11.553308611149294</v>
      </c>
      <c r="E77" s="51">
        <v>6.2317704092830439</v>
      </c>
      <c r="F77" s="51">
        <v>4.2100831545974549</v>
      </c>
      <c r="G77" s="51">
        <v>4.0563392136850895</v>
      </c>
      <c r="H77" s="51">
        <v>6.3934517032558702</v>
      </c>
      <c r="I77" s="51">
        <v>6.3282584096025607</v>
      </c>
      <c r="O77" s="202"/>
      <c r="P77" s="202"/>
      <c r="Q77" s="202"/>
      <c r="R77" s="202"/>
      <c r="S77" s="202"/>
      <c r="T77" s="202"/>
    </row>
    <row r="78" spans="2:20">
      <c r="B78" s="44"/>
      <c r="C78" s="44" t="s">
        <v>116</v>
      </c>
      <c r="D78" s="51">
        <v>11.160382604746077</v>
      </c>
      <c r="E78" s="51">
        <v>6.2310534260234585</v>
      </c>
      <c r="F78" s="51">
        <v>4.1325072730227452</v>
      </c>
      <c r="G78" s="51">
        <v>4.063326108515608</v>
      </c>
      <c r="H78" s="51">
        <v>6.2261481448078859</v>
      </c>
      <c r="I78" s="51">
        <v>6.2840262303972327</v>
      </c>
    </row>
    <row r="79" spans="2:20">
      <c r="B79" s="44"/>
      <c r="C79" s="54" t="s">
        <v>117</v>
      </c>
      <c r="D79" s="55">
        <v>10.915077557517128</v>
      </c>
      <c r="E79" s="55">
        <v>6.3529552318467575</v>
      </c>
      <c r="F79" s="55">
        <v>4.2243426417284846</v>
      </c>
      <c r="G79" s="55">
        <v>4.0709831594684776</v>
      </c>
      <c r="H79" s="55">
        <v>6.3445416727476056</v>
      </c>
      <c r="I79" s="55">
        <v>6.3704110216420862</v>
      </c>
    </row>
    <row r="80" spans="2:20">
      <c r="B80" s="44"/>
      <c r="C80" s="44" t="s">
        <v>118</v>
      </c>
      <c r="D80" s="51"/>
      <c r="E80" s="51"/>
      <c r="F80" s="51"/>
      <c r="G80" s="51"/>
      <c r="H80" s="51"/>
      <c r="I80" s="51"/>
    </row>
    <row r="81" spans="2:9">
      <c r="B81" s="44"/>
      <c r="C81" s="44" t="s">
        <v>119</v>
      </c>
      <c r="D81" s="51"/>
      <c r="E81" s="51"/>
      <c r="F81" s="51"/>
      <c r="G81" s="51"/>
      <c r="H81" s="51"/>
      <c r="I81" s="51"/>
    </row>
    <row r="82" spans="2:9">
      <c r="B82" s="44"/>
      <c r="C82" s="44" t="s">
        <v>120</v>
      </c>
      <c r="D82" s="51"/>
      <c r="E82" s="51"/>
      <c r="F82" s="51"/>
      <c r="G82" s="51"/>
      <c r="H82" s="51"/>
      <c r="I82" s="51"/>
    </row>
    <row r="83" spans="2:9">
      <c r="B83" s="44"/>
      <c r="C83" s="44" t="s">
        <v>121</v>
      </c>
      <c r="D83" s="51"/>
      <c r="E83" s="51"/>
      <c r="F83" s="51"/>
      <c r="G83" s="51"/>
      <c r="H83" s="51"/>
      <c r="I83" s="51"/>
    </row>
    <row r="84" spans="2:9">
      <c r="B84" s="44"/>
      <c r="C84" s="44" t="s">
        <v>122</v>
      </c>
      <c r="D84" s="51"/>
      <c r="E84" s="51"/>
      <c r="F84" s="51"/>
      <c r="G84" s="51"/>
      <c r="H84" s="51"/>
      <c r="I84" s="51"/>
    </row>
    <row r="85" spans="2:9">
      <c r="B85" s="44"/>
      <c r="C85" s="44" t="s">
        <v>123</v>
      </c>
      <c r="D85" s="51"/>
      <c r="E85" s="51"/>
      <c r="F85" s="51"/>
      <c r="G85" s="51"/>
      <c r="H85" s="51"/>
      <c r="I85" s="51"/>
    </row>
    <row r="86" spans="2:9">
      <c r="B86" s="44"/>
      <c r="C86" s="44"/>
      <c r="D86" s="51"/>
      <c r="E86" s="51"/>
      <c r="F86" s="51"/>
      <c r="G86" s="51"/>
      <c r="H86" s="51"/>
      <c r="I86" s="51"/>
    </row>
    <row r="87" spans="2:9" ht="18">
      <c r="B87" s="26" t="s">
        <v>213</v>
      </c>
    </row>
    <row r="88" spans="2:9" ht="21">
      <c r="B88" s="58"/>
      <c r="C88" s="491"/>
      <c r="D88" s="492"/>
      <c r="E88" s="492"/>
      <c r="F88" s="492"/>
      <c r="G88" s="492"/>
      <c r="H88" s="492"/>
      <c r="I88" s="492"/>
    </row>
    <row r="89" spans="2:9">
      <c r="C89" s="491"/>
      <c r="D89" s="491"/>
      <c r="E89" s="491"/>
      <c r="F89" s="491"/>
      <c r="G89" s="491"/>
      <c r="H89" s="491"/>
      <c r="I89" s="491"/>
    </row>
    <row r="90" spans="2:9" ht="18.75">
      <c r="B90" s="41"/>
      <c r="C90" s="42"/>
      <c r="D90" s="42"/>
      <c r="E90" s="42"/>
      <c r="F90" s="42"/>
      <c r="G90" s="42"/>
      <c r="H90" s="42"/>
      <c r="I90" s="42"/>
    </row>
    <row r="91" spans="2:9" ht="18.75">
      <c r="B91" s="41"/>
      <c r="C91" s="42"/>
      <c r="D91" s="42"/>
      <c r="E91" s="42"/>
      <c r="F91" s="42"/>
      <c r="G91" s="42"/>
      <c r="H91" s="42"/>
      <c r="I91" s="42"/>
    </row>
    <row r="96" spans="2:9" ht="15.75" customHeight="1">
      <c r="B96" s="44"/>
      <c r="C96" s="44"/>
      <c r="D96" s="45"/>
      <c r="E96" s="45"/>
      <c r="F96" s="45"/>
      <c r="G96" s="45"/>
      <c r="H96" s="45"/>
      <c r="I96" s="45"/>
    </row>
    <row r="97" spans="2:9">
      <c r="B97" s="44"/>
      <c r="C97" s="44"/>
      <c r="D97" s="45"/>
      <c r="E97" s="45"/>
      <c r="F97" s="45"/>
      <c r="G97" s="45"/>
      <c r="H97" s="45"/>
      <c r="I97" s="45"/>
    </row>
    <row r="98" spans="2:9">
      <c r="B98" s="44"/>
      <c r="C98" s="44"/>
      <c r="D98" s="45"/>
      <c r="E98" s="45"/>
      <c r="F98" s="45"/>
      <c r="G98" s="45"/>
      <c r="H98" s="45"/>
      <c r="I98" s="45"/>
    </row>
    <row r="99" spans="2:9">
      <c r="B99" s="44"/>
      <c r="C99" s="44"/>
      <c r="D99" s="45"/>
      <c r="E99" s="45"/>
      <c r="F99" s="45"/>
      <c r="G99" s="45"/>
      <c r="H99" s="45"/>
      <c r="I99" s="45"/>
    </row>
  </sheetData>
  <mergeCells count="3">
    <mergeCell ref="C88:I88"/>
    <mergeCell ref="C89:I89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9"/>
  <sheetViews>
    <sheetView showGridLines="0" showRowColHeaders="0" showZeros="0" showOutlineSymbols="0" zoomScaleNormal="100" workbookViewId="0">
      <pane ySplit="4" topLeftCell="A23" activePane="bottomLeft" state="frozen"/>
      <selection activeCell="H25" sqref="H25"/>
      <selection pane="bottomLeft" activeCell="J37" sqref="J37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2" width="12" style="26" customWidth="1"/>
    <col min="13" max="16384" width="11.5703125" style="26"/>
  </cols>
  <sheetData>
    <row r="1" spans="2:16" ht="18.75">
      <c r="B1" s="41" t="s">
        <v>127</v>
      </c>
      <c r="C1" s="42"/>
      <c r="D1" s="42"/>
      <c r="E1" s="42"/>
      <c r="F1" s="42"/>
      <c r="G1" s="42"/>
      <c r="H1" s="42"/>
      <c r="I1" s="42"/>
    </row>
    <row r="2" spans="2:16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6">
      <c r="K3" s="7" t="s">
        <v>168</v>
      </c>
    </row>
    <row r="4" spans="2:16" ht="32.1" customHeight="1">
      <c r="B4" s="246" t="s">
        <v>215</v>
      </c>
      <c r="C4" s="246"/>
      <c r="D4" s="246" t="s">
        <v>110</v>
      </c>
      <c r="E4" s="246" t="s">
        <v>49</v>
      </c>
      <c r="F4" s="246" t="s">
        <v>50</v>
      </c>
      <c r="G4" s="246" t="s">
        <v>104</v>
      </c>
      <c r="H4" s="246" t="s">
        <v>111</v>
      </c>
      <c r="I4" s="247" t="s">
        <v>45</v>
      </c>
    </row>
    <row r="5" spans="2:16">
      <c r="B5" s="33"/>
      <c r="D5" s="30"/>
    </row>
    <row r="6" spans="2:16">
      <c r="B6" s="44">
        <v>2010</v>
      </c>
      <c r="C6" s="44"/>
      <c r="D6" s="51">
        <v>854.0098516375906</v>
      </c>
      <c r="E6" s="51">
        <v>892.37764217259462</v>
      </c>
      <c r="F6" s="51">
        <v>574.12949385821184</v>
      </c>
      <c r="G6" s="51">
        <v>351.08814006829385</v>
      </c>
      <c r="H6" s="51">
        <v>462.0913540920069</v>
      </c>
      <c r="I6" s="51">
        <v>785.83047111742064</v>
      </c>
      <c r="K6" s="31"/>
      <c r="L6" s="31"/>
      <c r="M6" s="31"/>
      <c r="N6" s="31"/>
      <c r="O6" s="31"/>
      <c r="P6" s="31"/>
    </row>
    <row r="7" spans="2:16">
      <c r="B7" s="44">
        <v>2011</v>
      </c>
      <c r="C7" s="44"/>
      <c r="D7" s="51">
        <v>873.20752003164876</v>
      </c>
      <c r="E7" s="51">
        <v>923.06397400451101</v>
      </c>
      <c r="F7" s="51">
        <v>588.72296997590513</v>
      </c>
      <c r="G7" s="51">
        <v>360.34340878210691</v>
      </c>
      <c r="H7" s="51">
        <v>473.67850927937536</v>
      </c>
      <c r="I7" s="51">
        <v>810.85356069746285</v>
      </c>
      <c r="K7" s="31"/>
      <c r="L7" s="31"/>
      <c r="M7" s="31"/>
      <c r="N7" s="31"/>
      <c r="O7" s="31"/>
      <c r="P7" s="31"/>
    </row>
    <row r="8" spans="2:16">
      <c r="B8" s="44">
        <v>2012</v>
      </c>
      <c r="C8" s="44"/>
      <c r="D8" s="51">
        <v>890.96203422829547</v>
      </c>
      <c r="E8" s="51">
        <v>955.4104056196536</v>
      </c>
      <c r="F8" s="51">
        <v>603.86982572137697</v>
      </c>
      <c r="G8" s="51">
        <v>365.30420992649925</v>
      </c>
      <c r="H8" s="51">
        <v>488.24254826560002</v>
      </c>
      <c r="I8" s="51">
        <v>836.26568757017981</v>
      </c>
      <c r="K8" s="31"/>
      <c r="L8" s="31"/>
      <c r="M8" s="31"/>
      <c r="N8" s="31"/>
      <c r="O8" s="31"/>
      <c r="P8" s="31"/>
    </row>
    <row r="9" spans="2:16">
      <c r="B9" s="44">
        <v>2013</v>
      </c>
      <c r="C9" s="44"/>
      <c r="D9" s="51">
        <v>910.3720826990276</v>
      </c>
      <c r="E9" s="51">
        <v>987.48063579495374</v>
      </c>
      <c r="F9" s="51">
        <v>619.75687378538237</v>
      </c>
      <c r="G9" s="51">
        <v>369.68166364562711</v>
      </c>
      <c r="H9" s="51">
        <v>503.82679781334627</v>
      </c>
      <c r="I9" s="51">
        <v>862.0005649572704</v>
      </c>
      <c r="K9" s="31"/>
      <c r="L9" s="31"/>
      <c r="M9" s="31"/>
      <c r="N9" s="31"/>
      <c r="O9" s="31"/>
      <c r="P9" s="31"/>
    </row>
    <row r="10" spans="2:16">
      <c r="B10" s="44">
        <v>2014</v>
      </c>
      <c r="C10" s="44"/>
      <c r="D10" s="51">
        <v>918.29211711246444</v>
      </c>
      <c r="E10" s="51">
        <v>1007.6883898661677</v>
      </c>
      <c r="F10" s="51">
        <v>626.11859428726598</v>
      </c>
      <c r="G10" s="51">
        <v>368.0060296391639</v>
      </c>
      <c r="H10" s="51">
        <v>510.91438177257129</v>
      </c>
      <c r="I10" s="51">
        <v>876.52859760097738</v>
      </c>
      <c r="K10" s="31"/>
      <c r="L10" s="31"/>
      <c r="M10" s="31"/>
      <c r="N10" s="31"/>
      <c r="O10" s="31"/>
      <c r="P10" s="31"/>
    </row>
    <row r="11" spans="2:16">
      <c r="B11" s="44">
        <v>2015</v>
      </c>
      <c r="C11" s="44"/>
      <c r="D11" s="51">
        <v>925.16460204597911</v>
      </c>
      <c r="E11" s="51">
        <v>1029.5348624662738</v>
      </c>
      <c r="F11" s="51">
        <v>632.73647553638693</v>
      </c>
      <c r="G11" s="51">
        <v>371.93226340494067</v>
      </c>
      <c r="H11" s="51">
        <v>520.60231470894644</v>
      </c>
      <c r="I11" s="51">
        <v>893.13122980420644</v>
      </c>
      <c r="K11" s="31"/>
      <c r="L11" s="31"/>
      <c r="M11" s="31"/>
      <c r="N11" s="31"/>
      <c r="O11" s="31"/>
      <c r="P11" s="31"/>
    </row>
    <row r="12" spans="2:16">
      <c r="B12" s="44">
        <v>2016</v>
      </c>
      <c r="C12" s="44"/>
      <c r="D12" s="52">
        <v>931.64910253017274</v>
      </c>
      <c r="E12" s="52">
        <v>1050.8237921202408</v>
      </c>
      <c r="F12" s="52">
        <v>640.89177371057519</v>
      </c>
      <c r="G12" s="52">
        <v>376.42090629243734</v>
      </c>
      <c r="H12" s="52">
        <v>528.63899788950926</v>
      </c>
      <c r="I12" s="51">
        <v>910.2438056302824</v>
      </c>
      <c r="K12" s="31"/>
      <c r="L12" s="31"/>
      <c r="M12" s="31"/>
      <c r="N12" s="31"/>
      <c r="O12" s="31"/>
      <c r="P12" s="31"/>
    </row>
    <row r="13" spans="2:16">
      <c r="B13" s="44">
        <v>2017</v>
      </c>
      <c r="C13" s="44"/>
      <c r="D13" s="51">
        <v>937.13550373947908</v>
      </c>
      <c r="E13" s="51">
        <v>1071.0073356712587</v>
      </c>
      <c r="F13" s="51">
        <v>649.19055643534398</v>
      </c>
      <c r="G13" s="51">
        <v>381.05815181742025</v>
      </c>
      <c r="H13" s="51">
        <v>538.40100572204483</v>
      </c>
      <c r="I13" s="51">
        <v>926.86713257362715</v>
      </c>
      <c r="K13" s="31"/>
      <c r="L13" s="31"/>
      <c r="M13" s="31"/>
      <c r="N13" s="31"/>
      <c r="O13" s="31"/>
      <c r="P13" s="31"/>
    </row>
    <row r="14" spans="2:16">
      <c r="B14" s="44">
        <v>2018</v>
      </c>
      <c r="C14" s="44"/>
      <c r="D14" s="51">
        <v>953.92125812729375</v>
      </c>
      <c r="E14" s="51">
        <v>1107.4871268066829</v>
      </c>
      <c r="F14" s="51">
        <v>680.95871055427142</v>
      </c>
      <c r="G14" s="51">
        <v>393.40111817886367</v>
      </c>
      <c r="H14" s="51">
        <v>558.41336534140623</v>
      </c>
      <c r="I14" s="51">
        <v>960.98128601384064</v>
      </c>
      <c r="K14" s="31"/>
      <c r="L14" s="31"/>
      <c r="M14" s="31"/>
      <c r="N14" s="31"/>
      <c r="O14" s="31"/>
      <c r="P14" s="31"/>
    </row>
    <row r="15" spans="2:16">
      <c r="B15" s="44">
        <v>2019</v>
      </c>
      <c r="C15" s="44"/>
      <c r="D15" s="51">
        <v>978.40342140358734</v>
      </c>
      <c r="E15" s="51">
        <v>1143.5510504863109</v>
      </c>
      <c r="F15" s="51">
        <v>714.976103465964</v>
      </c>
      <c r="G15" s="51">
        <v>405.54418228434622</v>
      </c>
      <c r="H15" s="51">
        <v>579.25481068681074</v>
      </c>
      <c r="I15" s="51">
        <v>995.75784980562355</v>
      </c>
      <c r="K15" s="31"/>
      <c r="L15" s="31"/>
      <c r="M15" s="31"/>
      <c r="N15" s="31"/>
      <c r="O15" s="31"/>
      <c r="P15" s="31"/>
    </row>
    <row r="16" spans="2:16">
      <c r="B16" s="44">
        <v>2020</v>
      </c>
      <c r="C16" s="44"/>
      <c r="D16" s="51">
        <v>985.15566222335588</v>
      </c>
      <c r="E16" s="51">
        <v>1170.2585354922246</v>
      </c>
      <c r="F16" s="51">
        <v>729.61853284131189</v>
      </c>
      <c r="G16" s="51">
        <v>412.00746765522553</v>
      </c>
      <c r="H16" s="51">
        <v>594.58594023052615</v>
      </c>
      <c r="I16" s="51">
        <v>1017.9672205936176</v>
      </c>
      <c r="K16" s="31"/>
      <c r="L16" s="31"/>
      <c r="M16" s="31"/>
      <c r="N16" s="31"/>
      <c r="O16" s="31"/>
      <c r="P16" s="31"/>
    </row>
    <row r="17" spans="2:16">
      <c r="B17" s="44">
        <v>2021</v>
      </c>
      <c r="C17" s="44"/>
      <c r="D17" s="51">
        <v>994.49352041913289</v>
      </c>
      <c r="E17" s="51">
        <v>1196.1689407339413</v>
      </c>
      <c r="F17" s="51">
        <v>743.0298793976076</v>
      </c>
      <c r="G17" s="51">
        <v>418.39681200287475</v>
      </c>
      <c r="H17" s="51">
        <v>605.74427593838902</v>
      </c>
      <c r="I17" s="51">
        <v>1039.5407091120405</v>
      </c>
      <c r="K17" s="31"/>
      <c r="L17" s="31"/>
      <c r="M17" s="31"/>
      <c r="N17" s="31"/>
      <c r="O17" s="31"/>
      <c r="P17" s="31"/>
    </row>
    <row r="18" spans="2:16">
      <c r="B18" s="44">
        <v>2022</v>
      </c>
      <c r="C18" s="44"/>
      <c r="D18" s="51">
        <v>1034.5234121444848</v>
      </c>
      <c r="E18" s="51">
        <v>1259.7914754287194</v>
      </c>
      <c r="F18" s="51">
        <v>781.67282214771876</v>
      </c>
      <c r="G18" s="51">
        <v>439.43259701562505</v>
      </c>
      <c r="H18" s="51">
        <v>641.53475576571395</v>
      </c>
      <c r="I18" s="51">
        <v>1094.865068312276</v>
      </c>
      <c r="K18" s="31"/>
      <c r="L18" s="31"/>
      <c r="M18" s="31"/>
      <c r="N18" s="31"/>
      <c r="O18" s="31"/>
      <c r="P18" s="31"/>
    </row>
    <row r="19" spans="2:16">
      <c r="B19" s="44">
        <v>2023</v>
      </c>
      <c r="C19" s="44"/>
      <c r="D19" s="51">
        <v>1117.0070430010912</v>
      </c>
      <c r="E19" s="51">
        <v>1378.3888563355863</v>
      </c>
      <c r="F19" s="51">
        <v>854.68400215304428</v>
      </c>
      <c r="G19" s="51">
        <v>479.59147116462185</v>
      </c>
      <c r="H19" s="51">
        <v>705.92515824383361</v>
      </c>
      <c r="I19" s="51">
        <v>1198.65460365125</v>
      </c>
      <c r="K19" s="31"/>
      <c r="L19" s="31"/>
      <c r="M19" s="31"/>
      <c r="N19" s="31"/>
      <c r="O19" s="31"/>
      <c r="P19" s="31"/>
    </row>
    <row r="20" spans="2:16">
      <c r="B20" s="44"/>
      <c r="C20" s="44"/>
      <c r="D20" s="51"/>
      <c r="E20" s="51"/>
      <c r="F20" s="51"/>
      <c r="G20" s="51"/>
      <c r="H20" s="51"/>
      <c r="I20" s="51"/>
      <c r="K20" s="31"/>
      <c r="L20" s="31"/>
      <c r="M20" s="31"/>
      <c r="N20" s="31"/>
      <c r="O20" s="31"/>
      <c r="P20" s="31"/>
    </row>
    <row r="21" spans="2:16">
      <c r="B21" s="44">
        <v>2024</v>
      </c>
      <c r="C21" s="44" t="s">
        <v>112</v>
      </c>
      <c r="D21" s="51">
        <v>1161.4333557369941</v>
      </c>
      <c r="E21" s="51">
        <v>1434.8846049420704</v>
      </c>
      <c r="F21" s="51">
        <v>891.79550192489421</v>
      </c>
      <c r="G21" s="51">
        <v>500.61763778765055</v>
      </c>
      <c r="H21" s="51">
        <v>736.88641833559768</v>
      </c>
      <c r="I21" s="51">
        <v>1248.5799283511965</v>
      </c>
      <c r="K21" s="31"/>
      <c r="L21" s="31"/>
      <c r="M21" s="31"/>
      <c r="N21" s="31"/>
      <c r="O21" s="31"/>
      <c r="P21" s="31"/>
    </row>
    <row r="22" spans="2:16">
      <c r="B22" s="44"/>
      <c r="C22" s="44" t="s">
        <v>113</v>
      </c>
      <c r="D22" s="51">
        <v>1161.4781294267129</v>
      </c>
      <c r="E22" s="51">
        <v>1437.1377608458856</v>
      </c>
      <c r="F22" s="51">
        <v>893.11431613508705</v>
      </c>
      <c r="G22" s="51">
        <v>500.80232794331016</v>
      </c>
      <c r="H22" s="51">
        <v>738.22896050490442</v>
      </c>
      <c r="I22" s="51">
        <v>1250.7128907293909</v>
      </c>
      <c r="K22" s="31"/>
      <c r="L22" s="31"/>
      <c r="M22" s="31"/>
      <c r="N22" s="31"/>
      <c r="O22" s="31"/>
      <c r="P22" s="31"/>
    </row>
    <row r="23" spans="2:16">
      <c r="B23" s="44"/>
      <c r="C23" s="44" t="s">
        <v>114</v>
      </c>
      <c r="D23" s="51">
        <v>1161.4326878127388</v>
      </c>
      <c r="E23" s="51">
        <v>1438.2019754176847</v>
      </c>
      <c r="F23" s="51">
        <v>894.07208890748348</v>
      </c>
      <c r="G23" s="51">
        <v>500.82120137832857</v>
      </c>
      <c r="H23" s="51">
        <v>738.72762030741012</v>
      </c>
      <c r="I23" s="51">
        <v>1251.5315674059827</v>
      </c>
      <c r="K23" s="31"/>
      <c r="L23" s="31"/>
      <c r="M23" s="31"/>
      <c r="N23" s="31"/>
      <c r="O23" s="31"/>
      <c r="P23" s="31"/>
    </row>
    <row r="24" spans="2:16">
      <c r="B24" s="44"/>
      <c r="C24" s="44" t="s">
        <v>115</v>
      </c>
      <c r="D24" s="51">
        <v>1160.8773314788957</v>
      </c>
      <c r="E24" s="51">
        <v>1439.1076118800827</v>
      </c>
      <c r="F24" s="51">
        <v>894.7922021230678</v>
      </c>
      <c r="G24" s="51">
        <v>501.09621645052107</v>
      </c>
      <c r="H24" s="51">
        <v>739.43950940684624</v>
      </c>
      <c r="I24" s="51">
        <v>1252.3187116439549</v>
      </c>
      <c r="K24" s="31"/>
      <c r="L24" s="31"/>
      <c r="M24" s="31"/>
      <c r="N24" s="31"/>
      <c r="O24" s="31"/>
      <c r="P24" s="31"/>
    </row>
    <row r="25" spans="2:16">
      <c r="B25" s="44"/>
      <c r="C25" s="44" t="s">
        <v>116</v>
      </c>
      <c r="D25" s="51">
        <v>1161.9232003509671</v>
      </c>
      <c r="E25" s="51">
        <v>1441.5047469186522</v>
      </c>
      <c r="F25" s="51">
        <v>896.20972914850415</v>
      </c>
      <c r="G25" s="51">
        <v>502.4163747455973</v>
      </c>
      <c r="H25" s="51">
        <v>740.02184003297407</v>
      </c>
      <c r="I25" s="51">
        <v>1254.3420792445481</v>
      </c>
      <c r="K25" s="31"/>
      <c r="L25" s="31"/>
      <c r="M25" s="31"/>
      <c r="N25" s="31"/>
      <c r="O25" s="31"/>
      <c r="P25" s="31"/>
    </row>
    <row r="26" spans="2:16">
      <c r="B26" s="44"/>
      <c r="C26" s="44" t="s">
        <v>117</v>
      </c>
      <c r="D26" s="51">
        <v>1162.5047284602997</v>
      </c>
      <c r="E26" s="51">
        <v>1441.7994591491349</v>
      </c>
      <c r="F26" s="51">
        <v>896.51591999792151</v>
      </c>
      <c r="G26" s="51">
        <v>502.45824278706652</v>
      </c>
      <c r="H26" s="51">
        <v>740.92910801076175</v>
      </c>
      <c r="I26" s="51">
        <v>1254.6238507356491</v>
      </c>
      <c r="K26" s="31"/>
      <c r="L26" s="31"/>
      <c r="M26" s="31"/>
      <c r="N26" s="31"/>
      <c r="O26" s="31"/>
      <c r="P26" s="31"/>
    </row>
    <row r="27" spans="2:16">
      <c r="B27" s="44"/>
      <c r="C27" s="44" t="s">
        <v>118</v>
      </c>
      <c r="D27" s="51">
        <v>1162.8436559134238</v>
      </c>
      <c r="E27" s="51">
        <v>1443.1146666138991</v>
      </c>
      <c r="F27" s="51">
        <v>896.84449531226221</v>
      </c>
      <c r="G27" s="51">
        <v>502.39017475324704</v>
      </c>
      <c r="H27" s="51">
        <v>741.38321088995235</v>
      </c>
      <c r="I27" s="51">
        <v>1255.6762948031528</v>
      </c>
      <c r="K27" s="31"/>
      <c r="L27" s="31"/>
      <c r="M27" s="31"/>
      <c r="N27" s="31"/>
      <c r="O27" s="31"/>
      <c r="P27" s="31"/>
    </row>
    <row r="28" spans="2:16">
      <c r="B28" s="44"/>
      <c r="C28" s="44" t="s">
        <v>119</v>
      </c>
      <c r="D28" s="51">
        <v>1163.2730744562796</v>
      </c>
      <c r="E28" s="51">
        <v>1444.2733273541357</v>
      </c>
      <c r="F28" s="51">
        <v>897.35284942648309</v>
      </c>
      <c r="G28" s="51">
        <v>502.45670157052734</v>
      </c>
      <c r="H28" s="51">
        <v>742.05715841198344</v>
      </c>
      <c r="I28" s="51">
        <v>1256.6999198260257</v>
      </c>
      <c r="K28" s="31"/>
      <c r="L28" s="31"/>
      <c r="M28" s="31"/>
      <c r="N28" s="31"/>
      <c r="O28" s="31"/>
      <c r="P28" s="31"/>
    </row>
    <row r="29" spans="2:16">
      <c r="B29" s="44"/>
      <c r="C29" s="44" t="s">
        <v>120</v>
      </c>
      <c r="D29" s="51">
        <v>1164.0482739517356</v>
      </c>
      <c r="E29" s="51">
        <v>1445.750349570633</v>
      </c>
      <c r="F29" s="51">
        <v>897.84815280267173</v>
      </c>
      <c r="G29" s="51">
        <v>502.60650753783489</v>
      </c>
      <c r="H29" s="51">
        <v>743.18329505147472</v>
      </c>
      <c r="I29" s="51">
        <v>1258.0405787246866</v>
      </c>
      <c r="K29" s="31"/>
      <c r="L29" s="31"/>
      <c r="M29" s="31"/>
      <c r="N29" s="31"/>
      <c r="O29" s="31"/>
      <c r="P29" s="31"/>
    </row>
    <row r="30" spans="2:16">
      <c r="B30" s="44"/>
      <c r="C30" s="44" t="s">
        <v>121</v>
      </c>
      <c r="D30" s="51">
        <v>1164.7804079791724</v>
      </c>
      <c r="E30" s="51">
        <v>1447.3556328504769</v>
      </c>
      <c r="F30" s="51">
        <v>898.33628045814999</v>
      </c>
      <c r="G30" s="51">
        <v>503.00467330372646</v>
      </c>
      <c r="H30" s="51">
        <v>744.07121571342009</v>
      </c>
      <c r="I30" s="51">
        <v>1259.5450044176678</v>
      </c>
      <c r="K30" s="31"/>
      <c r="L30" s="31"/>
      <c r="M30" s="31"/>
      <c r="N30" s="31"/>
      <c r="O30" s="31"/>
      <c r="P30" s="31"/>
    </row>
    <row r="31" spans="2:16">
      <c r="B31" s="44"/>
      <c r="C31" s="44" t="s">
        <v>122</v>
      </c>
      <c r="D31" s="51">
        <v>1165.5956761843956</v>
      </c>
      <c r="E31" s="51">
        <v>1448.7678576856802</v>
      </c>
      <c r="F31" s="51">
        <v>898.81623217508854</v>
      </c>
      <c r="G31" s="51">
        <v>503.29850861715983</v>
      </c>
      <c r="H31" s="51">
        <v>744.89844594302474</v>
      </c>
      <c r="I31" s="51">
        <v>1260.9259598225817</v>
      </c>
      <c r="K31" s="31"/>
      <c r="L31" s="31"/>
      <c r="M31" s="31"/>
      <c r="N31" s="31"/>
      <c r="O31" s="31"/>
      <c r="P31" s="31"/>
    </row>
    <row r="32" spans="2:16">
      <c r="B32" s="44"/>
      <c r="C32" s="44" t="s">
        <v>123</v>
      </c>
      <c r="D32" s="51">
        <v>1165.9959898262493</v>
      </c>
      <c r="E32" s="51">
        <v>1449.8623809720923</v>
      </c>
      <c r="F32" s="51">
        <v>899.24740596675747</v>
      </c>
      <c r="G32" s="51">
        <v>503.31943946656742</v>
      </c>
      <c r="H32" s="51">
        <v>745.92404538780431</v>
      </c>
      <c r="I32" s="51">
        <v>1261.9015218523564</v>
      </c>
      <c r="K32" s="31"/>
      <c r="L32" s="31"/>
      <c r="M32" s="31"/>
      <c r="N32" s="31"/>
      <c r="O32" s="31"/>
      <c r="P32" s="31"/>
    </row>
    <row r="33" spans="2:42">
      <c r="B33" s="44">
        <v>2025</v>
      </c>
      <c r="C33" s="44" t="s">
        <v>112</v>
      </c>
      <c r="D33" s="51">
        <v>1204.9571568128335</v>
      </c>
      <c r="E33" s="51">
        <v>1497.9467536896886</v>
      </c>
      <c r="F33" s="51">
        <v>931.53005020343414</v>
      </c>
      <c r="G33" s="51">
        <v>523.63293401692044</v>
      </c>
      <c r="H33" s="51">
        <v>775.69569866920199</v>
      </c>
      <c r="I33" s="51">
        <v>1304.7757825116523</v>
      </c>
      <c r="K33" s="31"/>
      <c r="L33" s="31"/>
      <c r="M33" s="31"/>
      <c r="N33" s="31"/>
      <c r="O33" s="31"/>
      <c r="P33" s="31"/>
    </row>
    <row r="34" spans="2:42">
      <c r="B34" s="44"/>
      <c r="C34" s="44" t="s">
        <v>113</v>
      </c>
      <c r="D34" s="51">
        <v>1205.5204049139763</v>
      </c>
      <c r="E34" s="51">
        <v>1500.6701203011328</v>
      </c>
      <c r="F34" s="51">
        <v>932.41405611868549</v>
      </c>
      <c r="G34" s="51">
        <v>523.93697434183707</v>
      </c>
      <c r="H34" s="51">
        <v>777.40031246611909</v>
      </c>
      <c r="I34" s="51">
        <v>1307.1784156873323</v>
      </c>
      <c r="K34" s="31"/>
      <c r="L34" s="31"/>
      <c r="M34" s="31"/>
      <c r="N34" s="31"/>
      <c r="O34" s="31"/>
      <c r="P34" s="31"/>
    </row>
    <row r="35" spans="2:42">
      <c r="B35" s="44"/>
      <c r="C35" s="44" t="s">
        <v>114</v>
      </c>
      <c r="D35" s="51">
        <v>1206.3135978926705</v>
      </c>
      <c r="E35" s="51">
        <v>1502.1591922387565</v>
      </c>
      <c r="F35" s="51">
        <v>933.03370313706239</v>
      </c>
      <c r="G35" s="51">
        <v>524.04527580512024</v>
      </c>
      <c r="H35" s="51">
        <v>778.3137903138587</v>
      </c>
      <c r="I35" s="51">
        <v>1308.219755256004</v>
      </c>
      <c r="K35" s="31"/>
      <c r="L35" s="31"/>
      <c r="M35" s="31"/>
      <c r="N35" s="31"/>
      <c r="O35" s="31"/>
      <c r="P35" s="31"/>
    </row>
    <row r="36" spans="2:42">
      <c r="B36" s="44"/>
      <c r="C36" s="44" t="s">
        <v>115</v>
      </c>
      <c r="D36" s="51">
        <v>1207.2084856390459</v>
      </c>
      <c r="E36" s="51">
        <v>1503.3063630459947</v>
      </c>
      <c r="F36" s="51">
        <v>933.47624704478164</v>
      </c>
      <c r="G36" s="51">
        <v>524.32011674309138</v>
      </c>
      <c r="H36" s="51">
        <v>779.28281005996303</v>
      </c>
      <c r="I36" s="51">
        <v>1309.0741578037096</v>
      </c>
      <c r="K36" s="31"/>
      <c r="L36" s="31"/>
      <c r="M36" s="31"/>
      <c r="N36" s="31"/>
      <c r="O36" s="31"/>
      <c r="P36" s="31"/>
    </row>
    <row r="37" spans="2:42">
      <c r="B37" s="44"/>
      <c r="C37" s="44" t="s">
        <v>116</v>
      </c>
      <c r="D37" s="51">
        <v>1208.2642468145966</v>
      </c>
      <c r="E37" s="51">
        <v>1505.5524910989402</v>
      </c>
      <c r="F37" s="51">
        <v>934.65290207776434</v>
      </c>
      <c r="G37" s="51">
        <v>525.71681771470082</v>
      </c>
      <c r="H37" s="51">
        <v>780.27388299132258</v>
      </c>
      <c r="I37" s="51">
        <v>1311.036125869756</v>
      </c>
      <c r="K37" s="31"/>
      <c r="L37" s="31"/>
      <c r="M37" s="31"/>
      <c r="N37" s="31"/>
      <c r="O37" s="31"/>
      <c r="P37" s="31"/>
    </row>
    <row r="38" spans="2:42">
      <c r="B38" s="44"/>
      <c r="C38" s="47" t="s">
        <v>117</v>
      </c>
      <c r="D38" s="55">
        <v>1208.56878079392</v>
      </c>
      <c r="E38" s="55">
        <v>1505.9110618176755</v>
      </c>
      <c r="F38" s="55">
        <v>934.98717402841271</v>
      </c>
      <c r="G38" s="55">
        <v>525.73244655777887</v>
      </c>
      <c r="H38" s="55">
        <v>781.10754898797586</v>
      </c>
      <c r="I38" s="55">
        <v>1311.4063378002945</v>
      </c>
      <c r="K38" s="31"/>
      <c r="L38" s="31"/>
      <c r="M38" s="31"/>
      <c r="N38" s="31"/>
      <c r="O38" s="31"/>
      <c r="P38" s="31"/>
    </row>
    <row r="39" spans="2:42">
      <c r="B39" s="44"/>
      <c r="C39" s="44" t="s">
        <v>118</v>
      </c>
      <c r="D39" s="51" t="s">
        <v>124</v>
      </c>
      <c r="E39" s="51" t="s">
        <v>124</v>
      </c>
      <c r="F39" s="51" t="s">
        <v>124</v>
      </c>
      <c r="G39" s="51" t="s">
        <v>124</v>
      </c>
      <c r="H39" s="51" t="s">
        <v>124</v>
      </c>
      <c r="I39" s="51" t="s">
        <v>124</v>
      </c>
      <c r="K39" s="31"/>
      <c r="L39" s="31"/>
      <c r="M39" s="31"/>
      <c r="N39" s="31"/>
      <c r="O39" s="31"/>
      <c r="P39" s="31"/>
    </row>
    <row r="40" spans="2:42">
      <c r="B40" s="44"/>
      <c r="C40" s="44" t="s">
        <v>119</v>
      </c>
      <c r="D40" s="51"/>
      <c r="E40" s="51"/>
      <c r="F40" s="51"/>
      <c r="G40" s="51"/>
      <c r="H40" s="51"/>
      <c r="I40" s="51"/>
      <c r="K40" s="31"/>
      <c r="L40" s="31"/>
      <c r="M40" s="31"/>
      <c r="N40" s="31"/>
      <c r="O40" s="31"/>
      <c r="P40" s="31"/>
    </row>
    <row r="41" spans="2:42">
      <c r="B41" s="44"/>
      <c r="C41" s="44" t="s">
        <v>120</v>
      </c>
      <c r="D41" s="51"/>
      <c r="E41" s="51"/>
      <c r="F41" s="51"/>
      <c r="G41" s="51"/>
      <c r="H41" s="51"/>
      <c r="I41" s="51"/>
      <c r="K41" s="31"/>
      <c r="L41" s="31"/>
      <c r="M41" s="31"/>
      <c r="N41" s="31"/>
      <c r="O41" s="31"/>
      <c r="P41" s="31"/>
    </row>
    <row r="42" spans="2:42">
      <c r="B42" s="44"/>
      <c r="C42" s="44" t="s">
        <v>121</v>
      </c>
      <c r="D42" s="51"/>
      <c r="E42" s="51"/>
      <c r="F42" s="51"/>
      <c r="G42" s="51"/>
      <c r="H42" s="51"/>
      <c r="I42" s="51"/>
      <c r="K42" s="31"/>
      <c r="L42" s="31"/>
      <c r="M42" s="31"/>
      <c r="N42" s="31"/>
      <c r="O42" s="31"/>
      <c r="P42" s="31"/>
    </row>
    <row r="43" spans="2:42">
      <c r="B43" s="50"/>
      <c r="C43" s="44" t="s">
        <v>122</v>
      </c>
      <c r="D43" s="51"/>
      <c r="E43" s="51"/>
      <c r="F43" s="51"/>
      <c r="G43" s="51"/>
      <c r="H43" s="51"/>
      <c r="I43" s="51"/>
      <c r="K43" s="31"/>
      <c r="L43" s="31"/>
      <c r="M43" s="31"/>
      <c r="N43" s="31"/>
      <c r="O43" s="31"/>
      <c r="P43" s="31"/>
    </row>
    <row r="44" spans="2:42">
      <c r="B44" s="50"/>
      <c r="C44" s="44" t="s">
        <v>123</v>
      </c>
      <c r="D44" s="51"/>
      <c r="E44" s="51"/>
      <c r="F44" s="51"/>
      <c r="G44" s="51"/>
      <c r="H44" s="51"/>
      <c r="I44" s="51"/>
      <c r="K44" s="31"/>
      <c r="L44" s="202"/>
      <c r="M44" s="202"/>
      <c r="N44" s="202"/>
      <c r="O44" s="202"/>
      <c r="P44" s="202"/>
      <c r="Q44" s="202"/>
    </row>
    <row r="45" spans="2:42">
      <c r="B45" s="50"/>
      <c r="C45" s="44"/>
      <c r="D45" s="57"/>
      <c r="E45" s="57"/>
      <c r="F45" s="57"/>
      <c r="G45" s="57"/>
      <c r="H45" s="57"/>
      <c r="I45" s="57"/>
      <c r="K45" s="31"/>
      <c r="L45" s="31"/>
      <c r="M45" s="31"/>
      <c r="N45" s="31"/>
      <c r="O45" s="31"/>
      <c r="P45" s="31"/>
    </row>
    <row r="46" spans="2:42">
      <c r="B46" s="44"/>
      <c r="C46" s="44"/>
      <c r="D46" s="420" t="s">
        <v>125</v>
      </c>
      <c r="E46" s="420"/>
      <c r="F46" s="420"/>
      <c r="G46" s="420"/>
      <c r="H46" s="420"/>
      <c r="I46" s="420"/>
      <c r="K46" s="31"/>
      <c r="L46" s="31"/>
      <c r="M46" s="31"/>
      <c r="N46" s="31"/>
      <c r="O46" s="31"/>
      <c r="P46" s="31"/>
    </row>
    <row r="47" spans="2:42">
      <c r="B47" s="44">
        <v>2010</v>
      </c>
      <c r="C47" s="44"/>
      <c r="D47" s="51">
        <v>2.1742639544057196</v>
      </c>
      <c r="E47" s="51">
        <v>3.5854194921367322</v>
      </c>
      <c r="F47" s="51">
        <v>3.2084438878145383</v>
      </c>
      <c r="G47" s="51">
        <v>2.8985024455060904</v>
      </c>
      <c r="H47" s="51">
        <v>2.8228685702079925</v>
      </c>
      <c r="I47" s="51">
        <v>3.4175092207132662</v>
      </c>
      <c r="K47" s="31"/>
      <c r="L47" s="31"/>
      <c r="M47" s="31"/>
      <c r="N47" s="31"/>
      <c r="O47" s="31"/>
      <c r="P47" s="31"/>
    </row>
    <row r="48" spans="2:42">
      <c r="B48" s="44">
        <v>2011</v>
      </c>
      <c r="C48" s="44"/>
      <c r="D48" s="51">
        <v>2.2479446059370467</v>
      </c>
      <c r="E48" s="51">
        <v>3.4387158957957631</v>
      </c>
      <c r="F48" s="51">
        <v>2.541844004498639</v>
      </c>
      <c r="G48" s="51">
        <v>2.636166722126454</v>
      </c>
      <c r="H48" s="51">
        <v>2.5075464158243799</v>
      </c>
      <c r="I48" s="51">
        <v>3.1842859878493002</v>
      </c>
      <c r="K48" s="31"/>
      <c r="L48" s="31"/>
      <c r="M48" s="31"/>
      <c r="N48" s="31"/>
      <c r="O48" s="31"/>
      <c r="P48" s="31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2:42">
      <c r="B49" s="44">
        <v>2012</v>
      </c>
      <c r="C49" s="44"/>
      <c r="D49" s="52">
        <v>2.0332525532994916</v>
      </c>
      <c r="E49" s="52">
        <v>3.5042459164357442</v>
      </c>
      <c r="F49" s="52">
        <v>2.5728324726469909</v>
      </c>
      <c r="G49" s="52">
        <v>1.3766870777958573</v>
      </c>
      <c r="H49" s="52">
        <v>3.0746674592396994</v>
      </c>
      <c r="I49" s="52">
        <v>3.1339970747441104</v>
      </c>
      <c r="K49" s="31"/>
      <c r="L49" s="31"/>
      <c r="M49" s="31"/>
      <c r="N49" s="31"/>
      <c r="O49" s="31"/>
      <c r="P49" s="31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</row>
    <row r="50" spans="2:42">
      <c r="B50" s="44">
        <v>2013</v>
      </c>
      <c r="C50" s="44"/>
      <c r="D50" s="51">
        <v>2.1785494471202815</v>
      </c>
      <c r="E50" s="51">
        <v>3.3566967647270074</v>
      </c>
      <c r="F50" s="51">
        <v>2.6308729774710882</v>
      </c>
      <c r="G50" s="51">
        <v>1.1983036603954389</v>
      </c>
      <c r="H50" s="51">
        <v>3.1919073016283939</v>
      </c>
      <c r="I50" s="51">
        <v>3.0773566068296843</v>
      </c>
      <c r="K50" s="31"/>
      <c r="L50" s="31"/>
      <c r="M50" s="31"/>
      <c r="N50" s="31"/>
      <c r="O50" s="31"/>
      <c r="P50" s="31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</row>
    <row r="51" spans="2:42">
      <c r="B51" s="44">
        <v>2014</v>
      </c>
      <c r="C51" s="44"/>
      <c r="D51" s="51">
        <v>0.86997773371475517</v>
      </c>
      <c r="E51" s="51">
        <v>2.0463949710716189</v>
      </c>
      <c r="F51" s="51">
        <v>1.0264864773547711</v>
      </c>
      <c r="G51" s="51">
        <v>-0.45326402990586434</v>
      </c>
      <c r="H51" s="51">
        <v>1.4067500954664913</v>
      </c>
      <c r="I51" s="51">
        <v>1.6853855129929318</v>
      </c>
      <c r="K51" s="31"/>
      <c r="L51" s="31"/>
      <c r="M51" s="31"/>
      <c r="N51" s="31"/>
      <c r="O51" s="31"/>
      <c r="P51" s="31"/>
    </row>
    <row r="52" spans="2:42">
      <c r="B52" s="44">
        <v>2015</v>
      </c>
      <c r="C52" s="44"/>
      <c r="D52" s="51">
        <v>0.74839855482207174</v>
      </c>
      <c r="E52" s="51">
        <v>2.1679789922961712</v>
      </c>
      <c r="F52" s="51">
        <v>1.0569692881672532</v>
      </c>
      <c r="G52" s="51">
        <v>1.0668938684582185</v>
      </c>
      <c r="H52" s="51">
        <v>1.8961949950916823</v>
      </c>
      <c r="I52" s="51">
        <v>1.8941346863832864</v>
      </c>
      <c r="K52" s="31"/>
      <c r="L52" s="31"/>
      <c r="M52" s="31"/>
      <c r="N52" s="31"/>
      <c r="O52" s="31"/>
      <c r="P52" s="31"/>
    </row>
    <row r="53" spans="2:42">
      <c r="B53" s="44">
        <v>2016</v>
      </c>
      <c r="C53" s="44"/>
      <c r="D53" s="51">
        <v>0.70090235508939447</v>
      </c>
      <c r="E53" s="51">
        <v>2.0678201807531771</v>
      </c>
      <c r="F53" s="51">
        <v>1.2888933212321652</v>
      </c>
      <c r="G53" s="51">
        <v>1.2068441835092036</v>
      </c>
      <c r="H53" s="51">
        <v>1.5437279000681814</v>
      </c>
      <c r="I53" s="51">
        <v>1.9160203176220136</v>
      </c>
      <c r="K53" s="31"/>
      <c r="L53" s="31"/>
      <c r="M53" s="31"/>
      <c r="N53" s="31"/>
      <c r="O53" s="31"/>
      <c r="P53" s="31"/>
    </row>
    <row r="54" spans="2:42">
      <c r="B54" s="44">
        <v>2017</v>
      </c>
      <c r="C54" s="44"/>
      <c r="D54" s="51">
        <v>0.58889137491855426</v>
      </c>
      <c r="E54" s="51">
        <v>1.9207353033274588</v>
      </c>
      <c r="F54" s="51">
        <v>1.2948805188622181</v>
      </c>
      <c r="G54" s="51">
        <v>1.231930917614954</v>
      </c>
      <c r="H54" s="51">
        <v>1.8466302848462846</v>
      </c>
      <c r="I54" s="51">
        <v>1.8262499388099984</v>
      </c>
      <c r="K54" s="31"/>
      <c r="L54" s="31"/>
      <c r="M54" s="31"/>
      <c r="N54" s="31"/>
      <c r="O54" s="31"/>
      <c r="P54" s="31"/>
    </row>
    <row r="55" spans="2:42">
      <c r="B55" s="44">
        <v>2018</v>
      </c>
      <c r="C55" s="44"/>
      <c r="D55" s="51">
        <v>1.7911768704562014</v>
      </c>
      <c r="E55" s="51">
        <v>3.4061196333973198</v>
      </c>
      <c r="F55" s="51">
        <v>4.8935021934644274</v>
      </c>
      <c r="G55" s="51">
        <v>3.2391293304118607</v>
      </c>
      <c r="H55" s="51">
        <v>3.7169989295475103</v>
      </c>
      <c r="I55" s="51">
        <v>3.6805872429081399</v>
      </c>
      <c r="K55" s="31"/>
      <c r="L55" s="31"/>
      <c r="M55" s="31"/>
      <c r="N55" s="31"/>
      <c r="O55" s="31"/>
      <c r="P55" s="31"/>
    </row>
    <row r="56" spans="2:42">
      <c r="B56" s="44">
        <v>2019</v>
      </c>
      <c r="C56" s="44"/>
      <c r="D56" s="51">
        <v>2.5664763278633762</v>
      </c>
      <c r="E56" s="51">
        <v>3.2563740748494663</v>
      </c>
      <c r="F56" s="51">
        <v>4.995514762415465</v>
      </c>
      <c r="G56" s="51">
        <v>3.0866877454988728</v>
      </c>
      <c r="H56" s="51">
        <v>3.7322611955504126</v>
      </c>
      <c r="I56" s="51">
        <v>3.6188596279576268</v>
      </c>
      <c r="K56" s="31"/>
      <c r="L56" s="31"/>
      <c r="M56" s="31"/>
      <c r="N56" s="31"/>
      <c r="O56" s="31"/>
      <c r="P56" s="31"/>
    </row>
    <row r="57" spans="2:42">
      <c r="B57" s="44">
        <v>2020</v>
      </c>
      <c r="C57" s="44"/>
      <c r="D57" s="51">
        <v>0.69012849628857786</v>
      </c>
      <c r="E57" s="51">
        <v>2.3354869023602731</v>
      </c>
      <c r="F57" s="51">
        <v>2.0479606667086703</v>
      </c>
      <c r="G57" s="51">
        <v>1.5937314978782924</v>
      </c>
      <c r="H57" s="51">
        <v>2.6466986999275077</v>
      </c>
      <c r="I57" s="51">
        <v>2.2303987653552682</v>
      </c>
      <c r="K57" s="31"/>
      <c r="L57" s="31"/>
      <c r="M57" s="31"/>
      <c r="N57" s="31"/>
      <c r="O57" s="31"/>
      <c r="P57" s="31"/>
    </row>
    <row r="58" spans="2:42">
      <c r="B58" s="44">
        <v>2021</v>
      </c>
      <c r="C58" s="44"/>
      <c r="D58" s="51">
        <v>0.94785611592616004</v>
      </c>
      <c r="E58" s="51">
        <v>2.2140753052331652</v>
      </c>
      <c r="F58" s="51">
        <v>1.8381312908909653</v>
      </c>
      <c r="G58" s="51">
        <v>1.5507836263288111</v>
      </c>
      <c r="H58" s="51">
        <v>1.876656502092322</v>
      </c>
      <c r="I58" s="51">
        <v>2.1192714344812069</v>
      </c>
      <c r="K58" s="31"/>
      <c r="L58" s="31"/>
      <c r="M58" s="31"/>
      <c r="N58" s="31"/>
      <c r="O58" s="31"/>
      <c r="P58" s="31"/>
    </row>
    <row r="59" spans="2:42">
      <c r="B59" s="44">
        <v>2022</v>
      </c>
      <c r="C59" s="44"/>
      <c r="D59" s="51">
        <v>4.0251535986359332</v>
      </c>
      <c r="E59" s="51">
        <v>5.3188586100338719</v>
      </c>
      <c r="F59" s="51">
        <v>5.2007252765447154</v>
      </c>
      <c r="G59" s="51">
        <v>5.0277115908344383</v>
      </c>
      <c r="H59" s="51">
        <v>5.9085130886098902</v>
      </c>
      <c r="I59" s="51">
        <v>5.322000256006576</v>
      </c>
      <c r="K59" s="31"/>
      <c r="L59" s="31"/>
      <c r="M59" s="31"/>
      <c r="N59" s="31"/>
      <c r="O59" s="31"/>
      <c r="P59" s="31"/>
    </row>
    <row r="60" spans="2:42">
      <c r="B60" s="44">
        <v>2023</v>
      </c>
      <c r="C60" s="44"/>
      <c r="D60" s="51">
        <v>7.9731043191786588</v>
      </c>
      <c r="E60" s="51">
        <v>9.4140485326357002</v>
      </c>
      <c r="F60" s="51">
        <v>9.3403759138920073</v>
      </c>
      <c r="G60" s="51">
        <v>9.1388018143699234</v>
      </c>
      <c r="H60" s="51">
        <v>10.036931265129279</v>
      </c>
      <c r="I60" s="51">
        <v>9.479664512355356</v>
      </c>
      <c r="K60" s="31"/>
      <c r="L60" s="31"/>
      <c r="M60" s="31"/>
      <c r="N60" s="31"/>
      <c r="O60" s="31"/>
      <c r="P60" s="31"/>
    </row>
    <row r="61" spans="2:42">
      <c r="B61" s="44"/>
      <c r="C61" s="44"/>
      <c r="D61" s="51"/>
      <c r="E61" s="51"/>
      <c r="F61" s="51"/>
      <c r="G61" s="51"/>
      <c r="H61" s="51"/>
      <c r="I61" s="51"/>
      <c r="K61" s="31"/>
      <c r="L61" s="31"/>
      <c r="M61" s="31"/>
      <c r="N61" s="31"/>
      <c r="O61" s="31"/>
      <c r="P61" s="31"/>
    </row>
    <row r="62" spans="2:42">
      <c r="B62" s="44">
        <v>2024</v>
      </c>
      <c r="C62" s="44" t="s">
        <v>112</v>
      </c>
      <c r="D62" s="51">
        <v>3.6367214184758856</v>
      </c>
      <c r="E62" s="51">
        <v>4.8655699684489573</v>
      </c>
      <c r="F62" s="51">
        <v>5.1571959652657373</v>
      </c>
      <c r="G62" s="51">
        <v>4.9728610103357607</v>
      </c>
      <c r="H62" s="51">
        <v>5.8269449195530898</v>
      </c>
      <c r="I62" s="51">
        <v>5.0000540378649871</v>
      </c>
      <c r="K62" s="31"/>
      <c r="L62" s="31"/>
      <c r="M62" s="31"/>
      <c r="N62" s="31"/>
      <c r="O62" s="31"/>
      <c r="P62" s="31"/>
    </row>
    <row r="63" spans="2:42">
      <c r="B63" s="44"/>
      <c r="C63" s="44" t="s">
        <v>113</v>
      </c>
      <c r="D63" s="51">
        <v>3.6537029819573741</v>
      </c>
      <c r="E63" s="51">
        <v>4.8400972449578861</v>
      </c>
      <c r="F63" s="51">
        <v>5.1955548322571099</v>
      </c>
      <c r="G63" s="51">
        <v>4.9519151678417028</v>
      </c>
      <c r="H63" s="51">
        <v>5.825806310951398</v>
      </c>
      <c r="I63" s="51">
        <v>4.9885730743513212</v>
      </c>
      <c r="K63" s="31"/>
      <c r="L63" s="31"/>
      <c r="M63" s="31"/>
      <c r="N63" s="31"/>
      <c r="O63" s="31"/>
      <c r="P63" s="31"/>
    </row>
    <row r="64" spans="2:42">
      <c r="B64" s="44"/>
      <c r="C64" s="44" t="s">
        <v>114</v>
      </c>
      <c r="D64" s="51">
        <v>3.6869355031521112</v>
      </c>
      <c r="E64" s="51">
        <v>4.8226735902574092</v>
      </c>
      <c r="F64" s="51">
        <v>5.2237135764630516</v>
      </c>
      <c r="G64" s="51">
        <v>4.9542965718035736</v>
      </c>
      <c r="H64" s="51">
        <v>5.7595151765816643</v>
      </c>
      <c r="I64" s="51">
        <v>4.968112687795978</v>
      </c>
      <c r="K64" s="31"/>
      <c r="L64" s="31"/>
      <c r="M64" s="31"/>
      <c r="N64" s="31"/>
      <c r="O64" s="31"/>
      <c r="P64" s="31"/>
    </row>
    <row r="65" spans="2:16">
      <c r="B65" s="44"/>
      <c r="C65" s="44" t="s">
        <v>115</v>
      </c>
      <c r="D65" s="51">
        <v>3.6558438364432844</v>
      </c>
      <c r="E65" s="51">
        <v>4.8166598708134334</v>
      </c>
      <c r="F65" s="51">
        <v>5.2329600477040383</v>
      </c>
      <c r="G65" s="51">
        <v>4.976352940175377</v>
      </c>
      <c r="H65" s="51">
        <v>5.712879428962081</v>
      </c>
      <c r="I65" s="51">
        <v>4.963387211889847</v>
      </c>
      <c r="K65" s="31"/>
      <c r="L65" s="31"/>
      <c r="M65" s="31"/>
      <c r="N65" s="31"/>
      <c r="O65" s="31"/>
      <c r="P65" s="31"/>
    </row>
    <row r="66" spans="2:16">
      <c r="B66" s="44"/>
      <c r="C66" s="44" t="s">
        <v>116</v>
      </c>
      <c r="D66" s="51">
        <v>3.7496463738625474</v>
      </c>
      <c r="E66" s="51">
        <v>4.8191456136725819</v>
      </c>
      <c r="F66" s="51">
        <v>5.2252711439012778</v>
      </c>
      <c r="G66" s="51">
        <v>4.968675495846564</v>
      </c>
      <c r="H66" s="51">
        <v>5.5954836199191949</v>
      </c>
      <c r="I66" s="51">
        <v>4.9587494033301871</v>
      </c>
      <c r="K66" s="31"/>
      <c r="L66" s="31"/>
      <c r="M66" s="31"/>
      <c r="N66" s="31"/>
      <c r="O66" s="31"/>
      <c r="P66" s="31"/>
    </row>
    <row r="67" spans="2:16">
      <c r="B67" s="44"/>
      <c r="C67" s="44" t="s">
        <v>117</v>
      </c>
      <c r="D67" s="51">
        <v>3.8339023462384381</v>
      </c>
      <c r="E67" s="51">
        <v>4.8672281732700107</v>
      </c>
      <c r="F67" s="51">
        <v>5.2515455825438151</v>
      </c>
      <c r="G67" s="51">
        <v>4.9994233952692202</v>
      </c>
      <c r="H67" s="51">
        <v>5.5949542897269611</v>
      </c>
      <c r="I67" s="51">
        <v>5.0023678292259621</v>
      </c>
      <c r="K67" s="31"/>
      <c r="L67" s="31"/>
      <c r="M67" s="31"/>
      <c r="N67" s="31"/>
      <c r="O67" s="31"/>
      <c r="P67" s="31"/>
    </row>
    <row r="68" spans="2:16">
      <c r="B68" s="44"/>
      <c r="C68" s="44" t="s">
        <v>118</v>
      </c>
      <c r="D68" s="51">
        <v>3.9210256386316367</v>
      </c>
      <c r="E68" s="51">
        <v>4.9462707475005807</v>
      </c>
      <c r="F68" s="51">
        <v>5.2547318480623773</v>
      </c>
      <c r="G68" s="51">
        <v>4.981665538206137</v>
      </c>
      <c r="H68" s="51">
        <v>5.6080180987094774</v>
      </c>
      <c r="I68" s="51">
        <v>5.0695275140936191</v>
      </c>
      <c r="K68" s="31"/>
      <c r="L68" s="31"/>
      <c r="M68" s="31"/>
      <c r="N68" s="31"/>
      <c r="O68" s="31"/>
      <c r="P68" s="31"/>
    </row>
    <row r="69" spans="2:16">
      <c r="B69" s="44"/>
      <c r="C69" s="44" t="s">
        <v>119</v>
      </c>
      <c r="D69" s="51">
        <v>4.0123937717545299</v>
      </c>
      <c r="E69" s="51">
        <v>4.9859297154825954</v>
      </c>
      <c r="F69" s="51">
        <v>5.2684417498385372</v>
      </c>
      <c r="G69" s="51">
        <v>4.9728918456494187</v>
      </c>
      <c r="H69" s="51">
        <v>5.6110215419539866</v>
      </c>
      <c r="I69" s="51">
        <v>5.1061449288711369</v>
      </c>
      <c r="K69" s="31"/>
      <c r="L69" s="31"/>
      <c r="M69" s="31"/>
      <c r="N69" s="31"/>
      <c r="O69" s="31"/>
      <c r="P69" s="31"/>
    </row>
    <row r="70" spans="2:16">
      <c r="B70" s="44"/>
      <c r="C70" s="44" t="s">
        <v>120</v>
      </c>
      <c r="D70" s="51">
        <v>4.1318998779846572</v>
      </c>
      <c r="E70" s="51">
        <v>5.0382900804125663</v>
      </c>
      <c r="F70" s="51">
        <v>5.2800757729909664</v>
      </c>
      <c r="G70" s="51">
        <v>4.9732077147995213</v>
      </c>
      <c r="H70" s="51">
        <v>5.6729081528318792</v>
      </c>
      <c r="I70" s="51">
        <v>5.1562366927408343</v>
      </c>
      <c r="K70" s="31"/>
      <c r="L70" s="31"/>
      <c r="M70" s="31"/>
      <c r="N70" s="31"/>
      <c r="O70" s="31"/>
      <c r="P70" s="31"/>
    </row>
    <row r="71" spans="2:16">
      <c r="B71" s="44"/>
      <c r="C71" s="44" t="s">
        <v>121</v>
      </c>
      <c r="D71" s="51">
        <v>4.2122285541065674</v>
      </c>
      <c r="E71" s="51">
        <v>5.0927318359468288</v>
      </c>
      <c r="F71" s="51">
        <v>5.2780847161353561</v>
      </c>
      <c r="G71" s="51">
        <v>4.9948172591993023</v>
      </c>
      <c r="H71" s="51">
        <v>5.6648692653331612</v>
      </c>
      <c r="I71" s="51">
        <v>5.2010050408426656</v>
      </c>
      <c r="K71" s="31"/>
      <c r="L71" s="31"/>
      <c r="M71" s="31"/>
      <c r="N71" s="31"/>
      <c r="O71" s="31"/>
      <c r="P71" s="31"/>
    </row>
    <row r="72" spans="2:16">
      <c r="B72" s="44"/>
      <c r="C72" s="44" t="s">
        <v>122</v>
      </c>
      <c r="D72" s="51">
        <v>4.3508135287089189</v>
      </c>
      <c r="E72" s="51">
        <v>5.1558779852458159</v>
      </c>
      <c r="F72" s="51">
        <v>5.276004290107994</v>
      </c>
      <c r="G72" s="51">
        <v>5.014638709407504</v>
      </c>
      <c r="H72" s="51">
        <v>5.6124046217672863</v>
      </c>
      <c r="I72" s="51">
        <v>5.2643308030783986</v>
      </c>
      <c r="K72" s="31"/>
      <c r="L72" s="31"/>
      <c r="M72" s="31"/>
      <c r="N72" s="31"/>
      <c r="O72" s="31"/>
      <c r="P72" s="31"/>
    </row>
    <row r="73" spans="2:16">
      <c r="B73" s="44"/>
      <c r="C73" s="44" t="s">
        <v>123</v>
      </c>
      <c r="D73" s="51">
        <v>4.385733029358363</v>
      </c>
      <c r="E73" s="51">
        <v>5.1852947234727775</v>
      </c>
      <c r="F73" s="51">
        <v>5.2140210535651876</v>
      </c>
      <c r="G73" s="51">
        <v>4.9475375874231897</v>
      </c>
      <c r="H73" s="51">
        <v>5.6661654110016446</v>
      </c>
      <c r="I73" s="51">
        <v>5.2764923280191445</v>
      </c>
      <c r="K73" s="31"/>
      <c r="L73" s="31"/>
      <c r="M73" s="31"/>
      <c r="N73" s="31"/>
      <c r="O73" s="31"/>
      <c r="P73" s="31"/>
    </row>
    <row r="74" spans="2:16">
      <c r="B74" s="44">
        <v>2025</v>
      </c>
      <c r="C74" s="44" t="s">
        <v>112</v>
      </c>
      <c r="D74" s="51">
        <v>3.7474213101294174</v>
      </c>
      <c r="E74" s="51">
        <v>4.3949282423421332</v>
      </c>
      <c r="F74" s="51">
        <v>4.4555672452681216</v>
      </c>
      <c r="G74" s="51">
        <v>4.597380214364799</v>
      </c>
      <c r="H74" s="51">
        <v>5.2666570271796553</v>
      </c>
      <c r="I74" s="51">
        <v>4.5007814785766209</v>
      </c>
      <c r="K74" s="31"/>
      <c r="L74" s="31"/>
      <c r="M74" s="31"/>
      <c r="N74" s="31"/>
      <c r="O74" s="31"/>
      <c r="P74" s="31"/>
    </row>
    <row r="75" spans="2:16">
      <c r="B75" s="44"/>
      <c r="C75" s="44" t="s">
        <v>113</v>
      </c>
      <c r="D75" s="51">
        <v>3.7919160396934881</v>
      </c>
      <c r="E75" s="51">
        <v>4.4207563941436323</v>
      </c>
      <c r="F75" s="51">
        <v>4.400303440848008</v>
      </c>
      <c r="G75" s="51">
        <v>4.6195165452876497</v>
      </c>
      <c r="H75" s="51">
        <v>5.306125071877954</v>
      </c>
      <c r="I75" s="51">
        <v>4.5146672251064501</v>
      </c>
      <c r="K75" s="31"/>
      <c r="L75" s="31"/>
      <c r="M75" s="31"/>
      <c r="N75" s="31"/>
      <c r="O75" s="31"/>
      <c r="P75" s="31"/>
    </row>
    <row r="76" spans="2:16">
      <c r="B76" s="44"/>
      <c r="C76" s="44" t="s">
        <v>114</v>
      </c>
      <c r="D76" s="51">
        <v>3.8642713048186561</v>
      </c>
      <c r="E76" s="51">
        <v>4.4470260724330579</v>
      </c>
      <c r="F76" s="51">
        <v>4.3577710022452809</v>
      </c>
      <c r="G76" s="51">
        <v>4.6371987373689194</v>
      </c>
      <c r="H76" s="51">
        <v>5.3586963473729821</v>
      </c>
      <c r="I76" s="51">
        <v>4.5295052339364705</v>
      </c>
      <c r="K76" s="31"/>
      <c r="L76" s="31"/>
      <c r="M76" s="31"/>
      <c r="N76" s="31"/>
      <c r="O76" s="31"/>
      <c r="P76" s="31"/>
    </row>
    <row r="77" spans="2:16">
      <c r="B77" s="44"/>
      <c r="C77" s="44" t="s">
        <v>115</v>
      </c>
      <c r="D77" s="51">
        <v>3.9910465045541743</v>
      </c>
      <c r="E77" s="51">
        <v>4.4610111596895319</v>
      </c>
      <c r="F77" s="51">
        <v>4.3232434111437845</v>
      </c>
      <c r="G77" s="51">
        <v>4.6346189674061344</v>
      </c>
      <c r="H77" s="51">
        <v>5.3883110310237292</v>
      </c>
      <c r="I77" s="51">
        <v>4.5320289182016804</v>
      </c>
      <c r="K77" s="31"/>
      <c r="L77" s="31"/>
      <c r="M77" s="31"/>
      <c r="N77" s="31"/>
      <c r="O77" s="31"/>
      <c r="P77" s="31"/>
    </row>
    <row r="78" spans="2:16">
      <c r="B78" s="44"/>
      <c r="C78" s="44" t="s">
        <v>116</v>
      </c>
      <c r="D78" s="51">
        <v>3.9883054619816338</v>
      </c>
      <c r="E78" s="51">
        <v>4.4431171189131202</v>
      </c>
      <c r="F78" s="51">
        <v>4.2895286314047709</v>
      </c>
      <c r="G78" s="51">
        <v>4.6376758681286878</v>
      </c>
      <c r="H78" s="51">
        <v>5.4393047314056142</v>
      </c>
      <c r="I78" s="51">
        <v>4.5198233849695013</v>
      </c>
      <c r="K78" s="31"/>
      <c r="L78" s="31"/>
      <c r="M78" s="31"/>
      <c r="N78" s="31"/>
      <c r="O78" s="31"/>
      <c r="P78" s="31"/>
    </row>
    <row r="79" spans="2:16">
      <c r="B79" s="44"/>
      <c r="C79" s="47" t="s">
        <v>117</v>
      </c>
      <c r="D79" s="55">
        <v>3.9624830081018914</v>
      </c>
      <c r="E79" s="55">
        <v>4.4466380023734819</v>
      </c>
      <c r="F79" s="55">
        <v>4.2911958585833521</v>
      </c>
      <c r="G79" s="55">
        <v>4.6320672622691017</v>
      </c>
      <c r="H79" s="55">
        <v>5.4227105593252611</v>
      </c>
      <c r="I79" s="55">
        <v>4.525857453718185</v>
      </c>
      <c r="K79" s="31"/>
      <c r="L79" s="31"/>
      <c r="M79" s="31"/>
      <c r="N79" s="31"/>
      <c r="O79" s="31"/>
      <c r="P79" s="31"/>
    </row>
    <row r="80" spans="2:16">
      <c r="B80" s="44"/>
      <c r="C80" s="44" t="s">
        <v>118</v>
      </c>
      <c r="D80" s="51"/>
      <c r="E80" s="51"/>
      <c r="F80" s="51"/>
      <c r="G80" s="51"/>
      <c r="H80" s="51"/>
      <c r="I80" s="51"/>
      <c r="K80" s="31"/>
      <c r="L80" s="31"/>
      <c r="M80" s="31"/>
      <c r="N80" s="31"/>
      <c r="O80" s="31"/>
      <c r="P80" s="31"/>
    </row>
    <row r="81" spans="2:16">
      <c r="B81" s="44"/>
      <c r="C81" s="44" t="s">
        <v>119</v>
      </c>
      <c r="D81" s="51"/>
      <c r="E81" s="51"/>
      <c r="F81" s="51"/>
      <c r="G81" s="51"/>
      <c r="H81" s="51"/>
      <c r="I81" s="51"/>
      <c r="K81" s="202"/>
      <c r="L81" s="202"/>
      <c r="M81" s="202"/>
      <c r="N81" s="202"/>
      <c r="O81" s="202"/>
      <c r="P81" s="202"/>
    </row>
    <row r="82" spans="2:16">
      <c r="B82" s="44"/>
      <c r="C82" s="44" t="s">
        <v>120</v>
      </c>
      <c r="D82" s="51"/>
      <c r="E82" s="51"/>
      <c r="F82" s="51"/>
      <c r="G82" s="51"/>
      <c r="H82" s="51"/>
      <c r="I82" s="51"/>
      <c r="K82" s="31"/>
      <c r="L82" s="31"/>
      <c r="M82" s="31"/>
      <c r="N82" s="31"/>
      <c r="O82" s="31"/>
      <c r="P82" s="31"/>
    </row>
    <row r="83" spans="2:16">
      <c r="B83" s="44"/>
      <c r="C83" s="44" t="s">
        <v>121</v>
      </c>
      <c r="D83" s="51"/>
      <c r="E83" s="51"/>
      <c r="F83" s="51"/>
      <c r="G83" s="51"/>
      <c r="H83" s="51"/>
      <c r="I83" s="51"/>
      <c r="K83" s="31"/>
      <c r="L83" s="31"/>
      <c r="M83" s="31"/>
      <c r="N83" s="31"/>
      <c r="O83" s="31"/>
      <c r="P83" s="31"/>
    </row>
    <row r="84" spans="2:16">
      <c r="B84" s="44"/>
      <c r="C84" s="44" t="s">
        <v>122</v>
      </c>
      <c r="D84" s="51"/>
      <c r="E84" s="51"/>
      <c r="F84" s="51"/>
      <c r="G84" s="51"/>
      <c r="H84" s="51"/>
      <c r="I84" s="51"/>
      <c r="K84" s="31"/>
      <c r="L84" s="31"/>
      <c r="M84" s="31"/>
      <c r="N84" s="31"/>
      <c r="O84" s="31"/>
      <c r="P84" s="31"/>
    </row>
    <row r="85" spans="2:16">
      <c r="B85" s="44"/>
      <c r="C85" s="44" t="s">
        <v>123</v>
      </c>
      <c r="D85" s="51"/>
      <c r="E85" s="51"/>
      <c r="F85" s="51"/>
      <c r="G85" s="51"/>
      <c r="H85" s="51"/>
      <c r="I85" s="51"/>
      <c r="K85" s="31"/>
      <c r="L85" s="31"/>
      <c r="M85" s="31"/>
      <c r="N85" s="31"/>
      <c r="O85" s="31"/>
      <c r="P85" s="31"/>
    </row>
    <row r="86" spans="2:16">
      <c r="B86" s="44"/>
      <c r="C86" s="44"/>
      <c r="D86" s="52"/>
      <c r="E86" s="52"/>
      <c r="F86" s="52"/>
      <c r="G86" s="52"/>
      <c r="H86" s="52"/>
      <c r="I86" s="52"/>
      <c r="K86" s="34"/>
      <c r="L86" s="34"/>
      <c r="M86" s="34"/>
      <c r="N86" s="34"/>
      <c r="O86" s="34"/>
      <c r="P86" s="34"/>
    </row>
    <row r="87" spans="2:16" ht="18">
      <c r="B87" s="26" t="s">
        <v>213</v>
      </c>
      <c r="D87" s="31"/>
      <c r="E87" s="31"/>
      <c r="F87" s="31"/>
      <c r="G87" s="31"/>
      <c r="H87" s="31"/>
      <c r="I87" s="31"/>
    </row>
    <row r="88" spans="2:16">
      <c r="C88" s="491"/>
      <c r="D88" s="478"/>
      <c r="E88" s="478"/>
      <c r="F88" s="478"/>
      <c r="G88" s="478"/>
      <c r="H88" s="478"/>
      <c r="I88" s="478"/>
    </row>
    <row r="89" spans="2:16" ht="18.75">
      <c r="B89" s="41"/>
      <c r="C89" s="42"/>
      <c r="D89" s="42"/>
      <c r="E89" s="42"/>
      <c r="F89" s="42"/>
      <c r="G89" s="42"/>
      <c r="H89" s="42"/>
      <c r="I89" s="42"/>
    </row>
  </sheetData>
  <mergeCells count="1">
    <mergeCell ref="C88:I88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9" activePane="bottomLeft" state="frozen"/>
      <selection activeCell="Q29" sqref="Q29"/>
      <selection pane="bottomLeft" activeCell="K27" sqref="K27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98" t="s">
        <v>33</v>
      </c>
      <c r="C1" s="499"/>
      <c r="D1" s="499"/>
      <c r="E1" s="499"/>
      <c r="F1" s="499"/>
      <c r="G1" s="499"/>
    </row>
    <row r="3" spans="1:138" ht="18.75">
      <c r="B3" s="248" t="s">
        <v>221</v>
      </c>
      <c r="C3" s="249"/>
      <c r="D3" s="249"/>
      <c r="E3" s="249"/>
      <c r="F3" s="249"/>
      <c r="G3" s="249"/>
      <c r="K3" s="7" t="s">
        <v>168</v>
      </c>
    </row>
    <row r="4" spans="1:138" ht="23.65" customHeight="1">
      <c r="A4" s="250"/>
      <c r="B4" s="500" t="s">
        <v>41</v>
      </c>
      <c r="C4" s="502" t="s">
        <v>40</v>
      </c>
      <c r="D4" s="503"/>
      <c r="E4" s="251" t="s">
        <v>34</v>
      </c>
      <c r="F4" s="251"/>
      <c r="G4" s="251"/>
    </row>
    <row r="5" spans="1:138" ht="18.600000000000001" customHeight="1">
      <c r="A5" s="250"/>
      <c r="B5" s="501"/>
      <c r="C5" s="252" t="s">
        <v>7</v>
      </c>
      <c r="D5" s="252" t="s">
        <v>32</v>
      </c>
      <c r="E5" s="542" t="s">
        <v>4</v>
      </c>
      <c r="F5" s="543" t="s">
        <v>3</v>
      </c>
      <c r="G5" s="253" t="s">
        <v>6</v>
      </c>
      <c r="J5" s="59"/>
      <c r="K5" s="60"/>
      <c r="L5" s="59"/>
      <c r="M5" s="61"/>
      <c r="N5" s="59"/>
    </row>
    <row r="6" spans="1:138" s="64" customFormat="1" ht="27.6" customHeight="1">
      <c r="A6" s="254"/>
      <c r="B6" s="546" t="s">
        <v>29</v>
      </c>
      <c r="C6" s="547">
        <v>982449</v>
      </c>
      <c r="D6" s="548">
        <f>C6/$C$14</f>
        <v>0.46243818539720916</v>
      </c>
      <c r="E6" s="544">
        <v>0.26889634146064034</v>
      </c>
      <c r="F6" s="545">
        <v>0.11682175352455888</v>
      </c>
      <c r="G6" s="550">
        <v>0.17706192785302574</v>
      </c>
      <c r="H6" s="3"/>
      <c r="I6" s="3"/>
      <c r="J6" s="62"/>
      <c r="K6" s="63"/>
      <c r="L6" s="62"/>
      <c r="M6" s="63"/>
      <c r="N6" s="6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4" customFormat="1" ht="27.6" customHeight="1">
      <c r="A7" s="254"/>
      <c r="B7" s="549" t="s">
        <v>28</v>
      </c>
      <c r="C7" s="547">
        <v>157357</v>
      </c>
      <c r="D7" s="548">
        <f t="shared" ref="D7:D11" si="0">C7/$C$14</f>
        <v>7.4067850381596023E-2</v>
      </c>
      <c r="E7" s="544">
        <v>0.19949644057615379</v>
      </c>
      <c r="F7" s="545">
        <v>0.12548474219072617</v>
      </c>
      <c r="G7" s="550">
        <v>0.15378127773021699</v>
      </c>
      <c r="H7" s="3"/>
      <c r="I7" s="3"/>
      <c r="J7" s="45"/>
      <c r="K7" s="45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4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4" customFormat="1" ht="27.6" customHeight="1">
      <c r="A8" s="254"/>
      <c r="B8" s="546" t="s">
        <v>35</v>
      </c>
      <c r="C8" s="547">
        <v>247870</v>
      </c>
      <c r="D8" s="548">
        <f t="shared" si="0"/>
        <v>0.11667226798989691</v>
      </c>
      <c r="E8" s="544">
        <v>0.3428945690853975</v>
      </c>
      <c r="F8" s="545">
        <v>0.24768033707634005</v>
      </c>
      <c r="G8" s="550">
        <v>0.28894530940357455</v>
      </c>
      <c r="H8" s="3"/>
      <c r="I8" s="3"/>
      <c r="J8" s="496"/>
      <c r="K8" s="496"/>
      <c r="L8" s="496"/>
      <c r="M8" s="496"/>
      <c r="N8" s="496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61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4" customFormat="1" ht="27.6" customHeight="1">
      <c r="A9" s="254"/>
      <c r="B9" s="546" t="s">
        <v>30</v>
      </c>
      <c r="C9" s="547">
        <v>569761</v>
      </c>
      <c r="D9" s="548">
        <f t="shared" si="0"/>
        <v>0.26818617857018456</v>
      </c>
      <c r="E9" s="544">
        <v>0.26244732703104845</v>
      </c>
      <c r="F9" s="545">
        <v>6.2687526283211351E-2</v>
      </c>
      <c r="G9" s="550">
        <v>0.24431870808390937</v>
      </c>
      <c r="H9" s="3"/>
      <c r="I9" s="3"/>
      <c r="J9" s="141"/>
      <c r="K9" s="165"/>
      <c r="L9" s="141"/>
      <c r="M9" s="166"/>
      <c r="N9" s="141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4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4" customFormat="1" ht="27.6" customHeight="1">
      <c r="A10" s="254"/>
      <c r="B10" s="546" t="s">
        <v>31</v>
      </c>
      <c r="C10" s="547">
        <v>143848</v>
      </c>
      <c r="D10" s="548">
        <f t="shared" si="0"/>
        <v>6.7709171766694998E-2</v>
      </c>
      <c r="E10" s="544">
        <v>0.42757235324752624</v>
      </c>
      <c r="F10" s="545">
        <v>0.42036389358274062</v>
      </c>
      <c r="G10" s="550">
        <v>0.4237903320841877</v>
      </c>
      <c r="H10" s="3"/>
      <c r="I10" s="3"/>
      <c r="J10" s="154"/>
      <c r="K10" s="149"/>
      <c r="L10" s="154"/>
      <c r="M10" s="149"/>
      <c r="N10" s="154"/>
      <c r="O10" s="136"/>
      <c r="P10" s="136"/>
      <c r="Q10" s="136"/>
      <c r="R10" s="136"/>
      <c r="S10" s="136"/>
      <c r="T10" s="136"/>
      <c r="U10" s="162"/>
      <c r="V10" s="136"/>
      <c r="W10" s="163"/>
      <c r="X10" s="136"/>
      <c r="Y10" s="136"/>
      <c r="Z10" s="136"/>
      <c r="AA10" s="136"/>
      <c r="AB10" s="14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4" customFormat="1" ht="27.6" customHeight="1">
      <c r="A11" s="254"/>
      <c r="B11" s="546" t="s">
        <v>37</v>
      </c>
      <c r="C11" s="547">
        <v>22717</v>
      </c>
      <c r="D11" s="548">
        <f t="shared" si="0"/>
        <v>1.0692878976586469E-2</v>
      </c>
      <c r="E11" s="544">
        <v>0.48509269392763571</v>
      </c>
      <c r="F11" s="545">
        <v>0.49516464683559797</v>
      </c>
      <c r="G11" s="550">
        <v>0.48863220838441851</v>
      </c>
      <c r="H11" s="3"/>
      <c r="I11" s="3"/>
      <c r="J11" s="154"/>
      <c r="K11" s="149"/>
      <c r="L11" s="154"/>
      <c r="M11" s="149"/>
      <c r="N11" s="154"/>
      <c r="O11" s="175"/>
      <c r="P11" s="175"/>
      <c r="Q11" s="175"/>
      <c r="R11" s="175"/>
      <c r="S11" s="175"/>
      <c r="T11" s="175"/>
      <c r="U11" s="175"/>
      <c r="V11" s="136"/>
      <c r="W11" s="175"/>
      <c r="X11" s="175"/>
      <c r="Y11" s="175"/>
      <c r="Z11" s="175"/>
      <c r="AA11" s="175"/>
      <c r="AB11" s="14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4" customFormat="1" ht="27.6" customHeight="1">
      <c r="A12" s="254"/>
      <c r="B12" s="255" t="s">
        <v>36</v>
      </c>
      <c r="C12" s="256">
        <f>SUM(C6:C11)</f>
        <v>2124002</v>
      </c>
      <c r="D12" s="257">
        <f>SUM(D6:D11)</f>
        <v>0.99976653308216812</v>
      </c>
      <c r="E12" s="551">
        <v>0.27246154887797275</v>
      </c>
      <c r="F12" s="552">
        <v>0.14100169316085273</v>
      </c>
      <c r="G12" s="258">
        <v>0.20930918475233298</v>
      </c>
      <c r="H12" s="3"/>
      <c r="I12" s="3"/>
      <c r="J12" s="154"/>
      <c r="K12" s="149"/>
      <c r="L12" s="154"/>
      <c r="M12" s="149"/>
      <c r="N12" s="154"/>
      <c r="O12" s="164"/>
      <c r="P12" s="139"/>
      <c r="Q12" s="164"/>
      <c r="R12" s="139"/>
      <c r="S12" s="164"/>
      <c r="T12" s="139"/>
      <c r="U12" s="164"/>
      <c r="V12" s="140"/>
      <c r="W12" s="141"/>
      <c r="X12" s="165"/>
      <c r="Y12" s="141"/>
      <c r="Z12" s="166"/>
      <c r="AA12" s="141"/>
      <c r="AB12" s="14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4" customFormat="1" ht="27.6" customHeight="1">
      <c r="A13" s="254"/>
      <c r="B13" s="546" t="s">
        <v>38</v>
      </c>
      <c r="C13" s="547">
        <v>496</v>
      </c>
      <c r="D13" s="548">
        <f>C13/C14</f>
        <v>2.334669178318831E-4</v>
      </c>
      <c r="E13" s="544">
        <v>2.4387827006077689E-3</v>
      </c>
      <c r="F13" s="545">
        <v>3.8827838827838828E-3</v>
      </c>
      <c r="G13" s="550">
        <v>2.5397085479626005E-3</v>
      </c>
      <c r="H13" s="3"/>
      <c r="I13" s="3"/>
      <c r="J13" s="154"/>
      <c r="K13" s="149"/>
      <c r="L13" s="154"/>
      <c r="M13" s="149"/>
      <c r="N13" s="154"/>
      <c r="O13" s="138"/>
      <c r="P13" s="139"/>
      <c r="Q13" s="138"/>
      <c r="R13" s="139"/>
      <c r="S13" s="138"/>
      <c r="T13" s="139"/>
      <c r="U13" s="138"/>
      <c r="V13" s="140"/>
      <c r="W13" s="141"/>
      <c r="X13" s="142"/>
      <c r="Y13" s="141"/>
      <c r="Z13" s="142"/>
      <c r="AA13" s="141"/>
      <c r="AB13" s="14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4" customFormat="1" ht="32.1" customHeight="1">
      <c r="A14" s="254"/>
      <c r="B14" s="259" t="s">
        <v>39</v>
      </c>
      <c r="C14" s="260">
        <f>SUM(C12:C13)</f>
        <v>2124498</v>
      </c>
      <c r="D14" s="261">
        <v>1</v>
      </c>
      <c r="E14" s="551">
        <v>0.2634689435886492</v>
      </c>
      <c r="F14" s="552">
        <v>0.14061882486362026</v>
      </c>
      <c r="G14" s="261">
        <v>0.2054049245985802</v>
      </c>
      <c r="H14" s="3"/>
      <c r="I14" s="3"/>
      <c r="J14" s="154"/>
      <c r="K14" s="149"/>
      <c r="L14" s="154"/>
      <c r="M14" s="149"/>
      <c r="N14" s="154"/>
      <c r="O14" s="138"/>
      <c r="P14" s="139"/>
      <c r="Q14" s="138"/>
      <c r="R14" s="139"/>
      <c r="S14" s="138"/>
      <c r="T14" s="139"/>
      <c r="U14" s="138"/>
      <c r="V14" s="140"/>
      <c r="W14" s="167"/>
      <c r="X14" s="142"/>
      <c r="Y14" s="167"/>
      <c r="Z14" s="142"/>
      <c r="AA14" s="167"/>
      <c r="AB14" s="142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5"/>
      <c r="C15" s="66"/>
      <c r="D15" s="66"/>
      <c r="H15" s="4"/>
      <c r="I15" s="4"/>
      <c r="J15" s="154"/>
      <c r="K15" s="149"/>
      <c r="L15" s="154"/>
      <c r="M15" s="149"/>
      <c r="N15" s="154"/>
      <c r="O15" s="146"/>
      <c r="P15" s="147"/>
      <c r="Q15" s="146"/>
      <c r="R15" s="147"/>
      <c r="S15" s="146"/>
      <c r="T15" s="147"/>
      <c r="U15" s="146"/>
      <c r="V15" s="148"/>
      <c r="W15" s="146"/>
      <c r="X15" s="149"/>
      <c r="Y15" s="146"/>
      <c r="Z15" s="149"/>
      <c r="AA15" s="150"/>
      <c r="AB15" s="142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7" t="s">
        <v>44</v>
      </c>
      <c r="C16" s="68"/>
      <c r="D16" s="68"/>
      <c r="E16" s="68"/>
      <c r="F16" s="68"/>
      <c r="G16" s="68"/>
      <c r="H16" s="4"/>
      <c r="I16" s="4"/>
      <c r="J16" s="154"/>
      <c r="K16" s="149"/>
      <c r="L16" s="154"/>
      <c r="M16" s="149"/>
      <c r="N16" s="154"/>
      <c r="O16" s="146"/>
      <c r="P16" s="147"/>
      <c r="Q16" s="146"/>
      <c r="R16" s="147"/>
      <c r="S16" s="146"/>
      <c r="T16" s="147"/>
      <c r="U16" s="146"/>
      <c r="V16" s="148"/>
      <c r="W16" s="146"/>
      <c r="X16" s="149"/>
      <c r="Y16" s="146"/>
      <c r="Z16" s="149"/>
      <c r="AA16" s="150"/>
      <c r="AB16" s="142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0"/>
      <c r="K17" s="149"/>
      <c r="L17" s="150"/>
      <c r="M17" s="149"/>
      <c r="N17" s="150"/>
      <c r="O17" s="153"/>
      <c r="P17" s="147"/>
      <c r="Q17" s="153"/>
      <c r="R17" s="147"/>
      <c r="S17" s="153"/>
      <c r="T17" s="147"/>
      <c r="U17" s="153"/>
      <c r="V17" s="148"/>
      <c r="W17" s="154"/>
      <c r="X17" s="149"/>
      <c r="Y17" s="154"/>
      <c r="Z17" s="149"/>
      <c r="AA17" s="154"/>
      <c r="AB17" s="142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0"/>
      <c r="K18" s="149"/>
      <c r="L18" s="150"/>
      <c r="M18" s="149"/>
      <c r="N18" s="150"/>
      <c r="O18" s="146"/>
      <c r="P18" s="147"/>
      <c r="Q18" s="146"/>
      <c r="R18" s="147"/>
      <c r="S18" s="146"/>
      <c r="T18" s="147"/>
      <c r="U18" s="146"/>
      <c r="V18" s="148"/>
      <c r="W18" s="150"/>
      <c r="X18" s="149"/>
      <c r="Y18" s="150"/>
      <c r="Z18" s="149"/>
      <c r="AA18" s="150"/>
      <c r="AB18" s="142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0"/>
      <c r="K19" s="149"/>
      <c r="L19" s="150"/>
      <c r="M19" s="149"/>
      <c r="N19" s="150"/>
      <c r="O19" s="138"/>
      <c r="P19" s="139"/>
      <c r="Q19" s="138"/>
      <c r="R19" s="139"/>
      <c r="S19" s="138"/>
      <c r="T19" s="159"/>
      <c r="U19" s="169"/>
      <c r="V19" s="148"/>
      <c r="W19" s="167"/>
      <c r="X19" s="142"/>
      <c r="Y19" s="167"/>
      <c r="Z19" s="142"/>
      <c r="AA19" s="167"/>
      <c r="AB19" s="142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0"/>
      <c r="K20" s="149"/>
      <c r="L20" s="150"/>
      <c r="M20" s="149"/>
      <c r="N20" s="150"/>
      <c r="O20" s="146"/>
      <c r="P20" s="147"/>
      <c r="Q20" s="146"/>
      <c r="R20" s="147"/>
      <c r="S20" s="146"/>
      <c r="T20" s="147"/>
      <c r="U20" s="146"/>
      <c r="V20" s="148"/>
      <c r="W20" s="150"/>
      <c r="X20" s="149"/>
      <c r="Y20" s="150"/>
      <c r="Z20" s="149"/>
      <c r="AA20" s="150"/>
      <c r="AB20" s="142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0"/>
      <c r="K21" s="149"/>
      <c r="L21" s="150"/>
      <c r="M21" s="149"/>
      <c r="N21" s="150"/>
      <c r="O21" s="146"/>
      <c r="P21" s="147"/>
      <c r="Q21" s="146"/>
      <c r="R21" s="147"/>
      <c r="S21" s="146"/>
      <c r="T21" s="147"/>
      <c r="U21" s="146"/>
      <c r="V21" s="148"/>
      <c r="W21" s="150"/>
      <c r="X21" s="149"/>
      <c r="Y21" s="150"/>
      <c r="Z21" s="149"/>
      <c r="AA21" s="150"/>
      <c r="AB21" s="142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0"/>
      <c r="K22" s="149"/>
      <c r="L22" s="150"/>
      <c r="M22" s="149"/>
      <c r="N22" s="150"/>
      <c r="O22" s="146"/>
      <c r="P22" s="147"/>
      <c r="Q22" s="146"/>
      <c r="R22" s="147"/>
      <c r="S22" s="146"/>
      <c r="T22" s="147"/>
      <c r="U22" s="146"/>
      <c r="V22" s="148"/>
      <c r="W22" s="150"/>
      <c r="X22" s="149"/>
      <c r="Y22" s="150"/>
      <c r="Z22" s="149"/>
      <c r="AA22" s="150"/>
      <c r="AB22" s="142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0"/>
      <c r="K23" s="149"/>
      <c r="L23" s="150"/>
      <c r="M23" s="149"/>
      <c r="N23" s="150"/>
      <c r="O23" s="146"/>
      <c r="P23" s="147"/>
      <c r="Q23" s="146"/>
      <c r="R23" s="147"/>
      <c r="S23" s="146"/>
      <c r="T23" s="147"/>
      <c r="U23" s="146"/>
      <c r="V23" s="148"/>
      <c r="W23" s="150"/>
      <c r="X23" s="149"/>
      <c r="Y23" s="150"/>
      <c r="Z23" s="149"/>
      <c r="AA23" s="150"/>
      <c r="AB23" s="142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4"/>
      <c r="K24" s="149"/>
      <c r="L24" s="154"/>
      <c r="M24" s="149"/>
      <c r="N24" s="154"/>
      <c r="O24" s="146"/>
      <c r="P24" s="147"/>
      <c r="Q24" s="146"/>
      <c r="R24" s="147"/>
      <c r="S24" s="146"/>
      <c r="T24" s="147"/>
      <c r="U24" s="146"/>
      <c r="V24" s="148"/>
      <c r="W24" s="150"/>
      <c r="X24" s="149"/>
      <c r="Y24" s="150"/>
      <c r="Z24" s="149"/>
      <c r="AA24" s="150"/>
      <c r="AB24" s="142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0"/>
      <c r="K25" s="149"/>
      <c r="L25" s="150"/>
      <c r="M25" s="149"/>
      <c r="N25" s="150"/>
      <c r="O25" s="146"/>
      <c r="P25" s="147"/>
      <c r="Q25" s="146"/>
      <c r="R25" s="147"/>
      <c r="S25" s="146"/>
      <c r="T25" s="147"/>
      <c r="U25" s="146"/>
      <c r="V25" s="148"/>
      <c r="W25" s="150"/>
      <c r="X25" s="149"/>
      <c r="Y25" s="150"/>
      <c r="Z25" s="149"/>
      <c r="AA25" s="150"/>
      <c r="AB25" s="142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46"/>
      <c r="P26" s="147"/>
      <c r="Q26" s="146"/>
      <c r="R26" s="147"/>
      <c r="S26" s="146"/>
      <c r="T26" s="147"/>
      <c r="U26" s="146"/>
      <c r="V26" s="148"/>
      <c r="W26" s="150"/>
      <c r="X26" s="149"/>
      <c r="Y26" s="150"/>
      <c r="Z26" s="149"/>
      <c r="AA26" s="150"/>
      <c r="AB26" s="142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69"/>
      <c r="H27" s="4"/>
      <c r="I27" s="4"/>
      <c r="O27" s="153"/>
      <c r="P27" s="147"/>
      <c r="Q27" s="153"/>
      <c r="R27" s="147"/>
      <c r="S27" s="153"/>
      <c r="T27" s="147"/>
      <c r="U27" s="153"/>
      <c r="V27" s="148"/>
      <c r="W27" s="154"/>
      <c r="X27" s="149"/>
      <c r="Y27" s="154"/>
      <c r="Z27" s="149"/>
      <c r="AA27" s="154"/>
      <c r="AB27" s="142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46"/>
      <c r="P28" s="147"/>
      <c r="Q28" s="146"/>
      <c r="R28" s="147"/>
      <c r="S28" s="146"/>
      <c r="T28" s="147"/>
      <c r="U28" s="146"/>
      <c r="V28" s="148"/>
      <c r="W28" s="150"/>
      <c r="X28" s="149"/>
      <c r="Y28" s="150"/>
      <c r="Z28" s="149"/>
      <c r="AA28" s="150"/>
      <c r="AB28" s="142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38"/>
      <c r="P29" s="139"/>
      <c r="Q29" s="138"/>
      <c r="R29" s="139"/>
      <c r="S29" s="138"/>
      <c r="T29" s="159"/>
      <c r="U29" s="138"/>
      <c r="V29" s="148"/>
      <c r="W29" s="167"/>
      <c r="X29" s="142"/>
      <c r="Y29" s="167"/>
      <c r="Z29" s="142"/>
      <c r="AA29" s="167"/>
      <c r="AB29" s="142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46"/>
      <c r="P30" s="147"/>
      <c r="Q30" s="146"/>
      <c r="R30" s="147"/>
      <c r="S30" s="146"/>
      <c r="T30" s="147"/>
      <c r="U30" s="146"/>
      <c r="V30" s="148"/>
      <c r="W30" s="150"/>
      <c r="X30" s="149"/>
      <c r="Y30" s="150"/>
      <c r="Z30" s="149"/>
      <c r="AA30" s="150"/>
      <c r="AB30" s="142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46"/>
      <c r="P31" s="147"/>
      <c r="Q31" s="146"/>
      <c r="R31" s="147"/>
      <c r="S31" s="146"/>
      <c r="T31" s="147"/>
      <c r="U31" s="146"/>
      <c r="V31" s="148"/>
      <c r="W31" s="150"/>
      <c r="X31" s="149"/>
      <c r="Y31" s="150"/>
      <c r="Z31" s="149"/>
      <c r="AA31" s="150"/>
      <c r="AB31" s="142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77"/>
      <c r="P32" s="147"/>
      <c r="Q32" s="146"/>
      <c r="R32" s="147"/>
      <c r="S32" s="146"/>
      <c r="T32" s="147"/>
      <c r="U32" s="146"/>
      <c r="V32" s="148"/>
      <c r="W32" s="150"/>
      <c r="X32" s="149"/>
      <c r="Y32" s="150"/>
      <c r="Z32" s="149"/>
      <c r="AA32" s="150"/>
      <c r="AB32" s="142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78"/>
      <c r="K33" s="179"/>
      <c r="L33" s="178"/>
      <c r="M33" s="179"/>
      <c r="N33" s="178"/>
      <c r="O33" s="177"/>
      <c r="P33" s="147"/>
      <c r="Q33" s="146"/>
      <c r="R33" s="147"/>
      <c r="S33" s="146"/>
      <c r="T33" s="147"/>
      <c r="U33" s="146"/>
      <c r="V33" s="148"/>
      <c r="W33" s="150"/>
      <c r="X33" s="149"/>
      <c r="Y33" s="150"/>
      <c r="Z33" s="149"/>
      <c r="AA33" s="150"/>
      <c r="AB33" s="142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0"/>
      <c r="K34" s="179"/>
      <c r="L34" s="180"/>
      <c r="M34" s="179"/>
      <c r="N34" s="180"/>
      <c r="O34" s="177"/>
      <c r="P34" s="147"/>
      <c r="Q34" s="146"/>
      <c r="R34" s="147"/>
      <c r="S34" s="146"/>
      <c r="T34" s="147"/>
      <c r="U34" s="146"/>
      <c r="V34" s="148"/>
      <c r="W34" s="150"/>
      <c r="X34" s="149"/>
      <c r="Y34" s="150"/>
      <c r="Z34" s="149"/>
      <c r="AA34" s="150"/>
      <c r="AB34" s="142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1"/>
      <c r="M35" s="182"/>
      <c r="N35" s="183"/>
      <c r="O35" s="177"/>
      <c r="P35" s="147"/>
      <c r="Q35" s="146"/>
      <c r="R35" s="147"/>
      <c r="S35" s="146"/>
      <c r="T35" s="147"/>
      <c r="U35" s="146"/>
      <c r="V35" s="148"/>
      <c r="W35" s="150"/>
      <c r="X35" s="149"/>
      <c r="Y35" s="150"/>
      <c r="Z35" s="149"/>
      <c r="AA35" s="150"/>
      <c r="AB35" s="142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1"/>
      <c r="M36" s="182"/>
      <c r="N36" s="183"/>
      <c r="O36" s="177"/>
      <c r="P36" s="147"/>
      <c r="Q36" s="146"/>
      <c r="R36" s="147"/>
      <c r="S36" s="146"/>
      <c r="T36" s="147"/>
      <c r="U36" s="146"/>
      <c r="V36" s="148"/>
      <c r="W36" s="150"/>
      <c r="X36" s="149"/>
      <c r="Y36" s="150"/>
      <c r="Z36" s="149"/>
      <c r="AA36" s="150"/>
      <c r="AB36" s="142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4"/>
      <c r="M37" s="185"/>
      <c r="N37" s="183"/>
      <c r="O37" s="186"/>
      <c r="P37" s="147"/>
      <c r="Q37" s="153"/>
      <c r="R37" s="147"/>
      <c r="S37" s="153"/>
      <c r="T37" s="147"/>
      <c r="U37" s="153"/>
      <c r="V37" s="148"/>
      <c r="W37" s="154"/>
      <c r="X37" s="149"/>
      <c r="Y37" s="154"/>
      <c r="Z37" s="149"/>
      <c r="AA37" s="154"/>
      <c r="AB37" s="142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1"/>
      <c r="M38" s="182"/>
      <c r="N38" s="187"/>
      <c r="O38" s="177"/>
      <c r="P38" s="147"/>
      <c r="Q38" s="146"/>
      <c r="R38" s="147"/>
      <c r="S38" s="146"/>
      <c r="T38" s="147"/>
      <c r="U38" s="146"/>
      <c r="V38" s="148"/>
      <c r="W38" s="150"/>
      <c r="X38" s="149"/>
      <c r="Y38" s="150"/>
      <c r="Z38" s="149"/>
      <c r="AA38" s="150"/>
      <c r="AB38" s="142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1"/>
      <c r="M39" s="160"/>
      <c r="N39" s="168"/>
      <c r="O39" s="138"/>
      <c r="P39" s="139"/>
      <c r="Q39" s="138"/>
      <c r="R39" s="139"/>
      <c r="S39" s="138"/>
      <c r="T39" s="159"/>
      <c r="U39" s="138"/>
      <c r="V39" s="148"/>
      <c r="W39" s="167"/>
      <c r="X39" s="142"/>
      <c r="Y39" s="167"/>
      <c r="Z39" s="142"/>
      <c r="AA39" s="167"/>
      <c r="AB39" s="142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3"/>
      <c r="M40" s="144"/>
      <c r="N40" s="145"/>
      <c r="O40" s="146"/>
      <c r="P40" s="147"/>
      <c r="Q40" s="146"/>
      <c r="R40" s="147"/>
      <c r="S40" s="146"/>
      <c r="T40" s="147"/>
      <c r="U40" s="146"/>
      <c r="V40" s="148"/>
      <c r="W40" s="150"/>
      <c r="X40" s="149"/>
      <c r="Y40" s="150"/>
      <c r="Z40" s="149"/>
      <c r="AA40" s="150"/>
      <c r="AB40" s="142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0" t="s">
        <v>29</v>
      </c>
      <c r="C41" s="71">
        <f>D6</f>
        <v>0.46243818539720916</v>
      </c>
      <c r="D41" s="5"/>
      <c r="E41" s="5"/>
      <c r="F41" s="5"/>
      <c r="G41" s="4"/>
      <c r="H41" s="4"/>
      <c r="I41" s="4"/>
      <c r="J41" s="4"/>
      <c r="K41" s="4"/>
      <c r="L41" s="143"/>
      <c r="M41" s="144"/>
      <c r="N41" s="145"/>
      <c r="O41" s="146"/>
      <c r="P41" s="147"/>
      <c r="Q41" s="146"/>
      <c r="R41" s="147"/>
      <c r="S41" s="146"/>
      <c r="T41" s="147"/>
      <c r="U41" s="146"/>
      <c r="V41" s="148"/>
      <c r="W41" s="150"/>
      <c r="X41" s="149"/>
      <c r="Y41" s="150"/>
      <c r="Z41" s="149"/>
      <c r="AA41" s="150"/>
      <c r="AB41" s="142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0" t="s">
        <v>35</v>
      </c>
      <c r="C42" s="71">
        <f>D8</f>
        <v>0.11667226798989691</v>
      </c>
      <c r="D42" s="5"/>
      <c r="E42" s="5"/>
      <c r="F42" s="5"/>
      <c r="G42" s="4"/>
      <c r="H42" s="4"/>
      <c r="I42" s="4"/>
      <c r="J42" s="4"/>
      <c r="K42" s="4"/>
      <c r="L42" s="143"/>
      <c r="M42" s="144"/>
      <c r="N42" s="145"/>
      <c r="O42" s="146"/>
      <c r="P42" s="147"/>
      <c r="Q42" s="146"/>
      <c r="R42" s="147"/>
      <c r="S42" s="146"/>
      <c r="T42" s="147"/>
      <c r="U42" s="146"/>
      <c r="V42" s="148"/>
      <c r="W42" s="150"/>
      <c r="X42" s="149"/>
      <c r="Y42" s="150"/>
      <c r="Z42" s="149"/>
      <c r="AA42" s="150"/>
      <c r="AB42" s="142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0" t="s">
        <v>30</v>
      </c>
      <c r="C43" s="71">
        <f>D9</f>
        <v>0.26818617857018456</v>
      </c>
      <c r="D43" s="5"/>
      <c r="E43" s="5"/>
      <c r="F43" s="5"/>
      <c r="G43" s="4"/>
      <c r="H43" s="4"/>
      <c r="I43" s="4"/>
      <c r="J43" s="4"/>
      <c r="K43" s="4"/>
      <c r="L43" s="151"/>
      <c r="M43" s="144"/>
      <c r="N43" s="145"/>
      <c r="O43" s="146"/>
      <c r="P43" s="147"/>
      <c r="Q43" s="146"/>
      <c r="R43" s="147"/>
      <c r="S43" s="146"/>
      <c r="T43" s="147"/>
      <c r="U43" s="146"/>
      <c r="V43" s="148"/>
      <c r="W43" s="150"/>
      <c r="X43" s="149"/>
      <c r="Y43" s="150"/>
      <c r="Z43" s="149"/>
      <c r="AA43" s="150"/>
      <c r="AB43" s="142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0" t="s">
        <v>43</v>
      </c>
      <c r="C44" s="71">
        <f>SUM(C45:C48)</f>
        <v>0.15270336804270937</v>
      </c>
      <c r="D44" s="5"/>
      <c r="E44" s="5"/>
      <c r="F44" s="5"/>
      <c r="G44" s="4"/>
      <c r="H44" s="4"/>
      <c r="I44" s="4"/>
      <c r="J44" s="4"/>
      <c r="K44" s="4"/>
      <c r="L44" s="151"/>
      <c r="M44" s="152"/>
      <c r="N44" s="145"/>
      <c r="O44" s="146"/>
      <c r="P44" s="147"/>
      <c r="Q44" s="153"/>
      <c r="R44" s="147"/>
      <c r="S44" s="146"/>
      <c r="T44" s="147"/>
      <c r="U44" s="153"/>
      <c r="V44" s="148"/>
      <c r="W44" s="154"/>
      <c r="X44" s="149"/>
      <c r="Y44" s="154"/>
      <c r="Z44" s="149"/>
      <c r="AA44" s="154"/>
      <c r="AB44" s="170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0" t="s">
        <v>31</v>
      </c>
      <c r="C45" s="71">
        <f>D10</f>
        <v>6.7709171766694998E-2</v>
      </c>
      <c r="D45" s="71">
        <f>SUM(C41:C44)</f>
        <v>1</v>
      </c>
      <c r="E45" s="71">
        <f>SUM(C41:C44)</f>
        <v>1</v>
      </c>
      <c r="F45" s="5"/>
      <c r="G45" s="4"/>
      <c r="H45" s="4"/>
      <c r="I45" s="4"/>
      <c r="J45" s="4"/>
      <c r="K45" s="4"/>
      <c r="L45" s="143"/>
      <c r="M45" s="144"/>
      <c r="N45" s="148"/>
      <c r="O45" s="146"/>
      <c r="P45" s="147"/>
      <c r="Q45" s="146"/>
      <c r="R45" s="147"/>
      <c r="S45" s="146"/>
      <c r="T45" s="147"/>
      <c r="U45" s="146"/>
      <c r="V45" s="148"/>
      <c r="W45" s="150"/>
      <c r="X45" s="149"/>
      <c r="Y45" s="150"/>
      <c r="Z45" s="149"/>
      <c r="AA45" s="150"/>
      <c r="AB45" s="142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0" t="s">
        <v>37</v>
      </c>
      <c r="C46" s="71">
        <f>D11</f>
        <v>1.0692878976586469E-2</v>
      </c>
      <c r="D46" s="5"/>
      <c r="E46" s="5"/>
      <c r="F46" s="5"/>
      <c r="G46" s="4"/>
      <c r="H46" s="4"/>
      <c r="I46" s="4"/>
      <c r="J46" s="4"/>
      <c r="K46" s="4"/>
      <c r="L46" s="151"/>
      <c r="M46" s="160"/>
      <c r="N46" s="168"/>
      <c r="O46" s="138"/>
      <c r="P46" s="139"/>
      <c r="Q46" s="138"/>
      <c r="R46" s="139"/>
      <c r="S46" s="138"/>
      <c r="T46" s="159"/>
      <c r="U46" s="169"/>
      <c r="V46" s="148"/>
      <c r="W46" s="167"/>
      <c r="X46" s="142"/>
      <c r="Y46" s="167"/>
      <c r="Z46" s="142"/>
      <c r="AA46" s="167"/>
      <c r="AB46" s="142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2" t="s">
        <v>28</v>
      </c>
      <c r="C47" s="71">
        <f>D7</f>
        <v>7.4067850381596023E-2</v>
      </c>
      <c r="D47" s="5"/>
      <c r="E47" s="5"/>
      <c r="F47" s="5"/>
      <c r="G47" s="4"/>
      <c r="H47" s="4"/>
      <c r="I47" s="4"/>
      <c r="J47" s="4"/>
      <c r="K47" s="4"/>
      <c r="L47" s="143"/>
      <c r="M47" s="144"/>
      <c r="N47" s="145"/>
      <c r="O47" s="146"/>
      <c r="P47" s="147"/>
      <c r="Q47" s="146"/>
      <c r="R47" s="147"/>
      <c r="S47" s="146"/>
      <c r="T47" s="147"/>
      <c r="U47" s="146"/>
      <c r="V47" s="148"/>
      <c r="W47" s="150"/>
      <c r="X47" s="149"/>
      <c r="Y47" s="150"/>
      <c r="Z47" s="149"/>
      <c r="AA47" s="150"/>
      <c r="AB47" s="142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3">
        <f>D13</f>
        <v>2.334669178318831E-4</v>
      </c>
      <c r="D48" s="5"/>
      <c r="E48" s="5"/>
      <c r="F48" s="5"/>
      <c r="G48" s="4"/>
      <c r="H48" s="4"/>
      <c r="I48" s="4"/>
      <c r="J48" s="4"/>
      <c r="K48" s="4"/>
      <c r="L48" s="143"/>
      <c r="M48" s="144"/>
      <c r="N48" s="145"/>
      <c r="O48" s="146"/>
      <c r="P48" s="147"/>
      <c r="Q48" s="146"/>
      <c r="R48" s="147"/>
      <c r="S48" s="146"/>
      <c r="T48" s="147"/>
      <c r="U48" s="146"/>
      <c r="V48" s="148"/>
      <c r="W48" s="150"/>
      <c r="X48" s="149"/>
      <c r="Y48" s="150"/>
      <c r="Z48" s="149"/>
      <c r="AA48" s="150"/>
      <c r="AB48" s="142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1">
        <f>SUM(C44:C48)</f>
        <v>0.30540673608541874</v>
      </c>
      <c r="D49" s="5"/>
      <c r="E49" s="5"/>
      <c r="F49" s="5"/>
      <c r="G49" s="4"/>
      <c r="H49" s="4"/>
      <c r="I49" s="4"/>
      <c r="J49" s="4"/>
      <c r="K49" s="4"/>
      <c r="L49" s="151"/>
      <c r="M49" s="144"/>
      <c r="N49" s="145"/>
      <c r="O49" s="146"/>
      <c r="P49" s="147"/>
      <c r="Q49" s="146"/>
      <c r="R49" s="147"/>
      <c r="S49" s="146"/>
      <c r="T49" s="147"/>
      <c r="U49" s="146"/>
      <c r="V49" s="148"/>
      <c r="W49" s="150"/>
      <c r="X49" s="149"/>
      <c r="Y49" s="150"/>
      <c r="Z49" s="149"/>
      <c r="AA49" s="150"/>
      <c r="AB49" s="142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1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1"/>
      <c r="M50" s="152"/>
      <c r="N50" s="145"/>
      <c r="O50" s="146"/>
      <c r="P50" s="147"/>
      <c r="Q50" s="153"/>
      <c r="R50" s="147"/>
      <c r="S50" s="146"/>
      <c r="T50" s="147"/>
      <c r="U50" s="153"/>
      <c r="V50" s="148"/>
      <c r="W50" s="154"/>
      <c r="X50" s="149"/>
      <c r="Y50" s="154"/>
      <c r="Z50" s="149"/>
      <c r="AA50" s="154"/>
      <c r="AB50" s="142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3"/>
      <c r="M51" s="144"/>
      <c r="N51" s="148"/>
      <c r="O51" s="146"/>
      <c r="P51" s="147"/>
      <c r="Q51" s="146"/>
      <c r="R51" s="147"/>
      <c r="S51" s="146"/>
      <c r="T51" s="147"/>
      <c r="U51" s="146"/>
      <c r="V51" s="148"/>
      <c r="W51" s="150"/>
      <c r="X51" s="149"/>
      <c r="Y51" s="150"/>
      <c r="Z51" s="149"/>
      <c r="AA51" s="150"/>
      <c r="AB51" s="142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1"/>
      <c r="M52" s="160"/>
      <c r="N52" s="145"/>
      <c r="O52" s="146"/>
      <c r="P52" s="147"/>
      <c r="Q52" s="153"/>
      <c r="R52" s="147"/>
      <c r="S52" s="146"/>
      <c r="T52" s="147"/>
      <c r="U52" s="153"/>
      <c r="V52" s="148"/>
      <c r="W52" s="154"/>
      <c r="X52" s="149"/>
      <c r="Y52" s="154"/>
      <c r="Z52" s="149"/>
      <c r="AA52" s="154"/>
      <c r="AB52" s="142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55"/>
      <c r="M53" s="156"/>
      <c r="N53" s="157"/>
      <c r="O53" s="138"/>
      <c r="P53" s="158"/>
      <c r="Q53" s="138"/>
      <c r="R53" s="158"/>
      <c r="S53" s="138"/>
      <c r="T53" s="159"/>
      <c r="U53" s="138"/>
      <c r="V53" s="148"/>
      <c r="W53" s="150"/>
      <c r="X53" s="149"/>
      <c r="Y53" s="150"/>
      <c r="Z53" s="149"/>
      <c r="AA53" s="150"/>
      <c r="AB53" s="142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7"/>
      <c r="M54" s="497"/>
      <c r="N54" s="155"/>
      <c r="O54" s="153"/>
      <c r="P54" s="147"/>
      <c r="Q54" s="153"/>
      <c r="R54" s="147"/>
      <c r="S54" s="153"/>
      <c r="T54" s="147"/>
      <c r="U54" s="153"/>
      <c r="V54" s="159"/>
      <c r="W54" s="154"/>
      <c r="X54" s="149"/>
      <c r="Y54" s="154"/>
      <c r="Z54" s="149"/>
      <c r="AA54" s="154"/>
      <c r="AB54" s="142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0"/>
      <c r="M55" s="160"/>
      <c r="N55" s="155"/>
      <c r="O55" s="153"/>
      <c r="P55" s="147"/>
      <c r="Q55" s="153"/>
      <c r="R55" s="147"/>
      <c r="S55" s="153"/>
      <c r="T55" s="147"/>
      <c r="U55" s="153"/>
      <c r="V55" s="159"/>
      <c r="W55" s="154"/>
      <c r="X55" s="149"/>
      <c r="Y55" s="154"/>
      <c r="Z55" s="149"/>
      <c r="AA55" s="154"/>
      <c r="AB55" s="142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7"/>
      <c r="M56" s="497"/>
      <c r="N56" s="155"/>
      <c r="O56" s="153"/>
      <c r="P56" s="147"/>
      <c r="Q56" s="153"/>
      <c r="R56" s="147"/>
      <c r="S56" s="153"/>
      <c r="T56" s="147"/>
      <c r="U56" s="146"/>
      <c r="V56" s="159"/>
      <c r="W56" s="154"/>
      <c r="X56" s="149"/>
      <c r="Y56" s="154"/>
      <c r="Z56" s="149"/>
      <c r="AA56" s="154"/>
      <c r="AB56" s="142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3"/>
      <c r="M57" s="144"/>
      <c r="N57" s="145"/>
      <c r="O57" s="146"/>
      <c r="P57" s="147"/>
      <c r="Q57" s="146"/>
      <c r="R57" s="147"/>
      <c r="S57" s="146"/>
      <c r="T57" s="147"/>
      <c r="U57" s="146"/>
      <c r="V57" s="148"/>
      <c r="W57" s="150"/>
      <c r="X57" s="149"/>
      <c r="Y57" s="150"/>
      <c r="Z57" s="149"/>
      <c r="AA57" s="150"/>
      <c r="AB57" s="142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3"/>
      <c r="M58" s="144"/>
      <c r="N58" s="145"/>
      <c r="O58" s="146"/>
      <c r="P58" s="147"/>
      <c r="Q58" s="146"/>
      <c r="R58" s="147"/>
      <c r="S58" s="146"/>
      <c r="T58" s="147"/>
      <c r="U58" s="146"/>
      <c r="V58" s="148"/>
      <c r="W58" s="150"/>
      <c r="X58" s="149"/>
      <c r="Y58" s="150"/>
      <c r="Z58" s="149"/>
      <c r="AA58" s="150"/>
      <c r="AB58" s="142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3"/>
      <c r="M59" s="144"/>
      <c r="N59" s="145"/>
      <c r="O59" s="146"/>
      <c r="P59" s="147"/>
      <c r="Q59" s="146"/>
      <c r="R59" s="147"/>
      <c r="S59" s="146"/>
      <c r="T59" s="147"/>
      <c r="U59" s="146"/>
      <c r="V59" s="148"/>
      <c r="W59" s="150"/>
      <c r="X59" s="149"/>
      <c r="Y59" s="150"/>
      <c r="Z59" s="149"/>
      <c r="AA59" s="150"/>
      <c r="AB59" s="142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3"/>
      <c r="M60" s="152"/>
      <c r="N60" s="145"/>
      <c r="O60" s="146"/>
      <c r="P60" s="147"/>
      <c r="Q60" s="146"/>
      <c r="R60" s="147"/>
      <c r="S60" s="146"/>
      <c r="T60" s="147"/>
      <c r="U60" s="153"/>
      <c r="V60" s="148"/>
      <c r="W60" s="154"/>
      <c r="X60" s="149"/>
      <c r="Y60" s="154"/>
      <c r="Z60" s="149"/>
      <c r="AA60" s="154"/>
      <c r="AB60" s="142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3"/>
      <c r="M61" s="152"/>
      <c r="N61" s="145"/>
      <c r="O61" s="146"/>
      <c r="P61" s="147"/>
      <c r="Q61" s="146"/>
      <c r="R61" s="147"/>
      <c r="S61" s="146"/>
      <c r="T61" s="147"/>
      <c r="U61" s="153"/>
      <c r="V61" s="148"/>
      <c r="W61" s="150"/>
      <c r="X61" s="149"/>
      <c r="Y61" s="150"/>
      <c r="Z61" s="149"/>
      <c r="AA61" s="150"/>
      <c r="AB61" s="142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7"/>
      <c r="M62" s="497"/>
      <c r="N62" s="155"/>
      <c r="O62" s="153"/>
      <c r="P62" s="147"/>
      <c r="Q62" s="153"/>
      <c r="R62" s="147"/>
      <c r="S62" s="153"/>
      <c r="T62" s="147"/>
      <c r="U62" s="153"/>
      <c r="V62" s="159"/>
      <c r="W62" s="154"/>
      <c r="X62" s="149"/>
      <c r="Y62" s="154"/>
      <c r="Z62" s="149"/>
      <c r="AA62" s="154"/>
      <c r="AB62" s="1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95"/>
      <c r="M63" s="495"/>
      <c r="N63" s="495"/>
      <c r="O63" s="495"/>
      <c r="P63" s="495"/>
      <c r="Q63" s="495"/>
      <c r="R63" s="495"/>
      <c r="S63" s="495"/>
      <c r="T63" s="495"/>
      <c r="U63" s="495"/>
      <c r="V63" s="495"/>
      <c r="W63" s="495"/>
      <c r="X63" s="495"/>
      <c r="Y63" s="495"/>
      <c r="Z63" s="495"/>
      <c r="AA63" s="495"/>
      <c r="AB63" s="142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2"/>
      <c r="M64" s="137"/>
      <c r="N64" s="137"/>
      <c r="O64" s="142"/>
      <c r="P64" s="142"/>
      <c r="Q64" s="142"/>
      <c r="R64" s="142"/>
      <c r="S64" s="142"/>
      <c r="T64" s="142"/>
      <c r="U64" s="170"/>
      <c r="V64" s="170"/>
      <c r="W64" s="171"/>
      <c r="X64" s="142"/>
      <c r="Y64" s="171"/>
      <c r="Z64" s="142"/>
      <c r="AA64" s="142"/>
      <c r="AB64" s="142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2"/>
      <c r="M65" s="137"/>
      <c r="N65" s="137"/>
      <c r="O65" s="170"/>
      <c r="P65" s="170"/>
      <c r="Q65" s="170"/>
      <c r="R65" s="170"/>
      <c r="S65" s="170"/>
      <c r="T65" s="170"/>
      <c r="U65" s="170"/>
      <c r="V65" s="170"/>
      <c r="W65" s="171"/>
      <c r="X65" s="142"/>
      <c r="Y65" s="171"/>
      <c r="Z65" s="142"/>
      <c r="AA65" s="142"/>
      <c r="AB65" s="142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I63"/>
  <sheetViews>
    <sheetView showGridLines="0" showRowColHeaders="0" zoomScaleNormal="100" workbookViewId="0">
      <pane ySplit="6" topLeftCell="A29" activePane="bottomLeft" state="frozen"/>
      <selection activeCell="H32" sqref="H32"/>
      <selection pane="bottomLeft" activeCell="I44" sqref="I44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5" t="s">
        <v>147</v>
      </c>
      <c r="C2" s="9"/>
      <c r="D2" s="9"/>
      <c r="E2" s="9"/>
      <c r="F2" s="9"/>
    </row>
    <row r="3" spans="1:8">
      <c r="A3" s="250"/>
      <c r="B3" s="250"/>
      <c r="C3" s="250"/>
      <c r="D3" s="250"/>
      <c r="E3" s="250"/>
      <c r="F3" s="250"/>
    </row>
    <row r="4" spans="1:8" ht="26.1" customHeight="1">
      <c r="A4" s="250"/>
      <c r="B4" s="504" t="s">
        <v>148</v>
      </c>
      <c r="C4" s="262" t="s">
        <v>145</v>
      </c>
      <c r="D4" s="262"/>
      <c r="E4" s="262" t="s">
        <v>142</v>
      </c>
      <c r="F4" s="262"/>
      <c r="H4" s="7" t="s">
        <v>168</v>
      </c>
    </row>
    <row r="5" spans="1:8" ht="38.65" customHeight="1">
      <c r="A5" s="250"/>
      <c r="B5" s="505"/>
      <c r="C5" s="263" t="s">
        <v>28</v>
      </c>
      <c r="D5" s="263" t="s">
        <v>29</v>
      </c>
      <c r="E5" s="263" t="s">
        <v>28</v>
      </c>
      <c r="F5" s="263" t="s">
        <v>29</v>
      </c>
    </row>
    <row r="6" spans="1:8" ht="20.85" hidden="1" customHeight="1">
      <c r="B6" s="76">
        <v>2007</v>
      </c>
      <c r="C6" s="77">
        <v>895.43156999999997</v>
      </c>
      <c r="D6" s="77">
        <v>1222.1400000000001</v>
      </c>
      <c r="E6" s="77">
        <v>800.6</v>
      </c>
      <c r="F6" s="77">
        <v>994.34</v>
      </c>
    </row>
    <row r="7" spans="1:8" ht="18" customHeight="1">
      <c r="B7" s="76">
        <v>2008</v>
      </c>
      <c r="C7" s="77">
        <v>933.71</v>
      </c>
      <c r="D7" s="77">
        <v>1280.1500000000001</v>
      </c>
      <c r="E7" s="77">
        <v>837.37</v>
      </c>
      <c r="F7" s="77">
        <v>1051.7</v>
      </c>
      <c r="H7" s="11"/>
    </row>
    <row r="8" spans="1:8" ht="18" customHeight="1">
      <c r="B8" s="76">
        <v>2009</v>
      </c>
      <c r="C8" s="77">
        <v>953.86</v>
      </c>
      <c r="D8" s="77">
        <v>1331.13</v>
      </c>
      <c r="E8" s="77">
        <v>864.68</v>
      </c>
      <c r="F8" s="77">
        <v>1110.04</v>
      </c>
      <c r="H8" s="11"/>
    </row>
    <row r="9" spans="1:8" ht="18" customHeight="1">
      <c r="B9" s="76">
        <v>2010</v>
      </c>
      <c r="C9" s="77">
        <v>990.62</v>
      </c>
      <c r="D9" s="77">
        <v>1393.4</v>
      </c>
      <c r="E9" s="77">
        <v>895.89</v>
      </c>
      <c r="F9" s="77">
        <v>1172.18</v>
      </c>
      <c r="H9" s="11"/>
    </row>
    <row r="10" spans="1:8" ht="18" customHeight="1">
      <c r="B10" s="76">
        <v>2011</v>
      </c>
      <c r="C10" s="77">
        <v>1018.62</v>
      </c>
      <c r="D10" s="77">
        <v>1407.09</v>
      </c>
      <c r="E10" s="77">
        <v>921.51</v>
      </c>
      <c r="F10" s="77">
        <v>1202.07</v>
      </c>
      <c r="H10" s="11"/>
    </row>
    <row r="11" spans="1:8" ht="18" customHeight="1">
      <c r="B11" s="76">
        <v>2012</v>
      </c>
      <c r="C11" s="77">
        <v>1003.44</v>
      </c>
      <c r="D11" s="77">
        <v>1389.91</v>
      </c>
      <c r="E11" s="77">
        <v>943.46</v>
      </c>
      <c r="F11" s="77">
        <v>1251.97</v>
      </c>
      <c r="H11" s="11"/>
    </row>
    <row r="12" spans="1:8" ht="18" customHeight="1">
      <c r="B12" s="76">
        <v>2013</v>
      </c>
      <c r="C12" s="77">
        <v>1005.51</v>
      </c>
      <c r="D12" s="77">
        <v>1424.58</v>
      </c>
      <c r="E12" s="77">
        <v>955.24</v>
      </c>
      <c r="F12" s="77">
        <v>1295.6400000000001</v>
      </c>
      <c r="H12" s="11"/>
    </row>
    <row r="13" spans="1:8" ht="18" customHeight="1">
      <c r="B13" s="76">
        <v>2014</v>
      </c>
      <c r="C13" s="77">
        <v>996.8</v>
      </c>
      <c r="D13" s="77">
        <v>1425.67</v>
      </c>
      <c r="E13" s="77">
        <v>949.29</v>
      </c>
      <c r="F13" s="77">
        <v>1314.68</v>
      </c>
      <c r="H13" s="11"/>
    </row>
    <row r="14" spans="1:8" ht="18" customHeight="1">
      <c r="B14" s="76">
        <v>2015</v>
      </c>
      <c r="C14" s="77">
        <v>983.77</v>
      </c>
      <c r="D14" s="77">
        <v>1460.3</v>
      </c>
      <c r="E14" s="77">
        <v>941.18</v>
      </c>
      <c r="F14" s="77">
        <v>1342.94</v>
      </c>
      <c r="H14" s="11"/>
    </row>
    <row r="15" spans="1:8" ht="18" customHeight="1">
      <c r="B15" s="76">
        <v>2016</v>
      </c>
      <c r="C15" s="77">
        <v>973.19</v>
      </c>
      <c r="D15" s="77">
        <v>1451.07</v>
      </c>
      <c r="E15" s="77">
        <v>936.4</v>
      </c>
      <c r="F15" s="77">
        <v>1332.37</v>
      </c>
      <c r="H15" s="11"/>
    </row>
    <row r="16" spans="1:8" ht="18" customHeight="1">
      <c r="B16" s="76">
        <v>2017</v>
      </c>
      <c r="C16" s="77">
        <v>970.28</v>
      </c>
      <c r="D16" s="77">
        <v>1432.9</v>
      </c>
      <c r="E16" s="77">
        <v>935.71</v>
      </c>
      <c r="F16" s="77">
        <v>1318.47</v>
      </c>
      <c r="H16" s="11"/>
    </row>
    <row r="17" spans="2:9" ht="18" customHeight="1">
      <c r="B17" s="76">
        <v>2018</v>
      </c>
      <c r="C17" s="77">
        <v>967.4</v>
      </c>
      <c r="D17" s="77">
        <v>1420.02</v>
      </c>
      <c r="E17" s="77">
        <v>937.39</v>
      </c>
      <c r="F17" s="77">
        <v>1311.23</v>
      </c>
      <c r="H17" s="11"/>
    </row>
    <row r="18" spans="2:9" ht="18" customHeight="1">
      <c r="B18" s="76">
        <v>2019</v>
      </c>
      <c r="C18" s="77">
        <v>989.63963273409115</v>
      </c>
      <c r="D18" s="77">
        <v>1466.1257319129511</v>
      </c>
      <c r="E18" s="77">
        <v>962.55030148478431</v>
      </c>
      <c r="F18" s="77">
        <v>1345.982851671419</v>
      </c>
      <c r="H18" s="11"/>
      <c r="I18" s="31"/>
    </row>
    <row r="19" spans="2:9" ht="18" customHeight="1">
      <c r="B19" s="76">
        <v>2020</v>
      </c>
      <c r="C19" s="77">
        <v>1005.72</v>
      </c>
      <c r="D19" s="77">
        <v>1528.73</v>
      </c>
      <c r="E19" s="77">
        <v>975.16</v>
      </c>
      <c r="F19" s="77">
        <v>1406.74</v>
      </c>
      <c r="H19" s="11"/>
      <c r="I19" s="31"/>
    </row>
    <row r="20" spans="2:9" ht="18" customHeight="1">
      <c r="B20" s="76">
        <v>2021</v>
      </c>
      <c r="C20" s="77">
        <v>1019.71</v>
      </c>
      <c r="D20" s="77">
        <v>1502.99</v>
      </c>
      <c r="E20" s="77">
        <v>989.46</v>
      </c>
      <c r="F20" s="77">
        <v>1388.38</v>
      </c>
      <c r="H20" s="11"/>
      <c r="I20" s="31"/>
    </row>
    <row r="21" spans="2:9" ht="18" customHeight="1">
      <c r="B21" s="76">
        <v>2022</v>
      </c>
      <c r="C21" s="77">
        <v>1045.74</v>
      </c>
      <c r="D21" s="77">
        <v>1523.4</v>
      </c>
      <c r="E21" s="77">
        <v>1017.01</v>
      </c>
      <c r="F21" s="77">
        <v>1426.75</v>
      </c>
      <c r="H21" s="11"/>
    </row>
    <row r="22" spans="2:9" ht="18" customHeight="1">
      <c r="B22" s="76">
        <v>2023</v>
      </c>
      <c r="C22" s="77">
        <v>1055.3499999999999</v>
      </c>
      <c r="D22" s="77">
        <v>1555.31</v>
      </c>
      <c r="E22" s="77">
        <v>1031.49</v>
      </c>
      <c r="F22" s="77">
        <v>1453.14</v>
      </c>
      <c r="H22" s="11"/>
    </row>
    <row r="23" spans="2:9" ht="18" customHeight="1">
      <c r="B23" s="76">
        <v>2024</v>
      </c>
      <c r="C23" s="77">
        <v>1101.94</v>
      </c>
      <c r="D23" s="77">
        <v>1669.52</v>
      </c>
      <c r="E23" s="77">
        <v>1077.99</v>
      </c>
      <c r="F23" s="77">
        <v>1566.37</v>
      </c>
      <c r="H23" s="11"/>
    </row>
    <row r="24" spans="2:9" ht="18" customHeight="1">
      <c r="B24" s="189" t="s">
        <v>222</v>
      </c>
      <c r="C24" s="77">
        <f>'Distrib - regím. Altas nuevas'!$I$42</f>
        <v>1152.6134115853658</v>
      </c>
      <c r="D24" s="77">
        <f>'Distrib - regím. Altas nuevas'!$I$44</f>
        <v>1656.7859064665122</v>
      </c>
      <c r="E24" s="77">
        <f>'Distrib - regím. Altas nuevas'!$O$42</f>
        <v>1127.6250802395209</v>
      </c>
      <c r="F24" s="77">
        <f>'Distrib - regím. Altas nuevas'!$O$44</f>
        <v>1551.7321485956475</v>
      </c>
    </row>
    <row r="26" spans="2:9">
      <c r="B26" s="421" t="s">
        <v>125</v>
      </c>
      <c r="C26" s="422"/>
      <c r="D26" s="422"/>
      <c r="E26" s="422"/>
      <c r="F26" s="422"/>
    </row>
    <row r="27" spans="2:9" ht="25.5" customHeight="1">
      <c r="B27" s="76">
        <v>2008</v>
      </c>
      <c r="C27" s="79">
        <f t="shared" ref="C27:F38" si="0">C7/C6-1</f>
        <v>4.274858211666599E-2</v>
      </c>
      <c r="D27" s="79">
        <f t="shared" si="0"/>
        <v>4.7465920434647479E-2</v>
      </c>
      <c r="E27" s="79">
        <f t="shared" si="0"/>
        <v>4.5928053959530368E-2</v>
      </c>
      <c r="F27" s="79">
        <f t="shared" si="0"/>
        <v>5.7686505621819428E-2</v>
      </c>
      <c r="G27" s="79"/>
      <c r="H27" s="74"/>
    </row>
    <row r="28" spans="2:9" ht="17.850000000000001" customHeight="1">
      <c r="B28" s="76">
        <v>2009</v>
      </c>
      <c r="C28" s="79">
        <f t="shared" si="0"/>
        <v>2.1580576410234364E-2</v>
      </c>
      <c r="D28" s="79">
        <f t="shared" si="0"/>
        <v>3.9823458188493532E-2</v>
      </c>
      <c r="E28" s="79">
        <f t="shared" si="0"/>
        <v>3.2614017698269437E-2</v>
      </c>
      <c r="F28" s="79">
        <f t="shared" si="0"/>
        <v>5.5472092802129724E-2</v>
      </c>
      <c r="G28" s="79"/>
      <c r="H28" s="74"/>
    </row>
    <row r="29" spans="2:9" ht="17.850000000000001" customHeight="1">
      <c r="B29" s="76">
        <v>2010</v>
      </c>
      <c r="C29" s="79">
        <f t="shared" si="0"/>
        <v>3.853815025265761E-2</v>
      </c>
      <c r="D29" s="79">
        <f t="shared" si="0"/>
        <v>4.6779803625491168E-2</v>
      </c>
      <c r="E29" s="79">
        <f t="shared" si="0"/>
        <v>3.6094277651848028E-2</v>
      </c>
      <c r="F29" s="79">
        <f t="shared" si="0"/>
        <v>5.597996468595734E-2</v>
      </c>
      <c r="G29" s="79"/>
      <c r="H29" s="74"/>
    </row>
    <row r="30" spans="2:9" ht="17.850000000000001" customHeight="1">
      <c r="B30" s="76">
        <v>2011</v>
      </c>
      <c r="C30" s="79">
        <f t="shared" si="0"/>
        <v>2.8265126890230308E-2</v>
      </c>
      <c r="D30" s="79">
        <f t="shared" si="0"/>
        <v>9.8248887613030522E-3</v>
      </c>
      <c r="E30" s="79">
        <f t="shared" si="0"/>
        <v>2.8597260824431592E-2</v>
      </c>
      <c r="F30" s="79">
        <f t="shared" si="0"/>
        <v>2.5499496664334709E-2</v>
      </c>
      <c r="G30" s="79"/>
      <c r="H30" s="74"/>
    </row>
    <row r="31" spans="2:9" ht="17.850000000000001" customHeight="1">
      <c r="B31" s="76">
        <v>2012</v>
      </c>
      <c r="C31" s="79">
        <f t="shared" si="0"/>
        <v>-1.4902515167579566E-2</v>
      </c>
      <c r="D31" s="79">
        <f t="shared" si="0"/>
        <v>-1.2209595690396369E-2</v>
      </c>
      <c r="E31" s="79">
        <f t="shared" si="0"/>
        <v>2.3819600438411026E-2</v>
      </c>
      <c r="F31" s="79">
        <f t="shared" si="0"/>
        <v>4.1511725606661942E-2</v>
      </c>
      <c r="G31" s="79"/>
      <c r="H31" s="74"/>
    </row>
    <row r="32" spans="2:9" ht="17.850000000000001" customHeight="1">
      <c r="B32" s="76">
        <v>2013</v>
      </c>
      <c r="C32" s="79">
        <f t="shared" si="0"/>
        <v>2.0629036115760169E-3</v>
      </c>
      <c r="D32" s="79">
        <f t="shared" si="0"/>
        <v>2.4944061126259909E-2</v>
      </c>
      <c r="E32" s="79">
        <f t="shared" si="0"/>
        <v>1.2485955949377736E-2</v>
      </c>
      <c r="F32" s="79">
        <f t="shared" si="0"/>
        <v>3.4881027500659023E-2</v>
      </c>
      <c r="G32" s="79"/>
      <c r="H32" s="74"/>
    </row>
    <row r="33" spans="2:9" ht="17.850000000000001" customHeight="1">
      <c r="B33" s="76">
        <v>2014</v>
      </c>
      <c r="C33" s="79">
        <f t="shared" si="0"/>
        <v>-8.6622708874104504E-3</v>
      </c>
      <c r="D33" s="79">
        <f t="shared" si="0"/>
        <v>7.6513779499931545E-4</v>
      </c>
      <c r="E33" s="79">
        <f t="shared" si="0"/>
        <v>-6.2288011389808329E-3</v>
      </c>
      <c r="F33" s="79">
        <f t="shared" si="0"/>
        <v>1.469544009138346E-2</v>
      </c>
      <c r="G33" s="79"/>
      <c r="H33" s="74"/>
    </row>
    <row r="34" spans="2:9" ht="17.850000000000001" customHeight="1">
      <c r="B34" s="76">
        <v>2015</v>
      </c>
      <c r="C34" s="79">
        <f t="shared" si="0"/>
        <v>-1.3071829855537676E-2</v>
      </c>
      <c r="D34" s="79">
        <f t="shared" si="0"/>
        <v>2.4290333667678965E-2</v>
      </c>
      <c r="E34" s="79">
        <f t="shared" si="0"/>
        <v>-8.5432270433692947E-3</v>
      </c>
      <c r="F34" s="79">
        <f t="shared" si="0"/>
        <v>2.1495725195484816E-2</v>
      </c>
      <c r="G34" s="79"/>
      <c r="H34" s="74"/>
    </row>
    <row r="35" spans="2:9" ht="17.850000000000001" customHeight="1">
      <c r="B35" s="76">
        <v>2016</v>
      </c>
      <c r="C35" s="79">
        <f t="shared" si="0"/>
        <v>-1.0754546286225408E-2</v>
      </c>
      <c r="D35" s="79">
        <f t="shared" si="0"/>
        <v>-6.3206190508799942E-3</v>
      </c>
      <c r="E35" s="79">
        <f t="shared" si="0"/>
        <v>-5.0787309547588588E-3</v>
      </c>
      <c r="F35" s="79">
        <f t="shared" si="0"/>
        <v>-7.8707909511968044E-3</v>
      </c>
      <c r="G35" s="79"/>
      <c r="H35" s="74"/>
      <c r="I35" s="10"/>
    </row>
    <row r="36" spans="2:9" ht="17.850000000000001" customHeight="1">
      <c r="B36" s="76">
        <v>2017</v>
      </c>
      <c r="C36" s="79">
        <f t="shared" si="0"/>
        <v>-2.9901663601147321E-3</v>
      </c>
      <c r="D36" s="79">
        <f t="shared" si="0"/>
        <v>-1.2521794262165042E-2</v>
      </c>
      <c r="E36" s="79">
        <f t="shared" si="0"/>
        <v>-7.3686458778288166E-4</v>
      </c>
      <c r="F36" s="79">
        <f t="shared" si="0"/>
        <v>-1.0432537508349715E-2</v>
      </c>
      <c r="G36" s="79"/>
      <c r="H36" s="74"/>
    </row>
    <row r="37" spans="2:9" ht="17.850000000000001" customHeight="1">
      <c r="B37" s="76">
        <v>2018</v>
      </c>
      <c r="C37" s="79">
        <f t="shared" si="0"/>
        <v>-2.9682153605145034E-3</v>
      </c>
      <c r="D37" s="79">
        <f t="shared" si="0"/>
        <v>-8.9887640449438644E-3</v>
      </c>
      <c r="E37" s="79">
        <f t="shared" si="0"/>
        <v>1.7954280706629078E-3</v>
      </c>
      <c r="F37" s="79">
        <f t="shared" si="0"/>
        <v>-5.4912133002646968E-3</v>
      </c>
      <c r="G37" s="79"/>
      <c r="H37" s="74"/>
    </row>
    <row r="38" spans="2:9" ht="17.850000000000001" customHeight="1">
      <c r="B38" s="76">
        <v>2019</v>
      </c>
      <c r="C38" s="79">
        <f t="shared" si="0"/>
        <v>2.2989076632304206E-2</v>
      </c>
      <c r="D38" s="79">
        <f t="shared" si="0"/>
        <v>3.2468367989852975E-2</v>
      </c>
      <c r="E38" s="79">
        <f t="shared" si="0"/>
        <v>2.6840804238133842E-2</v>
      </c>
      <c r="F38" s="79">
        <f t="shared" si="0"/>
        <v>2.6504008962134007E-2</v>
      </c>
      <c r="G38" s="79"/>
      <c r="H38" s="74"/>
    </row>
    <row r="39" spans="2:9" ht="17.850000000000001" customHeight="1">
      <c r="B39" s="76">
        <v>2020</v>
      </c>
      <c r="C39" s="79">
        <f t="shared" ref="C39:F39" si="1">C19/C18-1</f>
        <v>1.6248709867735744E-2</v>
      </c>
      <c r="D39" s="79">
        <f t="shared" si="1"/>
        <v>4.2700476994810721E-2</v>
      </c>
      <c r="E39" s="79">
        <f t="shared" si="1"/>
        <v>1.3100300831826228E-2</v>
      </c>
      <c r="F39" s="79">
        <f t="shared" si="1"/>
        <v>4.5139615451366133E-2</v>
      </c>
      <c r="G39" s="79"/>
      <c r="H39" s="74"/>
    </row>
    <row r="40" spans="2:9" ht="17.850000000000001" customHeight="1">
      <c r="B40" s="76">
        <v>2021</v>
      </c>
      <c r="C40" s="79">
        <f t="shared" ref="C40:F40" si="2">C20/C19-1</f>
        <v>1.3910432327089106E-2</v>
      </c>
      <c r="D40" s="79">
        <f t="shared" si="2"/>
        <v>-1.6837505641938089E-2</v>
      </c>
      <c r="E40" s="79">
        <f t="shared" si="2"/>
        <v>1.4664260223963277E-2</v>
      </c>
      <c r="F40" s="79">
        <f t="shared" si="2"/>
        <v>-1.3051452293956212E-2</v>
      </c>
      <c r="G40" s="79"/>
      <c r="H40" s="74"/>
    </row>
    <row r="41" spans="2:9" ht="17.850000000000001" customHeight="1">
      <c r="B41" s="76">
        <v>2022</v>
      </c>
      <c r="C41" s="79">
        <f>C21/C20-1</f>
        <v>2.5526865481362293E-2</v>
      </c>
      <c r="D41" s="79">
        <f>D21/D20-1</f>
        <v>1.3579598001317361E-2</v>
      </c>
      <c r="E41" s="79">
        <f>E21/E20-1</f>
        <v>2.7843470175651364E-2</v>
      </c>
      <c r="F41" s="79">
        <f>F21/F20-1</f>
        <v>2.7636526023134822E-2</v>
      </c>
      <c r="G41" s="79"/>
      <c r="H41" s="74"/>
    </row>
    <row r="42" spans="2:9" ht="17.850000000000001" customHeight="1">
      <c r="B42" s="76">
        <v>2023</v>
      </c>
      <c r="C42" s="79">
        <f>C22/C21-1</f>
        <v>9.1896647350200311E-3</v>
      </c>
      <c r="D42" s="79">
        <f t="shared" ref="D42:F43" si="3">D22/D21-1</f>
        <v>2.0946566889851637E-2</v>
      </c>
      <c r="E42" s="79">
        <f t="shared" si="3"/>
        <v>1.4237814770749591E-2</v>
      </c>
      <c r="F42" s="79">
        <f t="shared" si="3"/>
        <v>1.8496583143507994E-2</v>
      </c>
      <c r="G42" s="79"/>
      <c r="H42" s="74"/>
    </row>
    <row r="43" spans="2:9" ht="17.850000000000001" customHeight="1">
      <c r="B43" s="76">
        <v>2024</v>
      </c>
      <c r="C43" s="79">
        <f>C23/C22-1</f>
        <v>4.4146491685222999E-2</v>
      </c>
      <c r="D43" s="79">
        <f t="shared" si="3"/>
        <v>7.3432306099748601E-2</v>
      </c>
      <c r="E43" s="79">
        <f t="shared" si="3"/>
        <v>4.5080417648256432E-2</v>
      </c>
      <c r="F43" s="79">
        <f t="shared" si="3"/>
        <v>7.7920916085167047E-2</v>
      </c>
      <c r="G43" s="79"/>
      <c r="H43" s="74"/>
    </row>
    <row r="44" spans="2:9" ht="22.7" customHeight="1">
      <c r="B44" s="78" t="s">
        <v>223</v>
      </c>
      <c r="C44" s="80">
        <f>C24/C51-1</f>
        <v>5.0964158203886001E-2</v>
      </c>
      <c r="D44" s="80">
        <f>D24/D51-1</f>
        <v>1.5822331645092058E-2</v>
      </c>
      <c r="E44" s="80">
        <f>E24/E51-1</f>
        <v>5.3284276036840827E-2</v>
      </c>
      <c r="F44" s="80">
        <f>F24/F51-1</f>
        <v>1.2919663038792217E-2</v>
      </c>
      <c r="G44" s="79"/>
      <c r="H44" s="74"/>
    </row>
    <row r="45" spans="2:9" ht="7.5" customHeight="1"/>
    <row r="46" spans="2:9" ht="3.4" customHeight="1">
      <c r="B46" s="81"/>
      <c r="C46" s="81"/>
      <c r="D46" s="81"/>
      <c r="E46" s="81"/>
      <c r="F46" s="81"/>
    </row>
    <row r="47" spans="2:9" ht="23.85" customHeight="1">
      <c r="B47" t="s">
        <v>217</v>
      </c>
    </row>
    <row r="48" spans="2:9" ht="23.85" customHeight="1">
      <c r="B48" t="s">
        <v>224</v>
      </c>
    </row>
    <row r="49" spans="1:9" ht="35.65" customHeight="1">
      <c r="A49" s="347"/>
      <c r="B49" s="411"/>
      <c r="C49" s="295" t="s">
        <v>149</v>
      </c>
      <c r="D49" s="295"/>
      <c r="E49" s="295" t="s">
        <v>150</v>
      </c>
      <c r="F49" s="296"/>
      <c r="G49" s="412"/>
      <c r="H49" s="423"/>
      <c r="I49" s="423"/>
    </row>
    <row r="50" spans="1:9">
      <c r="A50" s="347"/>
      <c r="B50" s="411"/>
      <c r="C50" s="295" t="s">
        <v>28</v>
      </c>
      <c r="D50" s="295" t="s">
        <v>29</v>
      </c>
      <c r="E50" s="295" t="s">
        <v>28</v>
      </c>
      <c r="F50" s="296" t="s">
        <v>29</v>
      </c>
      <c r="G50" s="412"/>
      <c r="H50" s="423"/>
      <c r="I50" s="423"/>
    </row>
    <row r="51" spans="1:9" ht="21.4" customHeight="1">
      <c r="A51" s="347"/>
      <c r="B51" s="411"/>
      <c r="C51" s="449">
        <v>1096.72</v>
      </c>
      <c r="D51" s="449">
        <v>1630.98</v>
      </c>
      <c r="E51" s="295">
        <v>1070.58</v>
      </c>
      <c r="F51" s="450">
        <v>1531.94</v>
      </c>
      <c r="G51" s="412"/>
      <c r="H51" s="423"/>
      <c r="I51" s="423"/>
    </row>
    <row r="52" spans="1:9" ht="19.7" customHeight="1">
      <c r="A52" s="347"/>
      <c r="B52" s="411"/>
      <c r="C52" s="411"/>
      <c r="D52" s="411"/>
      <c r="E52" s="411"/>
      <c r="F52" s="412"/>
      <c r="G52" s="412"/>
      <c r="H52" s="423"/>
      <c r="I52" s="423"/>
    </row>
    <row r="53" spans="1:9">
      <c r="A53" s="347"/>
      <c r="B53" s="411"/>
      <c r="C53" s="411"/>
      <c r="D53" s="411"/>
      <c r="E53" s="411"/>
      <c r="F53" s="412"/>
      <c r="G53" s="412"/>
      <c r="H53" s="423"/>
      <c r="I53" s="423"/>
    </row>
    <row r="54" spans="1:9">
      <c r="A54" s="347"/>
      <c r="B54" s="412"/>
      <c r="C54" s="412"/>
      <c r="D54" s="412"/>
      <c r="E54" s="412"/>
      <c r="F54" s="412"/>
      <c r="G54" s="412"/>
      <c r="H54" s="424"/>
      <c r="I54" s="423"/>
    </row>
    <row r="55" spans="1:9">
      <c r="A55" s="347"/>
      <c r="B55" s="412"/>
      <c r="C55" s="412"/>
      <c r="D55" s="412"/>
      <c r="E55" s="412"/>
      <c r="F55" s="412"/>
      <c r="G55" s="412"/>
      <c r="H55" s="413"/>
      <c r="I55" s="413"/>
    </row>
    <row r="56" spans="1:9">
      <c r="A56" s="347"/>
      <c r="B56" s="412"/>
      <c r="C56" s="412"/>
      <c r="D56" s="412"/>
      <c r="E56" s="412"/>
      <c r="F56" s="412"/>
      <c r="G56" s="412"/>
      <c r="H56" s="413"/>
      <c r="I56" s="413"/>
    </row>
    <row r="57" spans="1:9">
      <c r="A57" s="347"/>
      <c r="B57" s="412"/>
      <c r="C57" s="412"/>
      <c r="D57" s="412"/>
      <c r="E57" s="412"/>
      <c r="F57" s="412"/>
      <c r="G57" s="412"/>
      <c r="H57" s="413"/>
      <c r="I57" s="413"/>
    </row>
    <row r="58" spans="1:9">
      <c r="A58" s="347"/>
      <c r="B58" s="412"/>
      <c r="C58" s="412"/>
      <c r="D58" s="412"/>
      <c r="E58" s="412"/>
      <c r="F58" s="412"/>
      <c r="G58" s="413"/>
      <c r="H58" s="413"/>
      <c r="I58" s="413"/>
    </row>
    <row r="59" spans="1:9">
      <c r="A59" s="347"/>
      <c r="B59" s="412"/>
      <c r="C59" s="412"/>
      <c r="D59" s="412"/>
      <c r="E59" s="412"/>
      <c r="F59" s="412"/>
      <c r="G59" s="413"/>
      <c r="H59" s="413"/>
      <c r="I59" s="413"/>
    </row>
    <row r="60" spans="1:9">
      <c r="A60" s="334"/>
      <c r="B60" s="409"/>
      <c r="C60" s="410"/>
      <c r="D60" s="410"/>
      <c r="E60" s="410"/>
      <c r="F60" s="410"/>
      <c r="G60" s="408"/>
      <c r="H60" s="210"/>
      <c r="I60" s="210"/>
    </row>
    <row r="61" spans="1:9">
      <c r="B61" s="409"/>
      <c r="C61" s="409"/>
      <c r="D61" s="409"/>
      <c r="E61" s="409"/>
      <c r="F61" s="409"/>
      <c r="G61" s="210"/>
      <c r="H61" s="210"/>
      <c r="I61" s="210"/>
    </row>
    <row r="62" spans="1:9">
      <c r="B62" s="409"/>
      <c r="C62" s="409"/>
      <c r="D62" s="409"/>
      <c r="E62" s="409"/>
      <c r="F62" s="409"/>
      <c r="G62" s="210"/>
    </row>
    <row r="63" spans="1:9">
      <c r="B63" s="334"/>
      <c r="C63" s="334"/>
      <c r="D63" s="334"/>
      <c r="E63" s="334"/>
      <c r="F63" s="334"/>
      <c r="G63" s="21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2025-05-22T08:46:00Z</cp:lastPrinted>
  <dcterms:created xsi:type="dcterms:W3CDTF">2016-11-17T11:36:14Z</dcterms:created>
  <dcterms:modified xsi:type="dcterms:W3CDTF">2025-06-17T09:15:45Z</dcterms:modified>
</cp:coreProperties>
</file>