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5\Mayo\"/>
    </mc:Choice>
  </mc:AlternateContent>
  <xr:revisionPtr revIDLastSave="0" documentId="13_ncr:1_{335ACB88-9017-4B61-B6C2-8C5A4161123B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0" r:id="rId10"/>
    <sheet name="Número pensiones (O-FM)" sheetId="41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Pensionistas!$M$30:$N$30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edad'!$B$1:$N$80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€'!$B$1:$I$87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clases'!$B$1:$I$87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€'!$B$1:$I$87</definedName>
    <definedName name="_xlnm.Print_Area" localSheetId="8">'Pensión media (nuevas altas)'!$A$1:$F$48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25" l="1"/>
  <c r="F43" i="25"/>
  <c r="D43" i="25"/>
  <c r="C43" i="25"/>
  <c r="E68" i="23"/>
  <c r="F68" i="23"/>
  <c r="G68" i="23"/>
  <c r="C12" i="27"/>
  <c r="B5" i="41"/>
  <c r="F42" i="25" l="1"/>
  <c r="E42" i="25"/>
  <c r="D42" i="25"/>
  <c r="C42" i="25"/>
  <c r="C4" i="23"/>
  <c r="B5" i="16"/>
  <c r="F75" i="29" l="1"/>
  <c r="L4" i="30"/>
  <c r="C41" i="25"/>
  <c r="D41" i="25"/>
  <c r="E41" i="25"/>
  <c r="F41" i="25"/>
  <c r="I51" i="30"/>
  <c r="G51" i="30"/>
  <c r="E51" i="30"/>
  <c r="C24" i="25" l="1"/>
  <c r="C44" i="25" s="1"/>
  <c r="S52" i="30"/>
  <c r="E25" i="30"/>
  <c r="G25" i="30"/>
  <c r="H25" i="30"/>
  <c r="I25" i="30"/>
  <c r="D24" i="25"/>
  <c r="E24" i="25"/>
  <c r="F24" i="25"/>
  <c r="D39" i="25"/>
  <c r="E39" i="25"/>
  <c r="F39" i="25"/>
  <c r="D40" i="25"/>
  <c r="E40" i="25"/>
  <c r="F40" i="25"/>
  <c r="C39" i="25"/>
  <c r="C40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4" i="25"/>
  <c r="E44" i="25"/>
  <c r="D44" i="25"/>
  <c r="F38" i="25"/>
  <c r="E38" i="25"/>
  <c r="D38" i="25"/>
  <c r="C38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</calcChain>
</file>

<file path=xl/sharedStrings.xml><?xml version="1.0" encoding="utf-8"?>
<sst xmlns="http://schemas.openxmlformats.org/spreadsheetml/2006/main" count="895" uniqueCount="230">
  <si>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</si>
  <si>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</si>
  <si>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</si>
  <si>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</si>
  <si>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</si>
  <si>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</si>
  <si>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</si>
  <si>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</si>
  <si>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</si>
  <si>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</si>
  <si>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</si>
  <si>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</si>
  <si>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</si>
  <si>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</si>
  <si>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</si>
  <si>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</si>
  <si>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</si>
  <si>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</si>
  <si>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</si>
  <si>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</si>
  <si>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</si>
  <si>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</si>
  <si>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</si>
  <si>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</si>
  <si>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</si>
  <si>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</si>
  <si>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</si>
  <si>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</si>
  <si>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</si>
  <si>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</si>
  <si>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</si>
  <si>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</si>
  <si>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</si>
  <si>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</si>
  <si>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</si>
  <si>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</si>
  <si>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</si>
  <si>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</si>
  <si>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</si>
  <si>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</si>
  <si>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</si>
  <si>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</si>
  <si>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</si>
  <si>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</si>
  <si>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</si>
  <si>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</si>
  <si>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</si>
  <si>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</si>
  <si>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</si>
  <si>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</si>
  <si>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</si>
  <si>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</si>
  <si>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</si>
  <si>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</si>
  <si>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</si>
  <si>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</si>
  <si>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</si>
  <si>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</si>
  <si>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</si>
  <si>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</si>
  <si>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</si>
  <si>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</si>
  <si>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</si>
  <si>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</si>
  <si>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</si>
  <si>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</si>
  <si>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</si>
  <si>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</si>
  <si>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</si>
  <si>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</si>
  <si>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</si>
  <si>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</si>
  <si>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</si>
  <si>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</si>
  <si>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</si>
  <si>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</si>
  <si>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</si>
  <si>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</si>
  <si>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</si>
  <si>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</si>
  <si>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</si>
  <si>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</si>
  <si>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</si>
  <si>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</si>
  <si>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</si>
  <si>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</si>
  <si>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</si>
  <si>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</si>
  <si>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</si>
  <si>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</si>
  <si>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</si>
  <si>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</si>
  <si>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</si>
  <si>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</si>
  <si>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</si>
  <si>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</si>
  <si>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</si>
  <si>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</si>
  <si>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</si>
  <si>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</si>
  <si>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</si>
  <si>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</si>
  <si>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</si>
  <si>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</si>
  <si>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</si>
  <si>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</si>
  <si>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</si>
  <si>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</si>
  <si>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</si>
  <si>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</si>
  <si>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</si>
  <si>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</si>
  <si>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</si>
  <si>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</si>
  <si>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</si>
  <si>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</si>
  <si>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</si>
  <si>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</si>
  <si>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</si>
  <si>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</si>
  <si>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</si>
  <si>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</si>
  <si>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</si>
  <si>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</si>
  <si>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</si>
  <si>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</si>
  <si>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</si>
  <si>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</si>
  <si>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</si>
  <si>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</si>
  <si>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</si>
  <si>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</si>
  <si>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</si>
  <si>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</si>
  <si>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</si>
  <si>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</si>
  <si>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</si>
  <si>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</si>
  <si>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</si>
  <si>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</si>
  <si>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</si>
  <si>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</si>
  <si>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</si>
  <si>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</si>
  <si>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</si>
  <si>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</si>
  <si>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</si>
  <si>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</si>
  <si>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</si>
  <si>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</si>
  <si>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</si>
  <si>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</si>
  <si>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</si>
  <si>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</si>
  <si>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</si>
  <si>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</si>
  <si>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</si>
  <si>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</si>
  <si>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</si>
  <si>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</si>
  <si>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</si>
  <si>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</si>
  <si>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</si>
  <si>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</si>
  <si>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</si>
  <si>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</si>
  <si>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</si>
  <si>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</si>
  <si>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</si>
  <si>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</si>
  <si>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</si>
  <si>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</si>
  <si>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</si>
  <si>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</si>
  <si>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</si>
  <si>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</si>
  <si>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</si>
  <si>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</si>
  <si>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</si>
  <si>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</si>
  <si>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</si>
  <si>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</si>
  <si>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</si>
  <si>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</si>
  <si>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</si>
  <si>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</si>
  <si>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</si>
  <si>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</si>
  <si>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</si>
  <si>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</si>
  <si>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</si>
  <si>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</si>
  <si>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</si>
  <si>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</si>
  <si>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</si>
  <si>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</si>
  <si>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</si>
  <si>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</si>
  <si>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</si>
  <si>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</si>
  <si>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</si>
  <si>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</si>
  <si>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</si>
  <si>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</si>
  <si>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</si>
  <si>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</si>
  <si>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</si>
  <si>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</si>
  <si>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</si>
  <si>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</si>
  <si>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</si>
  <si>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</si>
  <si>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</si>
  <si>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</si>
  <si>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</si>
  <si>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</si>
  <si>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</si>
  <si>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años</t>
  </si>
  <si>
    <t>PENSIONISTAS DEL SISTEMA DE SEGURIDAD SOCIAL  A 1 DE MAYO DE 2025</t>
  </si>
  <si>
    <t>Datos a 01 de mayo de 2025</t>
  </si>
  <si>
    <t>ABRIL 2025</t>
  </si>
  <si>
    <t>PENSIONES CONTRIBUTIVAS EN VIGOR A 1 DE MAYO DE 2025</t>
  </si>
  <si>
    <t>Datos a 1 de mayo de 2025</t>
  </si>
  <si>
    <t xml:space="preserve">  1 de mayo de 2025</t>
  </si>
  <si>
    <t>Abril 2025</t>
  </si>
  <si>
    <t>Abril 2025 (2)</t>
  </si>
  <si>
    <t>(2) Incremento sobre Abril 2024</t>
  </si>
  <si>
    <t>1 de mayo de 2025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</si>
  <si>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39 pensiones de las que no consta el género</t>
    </r>
  </si>
  <si>
    <t>(1) 2008-2024 Pensión media de las altas acumuladas de cada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</si>
</sst>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0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theme="0"/>
      </top>
      <bottom style="thin">
        <color indexed="8"/>
      </bottom>
      <diagonal/>
    </border>
  </borders>
  <cellStyleXfs count="25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1" fillId="0" borderId="0"/>
    <xf numFmtId="43" fontId="8" fillId="0" borderId="0" applyFont="0" applyFill="0" applyBorder="0" applyAlignment="0" applyProtection="0"/>
  </cellStyleXfs>
  <cellXfs count="554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38" fillId="0" borderId="0" xfId="7" applyFont="1"/>
    <xf numFmtId="3" fontId="139" fillId="0" borderId="0" xfId="139" applyNumberFormat="1" applyFont="1"/>
    <xf numFmtId="3" fontId="140" fillId="0" borderId="0" xfId="139" applyNumberFormat="1" applyFont="1" applyAlignment="1">
      <alignment vertical="center"/>
    </xf>
    <xf numFmtId="0" fontId="138" fillId="0" borderId="0" xfId="7" applyFont="1" applyAlignment="1">
      <alignment vertical="center"/>
    </xf>
    <xf numFmtId="0" fontId="141" fillId="0" borderId="0" xfId="114" applyFont="1"/>
    <xf numFmtId="3" fontId="141" fillId="0" borderId="0" xfId="114" applyNumberFormat="1" applyFont="1"/>
    <xf numFmtId="0" fontId="52" fillId="0" borderId="0" xfId="7" quotePrefix="1" applyFont="1"/>
    <xf numFmtId="9" fontId="138" fillId="0" borderId="0" xfId="238" applyFont="1"/>
    <xf numFmtId="4" fontId="139" fillId="0" borderId="0" xfId="139" applyNumberFormat="1" applyFont="1"/>
    <xf numFmtId="43" fontId="0" fillId="0" borderId="0" xfId="239" applyFont="1"/>
    <xf numFmtId="0" fontId="81" fillId="0" borderId="0" xfId="7" applyFont="1"/>
    <xf numFmtId="3" fontId="143" fillId="0" borderId="0" xfId="139" applyNumberFormat="1" applyFont="1"/>
    <xf numFmtId="10" fontId="143" fillId="0" borderId="0" xfId="238" applyNumberFormat="1" applyFont="1" applyAlignment="1"/>
    <xf numFmtId="3" fontId="144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5" fillId="0" borderId="0" xfId="7" applyFont="1"/>
    <xf numFmtId="2" fontId="145" fillId="0" borderId="0" xfId="7" applyNumberFormat="1" applyFont="1"/>
    <xf numFmtId="10" fontId="133" fillId="0" borderId="0" xfId="238" applyNumberFormat="1" applyFont="1" applyFill="1" applyBorder="1" applyAlignment="1"/>
    <xf numFmtId="0" fontId="146" fillId="0" borderId="0" xfId="7" applyFont="1"/>
    <xf numFmtId="9" fontId="146" fillId="0" borderId="0" xfId="238" applyFont="1"/>
    <xf numFmtId="4" fontId="146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7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6" fillId="0" borderId="0" xfId="239" applyNumberFormat="1" applyFont="1" applyAlignment="1">
      <alignment horizontal="right" indent="2"/>
    </xf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3" fillId="119" borderId="18" xfId="1" applyNumberFormat="1" applyFont="1" applyFill="1" applyBorder="1"/>
    <xf numFmtId="4" fontId="53" fillId="119" borderId="18" xfId="1" applyNumberFormat="1" applyFont="1" applyFill="1" applyBorder="1"/>
    <xf numFmtId="3" fontId="51" fillId="0" borderId="0" xfId="158" applyNumberFormat="1" applyFont="1" applyFill="1" applyBorder="1" applyAlignment="1"/>
    <xf numFmtId="0" fontId="76" fillId="109" borderId="18" xfId="1" applyFont="1" applyFill="1" applyBorder="1" applyAlignment="1">
      <alignment horizontal="center"/>
    </xf>
    <xf numFmtId="3" fontId="53" fillId="109" borderId="25" xfId="1" applyNumberFormat="1" applyFont="1" applyFill="1" applyBorder="1"/>
    <xf numFmtId="3" fontId="53" fillId="109" borderId="24" xfId="1" applyNumberFormat="1" applyFont="1" applyFill="1" applyBorder="1"/>
    <xf numFmtId="0" fontId="55" fillId="0" borderId="0" xfId="242" applyFont="1" applyAlignment="1">
      <alignment horizontal="centerContinuous"/>
    </xf>
    <xf numFmtId="0" fontId="68" fillId="120" borderId="18" xfId="242" applyFont="1" applyFill="1" applyBorder="1" applyAlignment="1">
      <alignment horizontal="centerContinuous" vertical="center" wrapText="1"/>
    </xf>
    <xf numFmtId="4" fontId="68" fillId="120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1" borderId="0" xfId="242" applyNumberFormat="1" applyFont="1" applyFill="1" applyAlignment="1">
      <alignment horizontal="right" indent="1"/>
    </xf>
    <xf numFmtId="4" fontId="68" fillId="121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22" borderId="18" xfId="242" applyNumberFormat="1" applyFont="1" applyFill="1" applyBorder="1" applyAlignment="1">
      <alignment horizontal="right" vertical="center" indent="1"/>
    </xf>
    <xf numFmtId="4" fontId="68" fillId="122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3" fontId="64" fillId="120" borderId="18" xfId="1" applyNumberFormat="1" applyFont="1" applyFill="1" applyBorder="1" applyAlignment="1">
      <alignment vertical="center"/>
    </xf>
    <xf numFmtId="4" fontId="64" fillId="120" borderId="18" xfId="1" applyNumberFormat="1" applyFont="1" applyFill="1" applyBorder="1" applyAlignment="1">
      <alignment vertical="center"/>
    </xf>
    <xf numFmtId="3" fontId="64" fillId="123" borderId="18" xfId="1" applyNumberFormat="1" applyFont="1" applyFill="1" applyBorder="1" applyAlignment="1">
      <alignment vertical="center"/>
    </xf>
    <xf numFmtId="4" fontId="64" fillId="123" borderId="18" xfId="1" applyNumberFormat="1" applyFont="1" applyFill="1" applyBorder="1" applyAlignment="1">
      <alignment vertical="center"/>
    </xf>
    <xf numFmtId="3" fontId="64" fillId="114" borderId="18" xfId="1" applyNumberFormat="1" applyFont="1" applyFill="1" applyBorder="1" applyAlignment="1">
      <alignment vertical="center"/>
    </xf>
    <xf numFmtId="4" fontId="64" fillId="114" borderId="18" xfId="1" applyNumberFormat="1" applyFont="1" applyFill="1" applyBorder="1" applyAlignment="1">
      <alignment vertical="center"/>
    </xf>
    <xf numFmtId="3" fontId="53" fillId="120" borderId="18" xfId="1" applyNumberFormat="1" applyFont="1" applyFill="1" applyBorder="1" applyAlignment="1">
      <alignment horizontal="center" vertical="center"/>
    </xf>
    <xf numFmtId="4" fontId="53" fillId="120" borderId="18" xfId="1" applyNumberFormat="1" applyFont="1" applyFill="1" applyBorder="1" applyAlignment="1">
      <alignment horizontal="center" vertical="center"/>
    </xf>
    <xf numFmtId="0" fontId="53" fillId="123" borderId="18" xfId="1" applyFont="1" applyFill="1" applyBorder="1" applyAlignment="1">
      <alignment horizontal="center" vertical="center"/>
    </xf>
    <xf numFmtId="3" fontId="53" fillId="114" borderId="18" xfId="1" applyNumberFormat="1" applyFont="1" applyFill="1" applyBorder="1" applyAlignment="1">
      <alignment horizontal="center" vertical="center"/>
    </xf>
    <xf numFmtId="0" fontId="53" fillId="114" borderId="18" xfId="1" applyFont="1" applyFill="1" applyBorder="1" applyAlignment="1">
      <alignment horizontal="center" vertical="center"/>
    </xf>
    <xf numFmtId="0" fontId="149" fillId="125" borderId="18" xfId="157" applyFont="1" applyFill="1" applyBorder="1" applyAlignment="1">
      <alignment horizontal="right" vertical="center" wrapText="1" indent="1"/>
    </xf>
    <xf numFmtId="0" fontId="138" fillId="124" borderId="18" xfId="157" applyFont="1" applyFill="1" applyBorder="1" applyAlignment="1">
      <alignment horizontal="right" vertical="center" wrapText="1" indent="1"/>
    </xf>
    <xf numFmtId="0" fontId="52" fillId="117" borderId="18" xfId="157" applyFont="1" applyFill="1" applyBorder="1" applyAlignment="1">
      <alignment horizontal="right" vertical="center" wrapText="1" indent="1"/>
    </xf>
    <xf numFmtId="3" fontId="68" fillId="119" borderId="18" xfId="18" applyNumberFormat="1" applyFont="1" applyFill="1" applyBorder="1" applyAlignment="1">
      <alignment horizontal="right" vertical="center" indent="1"/>
    </xf>
    <xf numFmtId="3" fontId="68" fillId="118" borderId="18" xfId="18" applyNumberFormat="1" applyFont="1" applyFill="1" applyBorder="1" applyAlignment="1">
      <alignment horizontal="right" vertical="center" indent="1"/>
    </xf>
    <xf numFmtId="173" fontId="134" fillId="0" borderId="0" xfId="239" applyNumberFormat="1" applyFont="1" applyFill="1" applyBorder="1" applyAlignment="1">
      <alignment horizontal="right" vertical="center" wrapText="1"/>
    </xf>
    <xf numFmtId="173" fontId="135" fillId="0" borderId="0" xfId="239" applyNumberFormat="1" applyFont="1" applyFill="1"/>
    <xf numFmtId="0" fontId="64" fillId="0" borderId="0" xfId="114" applyFont="1" applyBorder="1"/>
    <xf numFmtId="3" fontId="92" fillId="0" borderId="0" xfId="114" applyNumberFormat="1" applyFont="1" applyBorder="1"/>
    <xf numFmtId="3" fontId="93" fillId="0" borderId="0" xfId="114" applyNumberFormat="1" applyFont="1" applyBorder="1"/>
    <xf numFmtId="49" fontId="55" fillId="29" borderId="0" xfId="17" applyNumberFormat="1" applyFont="1" applyFill="1" applyAlignment="1">
      <alignment horizontal="center" vertical="center" wrapText="1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5" fillId="31" borderId="0" xfId="7" applyFont="1" applyFill="1" applyAlignment="1">
      <alignment horizontal="right" vertical="center"/>
    </xf>
    <xf numFmtId="0" fontId="70" fillId="0" borderId="0" xfId="7" applyFont="1" applyAlignment="1">
      <alignment horizontal="center" vertical="top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3" fontId="64" fillId="114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17" borderId="18" xfId="1" applyFont="1" applyFill="1" applyBorder="1" applyAlignment="1">
      <alignment horizontal="center" vertic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77" fillId="32" borderId="31" xfId="7" applyFont="1" applyFill="1" applyBorder="1" applyAlignment="1">
      <alignment horizontal="center" vertical="center" wrapText="1"/>
    </xf>
    <xf numFmtId="0" fontId="77" fillId="32" borderId="32" xfId="7" applyFont="1" applyFill="1" applyBorder="1" applyAlignment="1">
      <alignment horizontal="center" vertical="center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38" borderId="18" xfId="242" applyFont="1" applyFill="1" applyBorder="1" applyAlignment="1">
      <alignment horizontal="center" vertical="center" wrapText="1"/>
    </xf>
    <xf numFmtId="0" fontId="52" fillId="38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38" borderId="30" xfId="18" applyFont="1" applyFill="1" applyBorder="1" applyAlignment="1">
      <alignment horizontal="center" vertical="center" wrapText="1"/>
    </xf>
    <xf numFmtId="0" fontId="68" fillId="38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3" fillId="112" borderId="22" xfId="18" applyNumberFormat="1" applyFont="1" applyFill="1" applyBorder="1" applyAlignment="1">
      <alignment horizontal="center" vertical="center"/>
    </xf>
    <xf numFmtId="4" fontId="133" fillId="112" borderId="0" xfId="18" applyNumberFormat="1" applyFont="1" applyFill="1" applyAlignment="1">
      <alignment horizontal="center" vertical="center"/>
    </xf>
    <xf numFmtId="4" fontId="133" fillId="112" borderId="23" xfId="18" applyNumberFormat="1" applyFont="1" applyFill="1" applyBorder="1" applyAlignment="1">
      <alignment horizontal="center" vertical="center"/>
    </xf>
    <xf numFmtId="4" fontId="133" fillId="112" borderId="19" xfId="18" applyNumberFormat="1" applyFont="1" applyFill="1" applyBorder="1" applyAlignment="1">
      <alignment horizontal="center" vertical="center"/>
    </xf>
    <xf numFmtId="4" fontId="133" fillId="112" borderId="20" xfId="18" applyNumberFormat="1" applyFont="1" applyFill="1" applyBorder="1" applyAlignment="1">
      <alignment horizontal="center" vertical="center"/>
    </xf>
    <xf numFmtId="4" fontId="133" fillId="112" borderId="21" xfId="18" applyNumberFormat="1" applyFont="1" applyFill="1" applyBorder="1" applyAlignment="1">
      <alignment horizontal="center" vertical="center"/>
    </xf>
  </cellXfs>
  <cellStyles count="25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uro 3" xfId="244" xr:uid="{937A7177-77AD-4FBB-8E67-4442FFB0329F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illares 3" xfId="251" xr:uid="{EE48CEE5-FEE0-4590-9ACB-F5A9C887FF06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0 3" xfId="246" xr:uid="{65C3FECA-4C04-4227-A7FB-4120544D5F8D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3 3" xfId="247" xr:uid="{28D0C476-BA6C-4BDC-8C7C-DABF161E6E39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7 2" xfId="248" xr:uid="{C3CF7140-B0E4-4672-B62C-FEF9360851D9}"/>
    <cellStyle name="Normal 18" xfId="148" xr:uid="{00000000-0005-0000-0000-000089000000}"/>
    <cellStyle name="Normal 18 2" xfId="249" xr:uid="{E317E1E9-7D6D-4837-9FEC-F88826F078A9}"/>
    <cellStyle name="Normal 19" xfId="149" xr:uid="{00000000-0005-0000-0000-00008A000000}"/>
    <cellStyle name="Normal 19 2" xfId="250" xr:uid="{1CD4DC13-BE24-457E-A36D-912D40844CF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 9 3" xfId="245" xr:uid="{B930E487-6C79-45B0-B25A-AE7B025A11B5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0.46216831225293836</c:v>
                </c:pt>
                <c:pt idx="1">
                  <c:v>0.11733596802950659</c:v>
                </c:pt>
                <c:pt idx="2">
                  <c:v>0.26858548650361813</c:v>
                </c:pt>
                <c:pt idx="3">
                  <c:v>0.1519102332139369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24622350632306456"/>
                  <c:y val="-0.213425011880563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901977</c:v>
                </c:pt>
                <c:pt idx="1">
                  <c:v>115333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6460734</c:v>
                </c:pt>
                <c:pt idx="1">
                  <c:v>1496344</c:v>
                </c:pt>
                <c:pt idx="2">
                  <c:v>1015386</c:v>
                </c:pt>
                <c:pt idx="3">
                  <c:v>320375</c:v>
                </c:pt>
                <c:pt idx="4">
                  <c:v>45909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4630157</c:v>
                </c:pt>
                <c:pt idx="1" formatCode="#,##0">
                  <c:v>4708553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  <c:min val="1650000.0000000002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893766770773765"/>
          <c:y val="9.5484585801879296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1538661</c:v>
                </c:pt>
                <c:pt idx="1">
                  <c:v>287466</c:v>
                </c:pt>
                <c:pt idx="2">
                  <c:v>272417</c:v>
                </c:pt>
                <c:pt idx="3">
                  <c:v>188390</c:v>
                </c:pt>
                <c:pt idx="4">
                  <c:v>344652</c:v>
                </c:pt>
                <c:pt idx="5">
                  <c:v>133701</c:v>
                </c:pt>
                <c:pt idx="6">
                  <c:v>579357</c:v>
                </c:pt>
                <c:pt idx="7">
                  <c:v>377735</c:v>
                </c:pt>
                <c:pt idx="8">
                  <c:v>1585679</c:v>
                </c:pt>
                <c:pt idx="9">
                  <c:v>955936</c:v>
                </c:pt>
                <c:pt idx="10">
                  <c:v>226176</c:v>
                </c:pt>
                <c:pt idx="11">
                  <c:v>693827</c:v>
                </c:pt>
                <c:pt idx="12">
                  <c:v>1166988</c:v>
                </c:pt>
                <c:pt idx="13">
                  <c:v>241552</c:v>
                </c:pt>
                <c:pt idx="14">
                  <c:v>134101</c:v>
                </c:pt>
                <c:pt idx="15">
                  <c:v>527075</c:v>
                </c:pt>
                <c:pt idx="16">
                  <c:v>67684</c:v>
                </c:pt>
                <c:pt idx="17">
                  <c:v>8825</c:v>
                </c:pt>
                <c:pt idx="18">
                  <c:v>8526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1-4468-B4E5-6B0CCE546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Mayo 2025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4345"/>
          <a:ext cx="4651786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10.321.860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+ 1,69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0868"/>
          <a:ext cx="4651786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13.532.331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+ 6,28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9374"/>
          <a:ext cx="4651786" cy="111901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1.311,04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+ 4,52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7577"/>
          <a:ext cx="4651786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1.505,55 €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+ 4,44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6386"/>
          <a:ext cx="4651786" cy="1117520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9.338.748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+ 1,66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MAYO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47625</xdr:rowOff>
    </xdr:from>
    <xdr:to>
      <xdr:col>12</xdr:col>
      <xdr:colOff>19050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16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14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123824</xdr:colOff>
      <xdr:row>28</xdr:row>
      <xdr:rowOff>169861</xdr:rowOff>
    </xdr:from>
    <xdr:to>
      <xdr:col>20</xdr:col>
      <xdr:colOff>76199</xdr:colOff>
      <xdr:row>50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  <sheetName val="Poblacion e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A11">
            <v>1</v>
          </cell>
        </row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="85" zoomScaleNormal="85" workbookViewId="0">
      <selection activeCell="N15" sqref="N15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2"/>
      <c r="B1" s="12"/>
      <c r="C1" s="12"/>
      <c r="D1" s="12"/>
      <c r="E1" s="12"/>
    </row>
    <row r="2" spans="1:18">
      <c r="A2" s="12"/>
      <c r="B2" s="12"/>
      <c r="C2" s="12"/>
      <c r="D2" s="12"/>
      <c r="E2" s="12"/>
    </row>
    <row r="3" spans="1:18">
      <c r="A3" s="12"/>
      <c r="B3" s="12"/>
      <c r="C3" s="12"/>
      <c r="D3" s="12"/>
      <c r="E3" s="12"/>
    </row>
    <row r="4" spans="1:18" ht="15.75">
      <c r="A4" s="12"/>
      <c r="B4" s="12"/>
      <c r="C4" s="12"/>
      <c r="D4" s="12"/>
      <c r="E4" s="12"/>
      <c r="H4" s="7"/>
    </row>
    <row r="5" spans="1:18">
      <c r="A5" s="12"/>
      <c r="B5" s="12"/>
      <c r="C5" s="12"/>
      <c r="D5" s="12"/>
      <c r="E5" s="12"/>
    </row>
    <row r="6" spans="1:18">
      <c r="A6" s="12"/>
      <c r="B6" s="12"/>
      <c r="C6" s="12"/>
      <c r="D6" s="12"/>
      <c r="E6" s="12"/>
    </row>
    <row r="7" spans="1:18">
      <c r="A7" s="12"/>
      <c r="B7" s="12"/>
      <c r="C7" s="12"/>
      <c r="D7" s="12"/>
      <c r="E7" s="12"/>
    </row>
    <row r="8" spans="1:18">
      <c r="A8" s="12"/>
      <c r="B8" s="12"/>
      <c r="C8" s="12"/>
      <c r="D8" s="12"/>
      <c r="E8" s="12"/>
    </row>
    <row r="9" spans="1:18">
      <c r="A9" s="12"/>
      <c r="B9" s="12"/>
      <c r="C9" s="12"/>
      <c r="D9" s="12"/>
      <c r="E9" s="12"/>
    </row>
    <row r="10" spans="1:18">
      <c r="A10" s="12"/>
      <c r="B10" s="12"/>
      <c r="C10" s="12"/>
      <c r="D10" s="12"/>
      <c r="E10" s="12"/>
    </row>
    <row r="11" spans="1:18">
      <c r="A11" s="12"/>
      <c r="B11" s="12"/>
      <c r="C11" s="12"/>
      <c r="D11" s="12"/>
      <c r="E11" s="12"/>
      <c r="L11" s="133"/>
      <c r="M11" s="133"/>
    </row>
    <row r="12" spans="1:18">
      <c r="A12" s="12"/>
      <c r="B12" s="12"/>
      <c r="C12" s="12"/>
      <c r="D12" s="12"/>
      <c r="E12" s="12"/>
      <c r="L12" s="133"/>
      <c r="M12" s="133"/>
    </row>
    <row r="13" spans="1:18">
      <c r="A13" s="12"/>
      <c r="B13" s="12"/>
      <c r="C13" s="12"/>
      <c r="D13" s="12"/>
      <c r="E13" s="12"/>
      <c r="L13" s="133"/>
      <c r="M13" s="133"/>
    </row>
    <row r="14" spans="1:18">
      <c r="A14" s="12"/>
      <c r="B14" s="12"/>
      <c r="C14" s="12"/>
      <c r="D14" s="12"/>
      <c r="E14" s="12"/>
    </row>
    <row r="15" spans="1:18">
      <c r="A15" s="12"/>
      <c r="B15" s="12"/>
      <c r="C15" s="12"/>
      <c r="D15" s="12"/>
      <c r="E15" s="12"/>
    </row>
    <row r="16" spans="1:18" ht="15.75">
      <c r="A16" s="12"/>
      <c r="B16" s="12"/>
      <c r="C16" s="12"/>
      <c r="D16" s="12"/>
      <c r="E16" s="12"/>
      <c r="P16" s="137"/>
      <c r="Q16" s="138"/>
      <c r="R16" s="139"/>
    </row>
    <row r="17" spans="1:13">
      <c r="A17" s="12"/>
      <c r="B17" s="12"/>
      <c r="C17" s="12"/>
      <c r="D17" s="12"/>
      <c r="E17" s="12"/>
    </row>
    <row r="18" spans="1:13" ht="1.35" customHeight="1">
      <c r="A18" s="12"/>
      <c r="B18" s="12"/>
      <c r="C18" s="12"/>
      <c r="D18" s="12"/>
      <c r="E18" s="12"/>
      <c r="L18" s="138"/>
      <c r="M18" s="139"/>
    </row>
    <row r="19" spans="1:13">
      <c r="A19" s="12"/>
      <c r="B19" s="12"/>
      <c r="C19" s="12"/>
      <c r="D19" s="12"/>
      <c r="E19" s="12"/>
    </row>
    <row r="20" spans="1:13">
      <c r="A20" s="12"/>
      <c r="B20" s="12"/>
      <c r="C20" s="12"/>
      <c r="D20" s="12"/>
      <c r="E20" s="12"/>
    </row>
    <row r="21" spans="1:13">
      <c r="A21" s="12"/>
      <c r="B21" s="12"/>
      <c r="C21" s="12"/>
      <c r="D21" s="12"/>
      <c r="E21" s="12"/>
    </row>
    <row r="22" spans="1:13">
      <c r="A22" s="12"/>
      <c r="B22" s="12"/>
      <c r="C22" s="12"/>
      <c r="D22" s="12"/>
      <c r="E22" s="12"/>
    </row>
    <row r="23" spans="1:13">
      <c r="A23" s="12"/>
      <c r="B23" s="12"/>
      <c r="C23" s="12"/>
      <c r="D23" s="12"/>
      <c r="E23" s="12"/>
    </row>
    <row r="24" spans="1:13">
      <c r="A24" s="12"/>
      <c r="B24" s="12"/>
      <c r="C24" s="12"/>
      <c r="D24" s="12"/>
      <c r="E24" s="12"/>
    </row>
    <row r="25" spans="1:13">
      <c r="A25" s="12"/>
      <c r="B25" s="12"/>
      <c r="C25" s="12"/>
      <c r="D25" s="12"/>
      <c r="E25" s="12"/>
    </row>
    <row r="26" spans="1:13">
      <c r="A26" s="12"/>
      <c r="B26" s="12"/>
      <c r="C26" s="12"/>
      <c r="D26" s="12"/>
      <c r="E26" s="12"/>
    </row>
    <row r="27" spans="1:13">
      <c r="A27" s="12"/>
      <c r="B27" s="12"/>
      <c r="C27" s="12"/>
      <c r="D27" s="12"/>
      <c r="E27" s="12"/>
    </row>
    <row r="28" spans="1:13">
      <c r="A28" s="12"/>
      <c r="B28" s="12"/>
      <c r="C28" s="12"/>
      <c r="D28" s="12"/>
      <c r="E28" s="12"/>
    </row>
    <row r="29" spans="1:13">
      <c r="A29" s="12"/>
      <c r="B29" s="12"/>
      <c r="C29" s="12"/>
      <c r="D29" s="12"/>
      <c r="E29" s="12"/>
    </row>
    <row r="30" spans="1:13">
      <c r="A30" s="12"/>
      <c r="B30" s="12"/>
      <c r="C30" s="12"/>
      <c r="D30" s="12"/>
      <c r="E30" s="12"/>
    </row>
    <row r="31" spans="1:13">
      <c r="A31" s="12"/>
      <c r="B31" s="12"/>
      <c r="C31" s="12"/>
      <c r="D31" s="12"/>
      <c r="E31" s="12"/>
    </row>
    <row r="32" spans="1:13" ht="15.75">
      <c r="A32" s="12"/>
      <c r="B32" s="12"/>
      <c r="C32" s="12"/>
      <c r="D32" s="12"/>
      <c r="E32" s="12"/>
      <c r="I32" s="13"/>
    </row>
    <row r="33" spans="1:10" ht="15.75">
      <c r="A33" s="12"/>
      <c r="B33" s="12"/>
      <c r="C33" s="12"/>
      <c r="D33" s="12"/>
      <c r="E33" s="12"/>
      <c r="J33" s="137"/>
    </row>
    <row r="34" spans="1:10">
      <c r="A34" s="12"/>
      <c r="B34" s="12"/>
      <c r="C34" s="12"/>
      <c r="D34" s="12"/>
      <c r="E34" s="12"/>
    </row>
    <row r="35" spans="1:10">
      <c r="A35" s="12"/>
      <c r="B35" s="12"/>
      <c r="C35" s="12"/>
      <c r="D35" s="12"/>
      <c r="E35" s="12"/>
    </row>
    <row r="36" spans="1:10">
      <c r="A36" s="12"/>
      <c r="B36" s="12"/>
      <c r="C36" s="12"/>
      <c r="D36" s="12"/>
      <c r="E36" s="12"/>
    </row>
    <row r="37" spans="1:10">
      <c r="A37" s="12"/>
      <c r="B37" s="12"/>
      <c r="C37" s="12"/>
      <c r="D37" s="12"/>
      <c r="E37" s="12"/>
    </row>
    <row r="38" spans="1:10">
      <c r="A38" s="12"/>
      <c r="B38" s="12"/>
      <c r="C38" s="12"/>
      <c r="D38" s="12"/>
      <c r="E38" s="12"/>
    </row>
    <row r="39" spans="1:10">
      <c r="A39" s="12"/>
      <c r="B39" s="12"/>
      <c r="C39" s="12"/>
      <c r="D39" s="12"/>
      <c r="E39" s="12"/>
    </row>
    <row r="40" spans="1:10">
      <c r="A40" s="12"/>
      <c r="B40" s="12"/>
      <c r="C40" s="12"/>
      <c r="D40" s="12"/>
      <c r="E40" s="12"/>
    </row>
    <row r="41" spans="1:10">
      <c r="A41" s="12"/>
      <c r="B41" s="12"/>
      <c r="C41" s="12"/>
      <c r="D41" s="12"/>
      <c r="E41" s="12"/>
    </row>
    <row r="42" spans="1:10">
      <c r="A42" s="12"/>
      <c r="B42" s="12"/>
      <c r="C42" s="12"/>
      <c r="D42" s="12"/>
      <c r="E42" s="12"/>
    </row>
    <row r="43" spans="1:10">
      <c r="A43" s="12"/>
      <c r="B43" s="12"/>
      <c r="C43" s="12"/>
      <c r="D43" s="12"/>
      <c r="E43" s="12"/>
    </row>
    <row r="44" spans="1:10">
      <c r="A44" s="12"/>
      <c r="B44" s="12"/>
      <c r="C44" s="12"/>
      <c r="D44" s="12"/>
      <c r="E44" s="12"/>
    </row>
    <row r="45" spans="1:10" ht="15.75">
      <c r="A45" s="12"/>
      <c r="B45" s="12"/>
      <c r="C45" s="12"/>
      <c r="D45" s="12"/>
      <c r="E45" s="12"/>
      <c r="G45" s="137"/>
    </row>
    <row r="46" spans="1:10">
      <c r="A46" s="12"/>
      <c r="B46" s="12"/>
      <c r="C46" s="12"/>
      <c r="D46" s="12"/>
      <c r="E46" s="12"/>
    </row>
    <row r="47" spans="1:10">
      <c r="A47" s="12"/>
      <c r="B47" s="12"/>
      <c r="C47" s="12"/>
      <c r="D47" s="12"/>
      <c r="E47" s="12"/>
    </row>
    <row r="48" spans="1:10" ht="15.75">
      <c r="A48" s="12"/>
      <c r="B48" s="12"/>
      <c r="C48" s="12"/>
      <c r="D48" s="12"/>
      <c r="E48" s="12"/>
      <c r="G48" s="14"/>
      <c r="J48" s="14"/>
    </row>
    <row r="49" spans="1:14">
      <c r="A49" s="12"/>
      <c r="B49" s="12"/>
      <c r="C49" s="12"/>
      <c r="D49" s="12"/>
      <c r="E49" s="12"/>
    </row>
    <row r="50" spans="1:14" ht="15.75">
      <c r="A50" s="12"/>
      <c r="B50" s="12"/>
      <c r="C50" s="12"/>
      <c r="D50" s="12"/>
      <c r="E50" s="12"/>
      <c r="G50" s="14"/>
    </row>
    <row r="51" spans="1:14" ht="31.5" customHeight="1">
      <c r="A51" s="12"/>
      <c r="B51" s="12"/>
      <c r="C51" s="12"/>
      <c r="D51" s="12"/>
      <c r="E51" s="12"/>
      <c r="N51" s="313"/>
    </row>
    <row r="55" spans="1:14" ht="17.25">
      <c r="B55" s="432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CA5B-3295-4096-8940-C1E3B4D673F9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74" activePane="bottomLeft" state="frozen"/>
      <selection activeCell="K51" sqref="K51"/>
      <selection pane="bottomLeft" activeCell="M95" sqref="M95"/>
    </sheetView>
  </sheetViews>
  <sheetFormatPr baseColWidth="10" defaultColWidth="11.42578125" defaultRowHeight="15.75"/>
  <cols>
    <col min="1" max="1" width="2.7109375" style="375" customWidth="1"/>
    <col min="2" max="2" width="8" style="381" customWidth="1"/>
    <col min="3" max="3" width="24.7109375" style="375" customWidth="1"/>
    <col min="4" max="9" width="15.7109375" style="375" customWidth="1"/>
    <col min="10" max="16384" width="11.42578125" style="375"/>
  </cols>
  <sheetData>
    <row r="1" spans="1:230" s="364" customFormat="1" ht="15.75" customHeight="1">
      <c r="B1" s="365"/>
      <c r="E1" s="366"/>
      <c r="G1" s="366"/>
      <c r="I1" s="366"/>
    </row>
    <row r="2" spans="1:230" s="364" customFormat="1">
      <c r="B2" s="365"/>
      <c r="E2" s="366"/>
      <c r="G2" s="366"/>
      <c r="I2" s="366"/>
    </row>
    <row r="3" spans="1:230" s="364" customFormat="1" ht="18.75">
      <c r="B3" s="367"/>
      <c r="C3" s="368" t="s">
        <v>46</v>
      </c>
      <c r="D3" s="369"/>
      <c r="E3" s="370"/>
      <c r="F3" s="369"/>
      <c r="G3" s="370"/>
      <c r="H3" s="369"/>
      <c r="I3" s="370"/>
    </row>
    <row r="4" spans="1:230" s="364" customFormat="1">
      <c r="B4" s="365"/>
      <c r="C4" s="371"/>
      <c r="D4" s="369"/>
      <c r="E4" s="370"/>
      <c r="F4" s="369"/>
      <c r="G4" s="370"/>
      <c r="H4" s="369"/>
      <c r="I4" s="370"/>
    </row>
    <row r="5" spans="1:230" s="364" customFormat="1" ht="18.75">
      <c r="B5" s="446" t="s">
        <v>227</v>
      </c>
      <c r="C5" s="372"/>
      <c r="D5" s="369"/>
      <c r="E5" s="370"/>
      <c r="F5" s="369"/>
      <c r="G5" s="370"/>
      <c r="H5" s="369"/>
      <c r="I5" s="370"/>
      <c r="K5" s="7" t="s">
        <v>168</v>
      </c>
    </row>
    <row r="6" spans="1:230" ht="9" customHeight="1">
      <c r="A6" s="373"/>
      <c r="B6" s="374"/>
      <c r="C6" s="429"/>
      <c r="D6" s="430"/>
      <c r="E6" s="431"/>
      <c r="F6" s="430"/>
      <c r="G6" s="431"/>
      <c r="H6" s="430"/>
      <c r="I6" s="431"/>
    </row>
    <row r="7" spans="1:230" ht="38.1" customHeight="1">
      <c r="A7" s="373"/>
      <c r="B7" s="524" t="s">
        <v>157</v>
      </c>
      <c r="C7" s="526" t="s">
        <v>47</v>
      </c>
      <c r="D7" s="413" t="s">
        <v>48</v>
      </c>
      <c r="E7" s="414"/>
      <c r="F7" s="415" t="s">
        <v>49</v>
      </c>
      <c r="G7" s="416"/>
      <c r="H7" s="447" t="s">
        <v>50</v>
      </c>
      <c r="I7" s="448"/>
    </row>
    <row r="8" spans="1:230" ht="36.75" customHeight="1">
      <c r="A8" s="373"/>
      <c r="B8" s="525"/>
      <c r="C8" s="527"/>
      <c r="D8" s="449" t="s">
        <v>7</v>
      </c>
      <c r="E8" s="450" t="s">
        <v>51</v>
      </c>
      <c r="F8" s="451" t="s">
        <v>7</v>
      </c>
      <c r="G8" s="452" t="s">
        <v>51</v>
      </c>
      <c r="H8" s="453" t="s">
        <v>7</v>
      </c>
      <c r="I8" s="454" t="s">
        <v>51</v>
      </c>
    </row>
    <row r="9" spans="1:230" ht="24" hidden="1" customHeight="1">
      <c r="B9" s="376"/>
      <c r="C9" s="377"/>
      <c r="D9" s="378"/>
      <c r="E9" s="379"/>
      <c r="F9" s="378"/>
      <c r="G9" s="379"/>
      <c r="H9" s="378"/>
      <c r="I9" s="379"/>
    </row>
    <row r="10" spans="1:230" s="385" customFormat="1" ht="18" customHeight="1">
      <c r="A10" s="380"/>
      <c r="B10" s="381"/>
      <c r="C10" s="382" t="s">
        <v>52</v>
      </c>
      <c r="D10" s="455">
        <v>217294</v>
      </c>
      <c r="E10" s="456">
        <v>1119.8752144559892</v>
      </c>
      <c r="F10" s="457">
        <v>999671</v>
      </c>
      <c r="G10" s="458">
        <v>1364.781760189102</v>
      </c>
      <c r="H10" s="459">
        <v>394137</v>
      </c>
      <c r="I10" s="460">
        <v>866.31508257281075</v>
      </c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  <c r="AH10" s="380"/>
      <c r="AI10" s="380"/>
      <c r="AJ10" s="380"/>
      <c r="AK10" s="380"/>
      <c r="AL10" s="380"/>
      <c r="AM10" s="380"/>
      <c r="AN10" s="380"/>
      <c r="AO10" s="380"/>
      <c r="AP10" s="380"/>
      <c r="AQ10" s="380"/>
      <c r="AR10" s="380"/>
      <c r="AS10" s="380"/>
      <c r="AT10" s="380"/>
      <c r="AU10" s="380"/>
      <c r="AV10" s="380"/>
      <c r="AW10" s="380"/>
      <c r="AX10" s="380"/>
      <c r="AY10" s="380"/>
      <c r="AZ10" s="380"/>
      <c r="BA10" s="380"/>
      <c r="BB10" s="380"/>
      <c r="BC10" s="380"/>
      <c r="BD10" s="380"/>
      <c r="BE10" s="380"/>
      <c r="BF10" s="380"/>
      <c r="BG10" s="380"/>
      <c r="BH10" s="380"/>
      <c r="BI10" s="380"/>
      <c r="BJ10" s="380"/>
      <c r="BK10" s="380"/>
      <c r="BL10" s="380"/>
      <c r="BM10" s="380"/>
      <c r="BN10" s="380"/>
      <c r="BO10" s="380"/>
      <c r="BP10" s="380"/>
      <c r="BQ10" s="380"/>
      <c r="BR10" s="380"/>
      <c r="BS10" s="380"/>
      <c r="BT10" s="380"/>
      <c r="BU10" s="380"/>
      <c r="BV10" s="380"/>
      <c r="BW10" s="380"/>
      <c r="BX10" s="380"/>
      <c r="BY10" s="380"/>
      <c r="BZ10" s="380"/>
      <c r="CA10" s="380"/>
      <c r="CB10" s="380"/>
      <c r="CC10" s="380"/>
      <c r="CD10" s="380"/>
      <c r="CE10" s="380"/>
      <c r="CF10" s="380"/>
      <c r="CG10" s="380"/>
      <c r="CH10" s="380"/>
      <c r="CI10" s="380"/>
      <c r="CJ10" s="380"/>
      <c r="CK10" s="380"/>
      <c r="CL10" s="380"/>
      <c r="CM10" s="380"/>
      <c r="CN10" s="380"/>
      <c r="CO10" s="380"/>
      <c r="CP10" s="380"/>
      <c r="CQ10" s="380"/>
      <c r="CR10" s="380"/>
      <c r="CS10" s="380"/>
      <c r="CT10" s="380"/>
      <c r="CU10" s="380"/>
      <c r="CV10" s="380"/>
      <c r="CW10" s="380"/>
      <c r="CX10" s="380"/>
      <c r="CY10" s="380"/>
      <c r="CZ10" s="380"/>
      <c r="DA10" s="380"/>
      <c r="DB10" s="380"/>
      <c r="DC10" s="380"/>
      <c r="DD10" s="380"/>
      <c r="DE10" s="380"/>
      <c r="DF10" s="380"/>
      <c r="DG10" s="380"/>
      <c r="DH10" s="380"/>
      <c r="DI10" s="380"/>
      <c r="DJ10" s="380"/>
      <c r="DK10" s="380"/>
      <c r="DL10" s="380"/>
      <c r="DM10" s="380"/>
      <c r="DN10" s="380"/>
      <c r="DO10" s="380"/>
      <c r="DP10" s="380"/>
      <c r="DQ10" s="380"/>
      <c r="DR10" s="380"/>
      <c r="DS10" s="380"/>
      <c r="DT10" s="380"/>
      <c r="DU10" s="380"/>
      <c r="DV10" s="380"/>
      <c r="DW10" s="380"/>
      <c r="DX10" s="380"/>
      <c r="DY10" s="380"/>
      <c r="DZ10" s="380"/>
      <c r="EA10" s="380"/>
      <c r="EB10" s="380"/>
      <c r="EC10" s="380"/>
      <c r="ED10" s="380"/>
      <c r="EE10" s="380"/>
      <c r="EF10" s="380"/>
      <c r="EG10" s="380"/>
      <c r="EH10" s="380"/>
      <c r="EI10" s="380"/>
      <c r="EJ10" s="380"/>
      <c r="EK10" s="380"/>
      <c r="EL10" s="380"/>
      <c r="EM10" s="380"/>
      <c r="EN10" s="380"/>
      <c r="EO10" s="380"/>
      <c r="EP10" s="380"/>
      <c r="EQ10" s="380"/>
      <c r="ER10" s="380"/>
      <c r="ES10" s="380"/>
      <c r="ET10" s="380"/>
      <c r="EU10" s="380"/>
      <c r="EV10" s="380"/>
      <c r="EW10" s="380"/>
      <c r="EX10" s="380"/>
      <c r="EY10" s="380"/>
      <c r="EZ10" s="380"/>
      <c r="FA10" s="380"/>
      <c r="FB10" s="380"/>
      <c r="FC10" s="380"/>
      <c r="FD10" s="380"/>
      <c r="FE10" s="380"/>
      <c r="FF10" s="380"/>
      <c r="FG10" s="380"/>
      <c r="FH10" s="380"/>
      <c r="FI10" s="380"/>
      <c r="FJ10" s="380"/>
      <c r="FK10" s="380"/>
      <c r="FL10" s="380"/>
      <c r="FM10" s="380"/>
      <c r="FN10" s="380"/>
      <c r="FO10" s="380"/>
      <c r="FP10" s="380"/>
      <c r="FQ10" s="380"/>
      <c r="FR10" s="380"/>
      <c r="FS10" s="380"/>
      <c r="FT10" s="380"/>
      <c r="FU10" s="380"/>
      <c r="FV10" s="380"/>
      <c r="FW10" s="380"/>
      <c r="FX10" s="380"/>
      <c r="FY10" s="380"/>
      <c r="FZ10" s="380"/>
      <c r="GA10" s="380"/>
      <c r="GB10" s="380"/>
      <c r="GC10" s="380"/>
      <c r="GD10" s="380"/>
      <c r="GE10" s="380"/>
      <c r="GF10" s="380"/>
      <c r="GG10" s="380"/>
      <c r="GH10" s="380"/>
      <c r="GI10" s="380"/>
      <c r="GJ10" s="380"/>
      <c r="GK10" s="380"/>
      <c r="GL10" s="380"/>
      <c r="GM10" s="380"/>
      <c r="GN10" s="380"/>
      <c r="GO10" s="380"/>
      <c r="GP10" s="380"/>
      <c r="GQ10" s="380"/>
      <c r="GR10" s="380"/>
      <c r="GS10" s="380"/>
      <c r="GT10" s="380"/>
      <c r="GU10" s="380"/>
      <c r="GV10" s="380"/>
      <c r="GW10" s="380"/>
      <c r="GX10" s="380"/>
      <c r="GY10" s="380"/>
      <c r="GZ10" s="380"/>
      <c r="HA10" s="380"/>
      <c r="HB10" s="380"/>
      <c r="HC10" s="380"/>
      <c r="HD10" s="380"/>
      <c r="HE10" s="380"/>
      <c r="HF10" s="380"/>
      <c r="HG10" s="380"/>
      <c r="HH10" s="380"/>
      <c r="HI10" s="380"/>
      <c r="HJ10" s="380"/>
      <c r="HK10" s="380"/>
      <c r="HL10" s="380"/>
      <c r="HM10" s="380"/>
      <c r="HN10" s="380"/>
      <c r="HO10" s="380"/>
      <c r="HP10" s="380"/>
      <c r="HQ10" s="380"/>
      <c r="HR10" s="380"/>
      <c r="HS10" s="380"/>
      <c r="HT10" s="380"/>
      <c r="HU10" s="380"/>
      <c r="HV10" s="380"/>
    </row>
    <row r="11" spans="1:230" s="386" customFormat="1" ht="18" customHeight="1">
      <c r="B11" s="381">
        <v>4</v>
      </c>
      <c r="C11" s="387" t="s">
        <v>53</v>
      </c>
      <c r="D11" s="388">
        <v>11233</v>
      </c>
      <c r="E11" s="389">
        <v>1114.6509748063741</v>
      </c>
      <c r="F11" s="388">
        <v>72020</v>
      </c>
      <c r="G11" s="389">
        <v>1241.3190579005834</v>
      </c>
      <c r="H11" s="388">
        <v>29019</v>
      </c>
      <c r="I11" s="389">
        <v>792.69095110100272</v>
      </c>
    </row>
    <row r="12" spans="1:230" s="386" customFormat="1" ht="18" customHeight="1">
      <c r="B12" s="381">
        <v>11</v>
      </c>
      <c r="C12" s="387" t="s">
        <v>54</v>
      </c>
      <c r="D12" s="388">
        <v>35695</v>
      </c>
      <c r="E12" s="389">
        <v>1200.6718181818183</v>
      </c>
      <c r="F12" s="388">
        <v>128708</v>
      </c>
      <c r="G12" s="389">
        <v>1546.7062209031296</v>
      </c>
      <c r="H12" s="388">
        <v>57184</v>
      </c>
      <c r="I12" s="389">
        <v>972.31281827084501</v>
      </c>
    </row>
    <row r="13" spans="1:230" s="386" customFormat="1" ht="18" customHeight="1">
      <c r="B13" s="381">
        <v>14</v>
      </c>
      <c r="C13" s="387" t="s">
        <v>55</v>
      </c>
      <c r="D13" s="388">
        <v>16919</v>
      </c>
      <c r="E13" s="389">
        <v>1055.0320273065784</v>
      </c>
      <c r="F13" s="388">
        <v>114104</v>
      </c>
      <c r="G13" s="389">
        <v>1260.298018912571</v>
      </c>
      <c r="H13" s="388">
        <v>42556</v>
      </c>
      <c r="I13" s="389">
        <v>804.50991352570736</v>
      </c>
    </row>
    <row r="14" spans="1:230" s="386" customFormat="1" ht="18" customHeight="1">
      <c r="B14" s="381">
        <v>18</v>
      </c>
      <c r="C14" s="387" t="s">
        <v>56</v>
      </c>
      <c r="D14" s="388">
        <v>23916</v>
      </c>
      <c r="E14" s="389">
        <v>1125.8615391369794</v>
      </c>
      <c r="F14" s="388">
        <v>123707</v>
      </c>
      <c r="G14" s="389">
        <v>1292.1148981868448</v>
      </c>
      <c r="H14" s="388">
        <v>44962</v>
      </c>
      <c r="I14" s="389">
        <v>787.10937992082211</v>
      </c>
    </row>
    <row r="15" spans="1:230" s="386" customFormat="1" ht="18" customHeight="1">
      <c r="B15" s="381">
        <v>21</v>
      </c>
      <c r="C15" s="387" t="s">
        <v>57</v>
      </c>
      <c r="D15" s="388">
        <v>13403</v>
      </c>
      <c r="E15" s="389">
        <v>1063.0492964261732</v>
      </c>
      <c r="F15" s="388">
        <v>62019</v>
      </c>
      <c r="G15" s="389">
        <v>1391.9487332914109</v>
      </c>
      <c r="H15" s="388">
        <v>25150</v>
      </c>
      <c r="I15" s="389">
        <v>886.70289741550687</v>
      </c>
    </row>
    <row r="16" spans="1:230" s="386" customFormat="1" ht="18" customHeight="1">
      <c r="B16" s="381">
        <v>23</v>
      </c>
      <c r="C16" s="387" t="s">
        <v>58</v>
      </c>
      <c r="D16" s="388">
        <v>22571</v>
      </c>
      <c r="E16" s="389">
        <v>1048.4238133002527</v>
      </c>
      <c r="F16" s="388">
        <v>85996</v>
      </c>
      <c r="G16" s="389">
        <v>1250.4531121214941</v>
      </c>
      <c r="H16" s="388">
        <v>35644</v>
      </c>
      <c r="I16" s="389">
        <v>829.60056980136903</v>
      </c>
    </row>
    <row r="17" spans="1:230" s="386" customFormat="1" ht="18" customHeight="1">
      <c r="B17" s="381">
        <v>29</v>
      </c>
      <c r="C17" s="387" t="s">
        <v>59</v>
      </c>
      <c r="D17" s="388">
        <v>31541</v>
      </c>
      <c r="E17" s="389">
        <v>1183.9697378015917</v>
      </c>
      <c r="F17" s="388">
        <v>179713</v>
      </c>
      <c r="G17" s="389">
        <v>1375.588861907597</v>
      </c>
      <c r="H17" s="388">
        <v>67588</v>
      </c>
      <c r="I17" s="389">
        <v>862.76922353080442</v>
      </c>
    </row>
    <row r="18" spans="1:230" s="386" customFormat="1" ht="18" customHeight="1">
      <c r="B18" s="381">
        <v>41</v>
      </c>
      <c r="C18" s="387" t="s">
        <v>60</v>
      </c>
      <c r="D18" s="388">
        <v>62016</v>
      </c>
      <c r="E18" s="389">
        <v>1095.3867606746644</v>
      </c>
      <c r="F18" s="388">
        <v>233404</v>
      </c>
      <c r="G18" s="389">
        <v>1418.7346653870543</v>
      </c>
      <c r="H18" s="388">
        <v>92034</v>
      </c>
      <c r="I18" s="389">
        <v>902.19429895473411</v>
      </c>
    </row>
    <row r="19" spans="1:230" s="386" customFormat="1" ht="18" hidden="1" customHeight="1">
      <c r="B19" s="381"/>
      <c r="C19" s="387"/>
      <c r="D19" s="388"/>
      <c r="E19" s="389"/>
      <c r="F19" s="388"/>
      <c r="G19" s="389"/>
      <c r="H19" s="388"/>
      <c r="I19" s="389"/>
    </row>
    <row r="20" spans="1:230" s="385" customFormat="1" ht="18" customHeight="1">
      <c r="A20" s="380"/>
      <c r="B20" s="381"/>
      <c r="C20" s="382" t="s">
        <v>61</v>
      </c>
      <c r="D20" s="455">
        <v>22555</v>
      </c>
      <c r="E20" s="456">
        <v>1264.36148038129</v>
      </c>
      <c r="F20" s="457">
        <v>210847</v>
      </c>
      <c r="G20" s="458">
        <v>1576.5028792441919</v>
      </c>
      <c r="H20" s="459">
        <v>72578</v>
      </c>
      <c r="I20" s="460">
        <v>983.34566617983398</v>
      </c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  <c r="AC20" s="380"/>
      <c r="AD20" s="380"/>
      <c r="AE20" s="380"/>
      <c r="AF20" s="380"/>
      <c r="AG20" s="380"/>
      <c r="AH20" s="380"/>
      <c r="AI20" s="380"/>
      <c r="AJ20" s="380"/>
      <c r="AK20" s="380"/>
      <c r="AL20" s="380"/>
      <c r="AM20" s="380"/>
      <c r="AN20" s="380"/>
      <c r="AO20" s="380"/>
      <c r="AP20" s="380"/>
      <c r="AQ20" s="380"/>
      <c r="AR20" s="380"/>
      <c r="AS20" s="380"/>
      <c r="AT20" s="380"/>
      <c r="AU20" s="380"/>
      <c r="AV20" s="380"/>
      <c r="AW20" s="380"/>
      <c r="AX20" s="380"/>
      <c r="AY20" s="380"/>
      <c r="AZ20" s="380"/>
      <c r="BA20" s="380"/>
      <c r="BB20" s="380"/>
      <c r="BC20" s="380"/>
      <c r="BD20" s="380"/>
      <c r="BE20" s="380"/>
      <c r="BF20" s="380"/>
      <c r="BG20" s="380"/>
      <c r="BH20" s="380"/>
      <c r="BI20" s="380"/>
      <c r="BJ20" s="380"/>
      <c r="BK20" s="380"/>
      <c r="BL20" s="380"/>
      <c r="BM20" s="380"/>
      <c r="BN20" s="380"/>
      <c r="BO20" s="380"/>
      <c r="BP20" s="380"/>
      <c r="BQ20" s="380"/>
      <c r="BR20" s="380"/>
      <c r="BS20" s="380"/>
      <c r="BT20" s="380"/>
      <c r="BU20" s="380"/>
      <c r="BV20" s="380"/>
      <c r="BW20" s="380"/>
      <c r="BX20" s="380"/>
      <c r="BY20" s="380"/>
      <c r="BZ20" s="380"/>
      <c r="CA20" s="380"/>
      <c r="CB20" s="380"/>
      <c r="CC20" s="380"/>
      <c r="CD20" s="380"/>
      <c r="CE20" s="380"/>
      <c r="CF20" s="380"/>
      <c r="CG20" s="380"/>
      <c r="CH20" s="380"/>
      <c r="CI20" s="380"/>
      <c r="CJ20" s="380"/>
      <c r="CK20" s="380"/>
      <c r="CL20" s="380"/>
      <c r="CM20" s="380"/>
      <c r="CN20" s="380"/>
      <c r="CO20" s="380"/>
      <c r="CP20" s="380"/>
      <c r="CQ20" s="380"/>
      <c r="CR20" s="380"/>
      <c r="CS20" s="380"/>
      <c r="CT20" s="380"/>
      <c r="CU20" s="380"/>
      <c r="CV20" s="380"/>
      <c r="CW20" s="380"/>
      <c r="CX20" s="380"/>
      <c r="CY20" s="380"/>
      <c r="CZ20" s="380"/>
      <c r="DA20" s="380"/>
      <c r="DB20" s="380"/>
      <c r="DC20" s="380"/>
      <c r="DD20" s="380"/>
      <c r="DE20" s="380"/>
      <c r="DF20" s="380"/>
      <c r="DG20" s="380"/>
      <c r="DH20" s="380"/>
      <c r="DI20" s="380"/>
      <c r="DJ20" s="380"/>
      <c r="DK20" s="380"/>
      <c r="DL20" s="380"/>
      <c r="DM20" s="380"/>
      <c r="DN20" s="380"/>
      <c r="DO20" s="380"/>
      <c r="DP20" s="380"/>
      <c r="DQ20" s="380"/>
      <c r="DR20" s="380"/>
      <c r="DS20" s="380"/>
      <c r="DT20" s="380"/>
      <c r="DU20" s="380"/>
      <c r="DV20" s="380"/>
      <c r="DW20" s="380"/>
      <c r="DX20" s="380"/>
      <c r="DY20" s="380"/>
      <c r="DZ20" s="380"/>
      <c r="EA20" s="380"/>
      <c r="EB20" s="380"/>
      <c r="EC20" s="380"/>
      <c r="ED20" s="380"/>
      <c r="EE20" s="380"/>
      <c r="EF20" s="380"/>
      <c r="EG20" s="380"/>
      <c r="EH20" s="380"/>
      <c r="EI20" s="380"/>
      <c r="EJ20" s="380"/>
      <c r="EK20" s="380"/>
      <c r="EL20" s="380"/>
      <c r="EM20" s="380"/>
      <c r="EN20" s="380"/>
      <c r="EO20" s="380"/>
      <c r="EP20" s="380"/>
      <c r="EQ20" s="380"/>
      <c r="ER20" s="380"/>
      <c r="ES20" s="380"/>
      <c r="ET20" s="380"/>
      <c r="EU20" s="380"/>
      <c r="EV20" s="380"/>
      <c r="EW20" s="380"/>
      <c r="EX20" s="380"/>
      <c r="EY20" s="380"/>
      <c r="EZ20" s="380"/>
      <c r="FA20" s="380"/>
      <c r="FB20" s="380"/>
      <c r="FC20" s="380"/>
      <c r="FD20" s="380"/>
      <c r="FE20" s="380"/>
      <c r="FF20" s="380"/>
      <c r="FG20" s="380"/>
      <c r="FH20" s="380"/>
      <c r="FI20" s="380"/>
      <c r="FJ20" s="380"/>
      <c r="FK20" s="380"/>
      <c r="FL20" s="380"/>
      <c r="FM20" s="380"/>
      <c r="FN20" s="380"/>
      <c r="FO20" s="380"/>
      <c r="FP20" s="380"/>
      <c r="FQ20" s="380"/>
      <c r="FR20" s="380"/>
      <c r="FS20" s="380"/>
      <c r="FT20" s="380"/>
      <c r="FU20" s="380"/>
      <c r="FV20" s="380"/>
      <c r="FW20" s="380"/>
      <c r="FX20" s="380"/>
      <c r="FY20" s="380"/>
      <c r="FZ20" s="380"/>
      <c r="GA20" s="380"/>
      <c r="GB20" s="380"/>
      <c r="GC20" s="380"/>
      <c r="GD20" s="380"/>
      <c r="GE20" s="380"/>
      <c r="GF20" s="380"/>
      <c r="GG20" s="380"/>
      <c r="GH20" s="380"/>
      <c r="GI20" s="380"/>
      <c r="GJ20" s="380"/>
      <c r="GK20" s="380"/>
      <c r="GL20" s="380"/>
      <c r="GM20" s="380"/>
      <c r="GN20" s="380"/>
      <c r="GO20" s="380"/>
      <c r="GP20" s="380"/>
      <c r="GQ20" s="380"/>
      <c r="GR20" s="380"/>
      <c r="GS20" s="380"/>
      <c r="GT20" s="380"/>
      <c r="GU20" s="380"/>
      <c r="GV20" s="380"/>
      <c r="GW20" s="380"/>
      <c r="GX20" s="380"/>
      <c r="GY20" s="380"/>
      <c r="GZ20" s="380"/>
      <c r="HA20" s="380"/>
      <c r="HB20" s="380"/>
      <c r="HC20" s="380"/>
      <c r="HD20" s="380"/>
      <c r="HE20" s="380"/>
      <c r="HF20" s="380"/>
      <c r="HG20" s="380"/>
      <c r="HH20" s="380"/>
      <c r="HI20" s="380"/>
      <c r="HJ20" s="380"/>
      <c r="HK20" s="380"/>
      <c r="HL20" s="380"/>
      <c r="HM20" s="380"/>
      <c r="HN20" s="380"/>
      <c r="HO20" s="380"/>
      <c r="HP20" s="380"/>
      <c r="HQ20" s="380"/>
      <c r="HR20" s="380"/>
      <c r="HS20" s="380"/>
      <c r="HT20" s="380"/>
      <c r="HU20" s="380"/>
      <c r="HV20" s="380"/>
    </row>
    <row r="21" spans="1:230" s="386" customFormat="1" ht="18" customHeight="1">
      <c r="B21" s="381">
        <v>22</v>
      </c>
      <c r="C21" s="387" t="s">
        <v>62</v>
      </c>
      <c r="D21" s="388">
        <v>4995</v>
      </c>
      <c r="E21" s="389">
        <v>1159.8741641641643</v>
      </c>
      <c r="F21" s="388">
        <v>35498</v>
      </c>
      <c r="G21" s="389">
        <v>1440.4410290720605</v>
      </c>
      <c r="H21" s="388">
        <v>12758</v>
      </c>
      <c r="I21" s="389">
        <v>910.42294403511517</v>
      </c>
    </row>
    <row r="22" spans="1:230" s="386" customFormat="1" ht="18" customHeight="1">
      <c r="B22" s="381">
        <v>40</v>
      </c>
      <c r="C22" s="387" t="s">
        <v>63</v>
      </c>
      <c r="D22" s="388">
        <v>3591</v>
      </c>
      <c r="E22" s="389">
        <v>1144.2817209690895</v>
      </c>
      <c r="F22" s="388">
        <v>23508</v>
      </c>
      <c r="G22" s="389">
        <v>1455.8848145312234</v>
      </c>
      <c r="H22" s="388">
        <v>8005</v>
      </c>
      <c r="I22" s="389">
        <v>895.1653179262961</v>
      </c>
    </row>
    <row r="23" spans="1:230" s="386" customFormat="1" ht="18" customHeight="1">
      <c r="B23" s="381">
        <v>50</v>
      </c>
      <c r="C23" s="387" t="s">
        <v>64</v>
      </c>
      <c r="D23" s="388">
        <v>13969</v>
      </c>
      <c r="E23" s="389">
        <v>1332.5926036223063</v>
      </c>
      <c r="F23" s="388">
        <v>151841</v>
      </c>
      <c r="G23" s="389">
        <v>1626.9860361167275</v>
      </c>
      <c r="H23" s="388">
        <v>51815</v>
      </c>
      <c r="I23" s="389">
        <v>1014.9240079127666</v>
      </c>
    </row>
    <row r="24" spans="1:230" s="386" customFormat="1" ht="18" hidden="1" customHeight="1">
      <c r="B24" s="381"/>
      <c r="C24" s="387"/>
      <c r="D24" s="388"/>
      <c r="E24" s="389"/>
      <c r="F24" s="388"/>
      <c r="G24" s="389"/>
      <c r="H24" s="388"/>
      <c r="I24" s="389"/>
    </row>
    <row r="25" spans="1:230" s="385" customFormat="1" ht="18" customHeight="1">
      <c r="A25" s="380"/>
      <c r="B25" s="381">
        <v>33</v>
      </c>
      <c r="C25" s="382" t="s">
        <v>65</v>
      </c>
      <c r="D25" s="455">
        <v>27766</v>
      </c>
      <c r="E25" s="456">
        <v>1362.6873690844916</v>
      </c>
      <c r="F25" s="457">
        <v>186718</v>
      </c>
      <c r="G25" s="458">
        <v>1776.4131973885749</v>
      </c>
      <c r="H25" s="459">
        <v>76375</v>
      </c>
      <c r="I25" s="460">
        <v>1069.159296890344</v>
      </c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  <c r="AC25" s="380"/>
      <c r="AD25" s="380"/>
      <c r="AE25" s="380"/>
      <c r="AF25" s="380"/>
      <c r="AG25" s="380"/>
      <c r="AH25" s="380"/>
      <c r="AI25" s="380"/>
      <c r="AJ25" s="380"/>
      <c r="AK25" s="380"/>
      <c r="AL25" s="380"/>
      <c r="AM25" s="380"/>
      <c r="AN25" s="380"/>
      <c r="AO25" s="380"/>
      <c r="AP25" s="380"/>
      <c r="AQ25" s="380"/>
      <c r="AR25" s="380"/>
      <c r="AS25" s="380"/>
      <c r="AT25" s="380"/>
      <c r="AU25" s="380"/>
      <c r="AV25" s="380"/>
      <c r="AW25" s="380"/>
      <c r="AX25" s="380"/>
      <c r="AY25" s="380"/>
      <c r="AZ25" s="380"/>
      <c r="BA25" s="380"/>
      <c r="BB25" s="380"/>
      <c r="BC25" s="380"/>
      <c r="BD25" s="380"/>
      <c r="BE25" s="380"/>
      <c r="BF25" s="380"/>
      <c r="BG25" s="380"/>
      <c r="BH25" s="380"/>
      <c r="BI25" s="380"/>
      <c r="BJ25" s="380"/>
      <c r="BK25" s="380"/>
      <c r="BL25" s="380"/>
      <c r="BM25" s="380"/>
      <c r="BN25" s="380"/>
      <c r="BO25" s="380"/>
      <c r="BP25" s="380"/>
      <c r="BQ25" s="380"/>
      <c r="BR25" s="380"/>
      <c r="BS25" s="380"/>
      <c r="BT25" s="380"/>
      <c r="BU25" s="380"/>
      <c r="BV25" s="380"/>
      <c r="BW25" s="380"/>
      <c r="BX25" s="380"/>
      <c r="BY25" s="380"/>
      <c r="BZ25" s="380"/>
      <c r="CA25" s="380"/>
      <c r="CB25" s="380"/>
      <c r="CC25" s="380"/>
      <c r="CD25" s="380"/>
      <c r="CE25" s="380"/>
      <c r="CF25" s="380"/>
      <c r="CG25" s="380"/>
      <c r="CH25" s="380"/>
      <c r="CI25" s="380"/>
      <c r="CJ25" s="380"/>
      <c r="CK25" s="380"/>
      <c r="CL25" s="380"/>
      <c r="CM25" s="380"/>
      <c r="CN25" s="380"/>
      <c r="CO25" s="380"/>
      <c r="CP25" s="380"/>
      <c r="CQ25" s="380"/>
      <c r="CR25" s="380"/>
      <c r="CS25" s="380"/>
      <c r="CT25" s="380"/>
      <c r="CU25" s="380"/>
      <c r="CV25" s="380"/>
      <c r="CW25" s="380"/>
      <c r="CX25" s="380"/>
      <c r="CY25" s="380"/>
      <c r="CZ25" s="380"/>
      <c r="DA25" s="380"/>
      <c r="DB25" s="380"/>
      <c r="DC25" s="380"/>
      <c r="DD25" s="380"/>
      <c r="DE25" s="380"/>
      <c r="DF25" s="380"/>
      <c r="DG25" s="380"/>
      <c r="DH25" s="380"/>
      <c r="DI25" s="380"/>
      <c r="DJ25" s="380"/>
      <c r="DK25" s="380"/>
      <c r="DL25" s="380"/>
      <c r="DM25" s="380"/>
      <c r="DN25" s="380"/>
      <c r="DO25" s="380"/>
      <c r="DP25" s="380"/>
      <c r="DQ25" s="380"/>
      <c r="DR25" s="380"/>
      <c r="DS25" s="380"/>
      <c r="DT25" s="380"/>
      <c r="DU25" s="380"/>
      <c r="DV25" s="380"/>
      <c r="DW25" s="380"/>
      <c r="DX25" s="380"/>
      <c r="DY25" s="380"/>
      <c r="DZ25" s="380"/>
      <c r="EA25" s="380"/>
      <c r="EB25" s="380"/>
      <c r="EC25" s="380"/>
      <c r="ED25" s="380"/>
      <c r="EE25" s="380"/>
      <c r="EF25" s="380"/>
      <c r="EG25" s="380"/>
      <c r="EH25" s="380"/>
      <c r="EI25" s="380"/>
      <c r="EJ25" s="380"/>
      <c r="EK25" s="380"/>
      <c r="EL25" s="380"/>
      <c r="EM25" s="380"/>
      <c r="EN25" s="380"/>
      <c r="EO25" s="380"/>
      <c r="EP25" s="380"/>
      <c r="EQ25" s="380"/>
      <c r="ER25" s="380"/>
      <c r="ES25" s="380"/>
      <c r="ET25" s="380"/>
      <c r="EU25" s="380"/>
      <c r="EV25" s="380"/>
      <c r="EW25" s="380"/>
      <c r="EX25" s="380"/>
      <c r="EY25" s="380"/>
      <c r="EZ25" s="380"/>
      <c r="FA25" s="380"/>
      <c r="FB25" s="380"/>
      <c r="FC25" s="380"/>
      <c r="FD25" s="380"/>
      <c r="FE25" s="380"/>
      <c r="FF25" s="380"/>
      <c r="FG25" s="380"/>
      <c r="FH25" s="380"/>
      <c r="FI25" s="380"/>
      <c r="FJ25" s="380"/>
      <c r="FK25" s="380"/>
      <c r="FL25" s="380"/>
      <c r="FM25" s="380"/>
      <c r="FN25" s="380"/>
      <c r="FO25" s="380"/>
      <c r="FP25" s="380"/>
      <c r="FQ25" s="380"/>
      <c r="FR25" s="380"/>
      <c r="FS25" s="380"/>
      <c r="FT25" s="380"/>
      <c r="FU25" s="380"/>
      <c r="FV25" s="380"/>
      <c r="FW25" s="380"/>
      <c r="FX25" s="380"/>
      <c r="FY25" s="380"/>
      <c r="FZ25" s="380"/>
      <c r="GA25" s="380"/>
      <c r="GB25" s="380"/>
      <c r="GC25" s="380"/>
      <c r="GD25" s="380"/>
      <c r="GE25" s="380"/>
      <c r="GF25" s="380"/>
      <c r="GG25" s="380"/>
      <c r="GH25" s="380"/>
      <c r="GI25" s="380"/>
      <c r="GJ25" s="380"/>
      <c r="GK25" s="380"/>
      <c r="GL25" s="380"/>
      <c r="GM25" s="380"/>
      <c r="GN25" s="380"/>
      <c r="GO25" s="380"/>
      <c r="GP25" s="380"/>
      <c r="GQ25" s="380"/>
      <c r="GR25" s="380"/>
      <c r="GS25" s="380"/>
      <c r="GT25" s="380"/>
      <c r="GU25" s="380"/>
      <c r="GV25" s="380"/>
      <c r="GW25" s="380"/>
      <c r="GX25" s="380"/>
      <c r="GY25" s="380"/>
      <c r="GZ25" s="380"/>
      <c r="HA25" s="380"/>
      <c r="HB25" s="380"/>
      <c r="HC25" s="380"/>
      <c r="HD25" s="380"/>
      <c r="HE25" s="380"/>
      <c r="HF25" s="380"/>
      <c r="HG25" s="380"/>
      <c r="HH25" s="380"/>
      <c r="HI25" s="380"/>
      <c r="HJ25" s="380"/>
      <c r="HK25" s="380"/>
      <c r="HL25" s="380"/>
      <c r="HM25" s="380"/>
      <c r="HN25" s="380"/>
      <c r="HO25" s="380"/>
      <c r="HP25" s="380"/>
      <c r="HQ25" s="380"/>
      <c r="HR25" s="380"/>
      <c r="HS25" s="380"/>
      <c r="HT25" s="380"/>
      <c r="HU25" s="380"/>
      <c r="HV25" s="380"/>
    </row>
    <row r="26" spans="1:230" s="385" customFormat="1" ht="18" hidden="1" customHeight="1">
      <c r="A26" s="380"/>
      <c r="B26" s="381"/>
      <c r="C26" s="382"/>
      <c r="D26" s="455"/>
      <c r="E26" s="456"/>
      <c r="F26" s="457"/>
      <c r="G26" s="458"/>
      <c r="H26" s="459"/>
      <c r="I26" s="46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380"/>
      <c r="X26" s="380"/>
      <c r="Y26" s="380"/>
      <c r="Z26" s="380"/>
      <c r="AA26" s="380"/>
      <c r="AB26" s="380"/>
      <c r="AC26" s="380"/>
      <c r="AD26" s="380"/>
      <c r="AE26" s="380"/>
      <c r="AF26" s="380"/>
      <c r="AG26" s="380"/>
      <c r="AH26" s="380"/>
      <c r="AI26" s="380"/>
      <c r="AJ26" s="380"/>
      <c r="AK26" s="380"/>
      <c r="AL26" s="380"/>
      <c r="AM26" s="380"/>
      <c r="AN26" s="380"/>
      <c r="AO26" s="380"/>
      <c r="AP26" s="380"/>
      <c r="AQ26" s="380"/>
      <c r="AR26" s="380"/>
      <c r="AS26" s="380"/>
      <c r="AT26" s="380"/>
      <c r="AU26" s="380"/>
      <c r="AV26" s="380"/>
      <c r="AW26" s="380"/>
      <c r="AX26" s="380"/>
      <c r="AY26" s="380"/>
      <c r="AZ26" s="380"/>
      <c r="BA26" s="380"/>
      <c r="BB26" s="380"/>
      <c r="BC26" s="380"/>
      <c r="BD26" s="380"/>
      <c r="BE26" s="380"/>
      <c r="BF26" s="380"/>
      <c r="BG26" s="380"/>
      <c r="BH26" s="380"/>
      <c r="BI26" s="380"/>
      <c r="BJ26" s="380"/>
      <c r="BK26" s="380"/>
      <c r="BL26" s="380"/>
      <c r="BM26" s="380"/>
      <c r="BN26" s="380"/>
      <c r="BO26" s="380"/>
      <c r="BP26" s="380"/>
      <c r="BQ26" s="380"/>
      <c r="BR26" s="380"/>
      <c r="BS26" s="380"/>
      <c r="BT26" s="380"/>
      <c r="BU26" s="380"/>
      <c r="BV26" s="380"/>
      <c r="BW26" s="380"/>
      <c r="BX26" s="380"/>
      <c r="BY26" s="380"/>
      <c r="BZ26" s="380"/>
      <c r="CA26" s="380"/>
      <c r="CB26" s="380"/>
      <c r="CC26" s="380"/>
      <c r="CD26" s="380"/>
      <c r="CE26" s="380"/>
      <c r="CF26" s="380"/>
      <c r="CG26" s="380"/>
      <c r="CH26" s="380"/>
      <c r="CI26" s="380"/>
      <c r="CJ26" s="380"/>
      <c r="CK26" s="380"/>
      <c r="CL26" s="380"/>
      <c r="CM26" s="380"/>
      <c r="CN26" s="380"/>
      <c r="CO26" s="380"/>
      <c r="CP26" s="380"/>
      <c r="CQ26" s="380"/>
      <c r="CR26" s="380"/>
      <c r="CS26" s="380"/>
      <c r="CT26" s="380"/>
      <c r="CU26" s="380"/>
      <c r="CV26" s="380"/>
      <c r="CW26" s="380"/>
      <c r="CX26" s="380"/>
      <c r="CY26" s="380"/>
      <c r="CZ26" s="380"/>
      <c r="DA26" s="380"/>
      <c r="DB26" s="380"/>
      <c r="DC26" s="380"/>
      <c r="DD26" s="380"/>
      <c r="DE26" s="380"/>
      <c r="DF26" s="380"/>
      <c r="DG26" s="380"/>
      <c r="DH26" s="380"/>
      <c r="DI26" s="380"/>
      <c r="DJ26" s="380"/>
      <c r="DK26" s="380"/>
      <c r="DL26" s="380"/>
      <c r="DM26" s="380"/>
      <c r="DN26" s="380"/>
      <c r="DO26" s="380"/>
      <c r="DP26" s="380"/>
      <c r="DQ26" s="380"/>
      <c r="DR26" s="380"/>
      <c r="DS26" s="380"/>
      <c r="DT26" s="380"/>
      <c r="DU26" s="380"/>
      <c r="DV26" s="380"/>
      <c r="DW26" s="380"/>
      <c r="DX26" s="380"/>
      <c r="DY26" s="380"/>
      <c r="DZ26" s="380"/>
      <c r="EA26" s="380"/>
      <c r="EB26" s="380"/>
      <c r="EC26" s="380"/>
      <c r="ED26" s="380"/>
      <c r="EE26" s="380"/>
      <c r="EF26" s="380"/>
      <c r="EG26" s="380"/>
      <c r="EH26" s="380"/>
      <c r="EI26" s="380"/>
      <c r="EJ26" s="380"/>
      <c r="EK26" s="380"/>
      <c r="EL26" s="380"/>
      <c r="EM26" s="380"/>
      <c r="EN26" s="380"/>
      <c r="EO26" s="380"/>
      <c r="EP26" s="380"/>
      <c r="EQ26" s="380"/>
      <c r="ER26" s="380"/>
      <c r="ES26" s="380"/>
      <c r="ET26" s="380"/>
      <c r="EU26" s="380"/>
      <c r="EV26" s="380"/>
      <c r="EW26" s="380"/>
      <c r="EX26" s="380"/>
      <c r="EY26" s="380"/>
      <c r="EZ26" s="380"/>
      <c r="FA26" s="380"/>
      <c r="FB26" s="380"/>
      <c r="FC26" s="380"/>
      <c r="FD26" s="380"/>
      <c r="FE26" s="380"/>
      <c r="FF26" s="380"/>
      <c r="FG26" s="380"/>
      <c r="FH26" s="380"/>
      <c r="FI26" s="380"/>
      <c r="FJ26" s="380"/>
      <c r="FK26" s="380"/>
      <c r="FL26" s="380"/>
      <c r="FM26" s="380"/>
      <c r="FN26" s="380"/>
      <c r="FO26" s="380"/>
      <c r="FP26" s="380"/>
      <c r="FQ26" s="380"/>
      <c r="FR26" s="380"/>
      <c r="FS26" s="380"/>
      <c r="FT26" s="380"/>
      <c r="FU26" s="380"/>
      <c r="FV26" s="380"/>
      <c r="FW26" s="380"/>
      <c r="FX26" s="380"/>
      <c r="FY26" s="380"/>
      <c r="FZ26" s="380"/>
      <c r="GA26" s="380"/>
      <c r="GB26" s="380"/>
      <c r="GC26" s="380"/>
      <c r="GD26" s="380"/>
      <c r="GE26" s="380"/>
      <c r="GF26" s="380"/>
      <c r="GG26" s="380"/>
      <c r="GH26" s="380"/>
      <c r="GI26" s="380"/>
      <c r="GJ26" s="380"/>
      <c r="GK26" s="380"/>
      <c r="GL26" s="380"/>
      <c r="GM26" s="380"/>
      <c r="GN26" s="380"/>
      <c r="GO26" s="380"/>
      <c r="GP26" s="380"/>
      <c r="GQ26" s="380"/>
      <c r="GR26" s="380"/>
      <c r="GS26" s="380"/>
      <c r="GT26" s="380"/>
      <c r="GU26" s="380"/>
      <c r="GV26" s="380"/>
      <c r="GW26" s="380"/>
      <c r="GX26" s="380"/>
      <c r="GY26" s="380"/>
      <c r="GZ26" s="380"/>
      <c r="HA26" s="380"/>
      <c r="HB26" s="380"/>
      <c r="HC26" s="380"/>
      <c r="HD26" s="380"/>
      <c r="HE26" s="380"/>
      <c r="HF26" s="380"/>
      <c r="HG26" s="380"/>
      <c r="HH26" s="380"/>
      <c r="HI26" s="380"/>
      <c r="HJ26" s="380"/>
      <c r="HK26" s="380"/>
      <c r="HL26" s="380"/>
      <c r="HM26" s="380"/>
      <c r="HN26" s="380"/>
      <c r="HO26" s="380"/>
      <c r="HP26" s="380"/>
      <c r="HQ26" s="380"/>
      <c r="HR26" s="380"/>
      <c r="HS26" s="380"/>
      <c r="HT26" s="380"/>
      <c r="HU26" s="380"/>
      <c r="HV26" s="380"/>
    </row>
    <row r="27" spans="1:230" s="385" customFormat="1" ht="18" customHeight="1">
      <c r="A27" s="380"/>
      <c r="B27" s="381">
        <v>7</v>
      </c>
      <c r="C27" s="382" t="s">
        <v>205</v>
      </c>
      <c r="D27" s="455">
        <v>18500</v>
      </c>
      <c r="E27" s="456">
        <v>1140.7373475675674</v>
      </c>
      <c r="F27" s="457">
        <v>141530</v>
      </c>
      <c r="G27" s="458">
        <v>1390.9745745071714</v>
      </c>
      <c r="H27" s="459">
        <v>45438</v>
      </c>
      <c r="I27" s="460">
        <v>843.93932897574723</v>
      </c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  <c r="AC27" s="380"/>
      <c r="AD27" s="380"/>
      <c r="AE27" s="380"/>
      <c r="AF27" s="380"/>
      <c r="AG27" s="380"/>
      <c r="AH27" s="380"/>
      <c r="AI27" s="380"/>
      <c r="AJ27" s="380"/>
      <c r="AK27" s="380"/>
      <c r="AL27" s="380"/>
      <c r="AM27" s="380"/>
      <c r="AN27" s="380"/>
      <c r="AO27" s="380"/>
      <c r="AP27" s="380"/>
      <c r="AQ27" s="380"/>
      <c r="AR27" s="380"/>
      <c r="AS27" s="380"/>
      <c r="AT27" s="380"/>
      <c r="AU27" s="380"/>
      <c r="AV27" s="380"/>
      <c r="AW27" s="380"/>
      <c r="AX27" s="380"/>
      <c r="AY27" s="380"/>
      <c r="AZ27" s="380"/>
      <c r="BA27" s="380"/>
      <c r="BB27" s="380"/>
      <c r="BC27" s="380"/>
      <c r="BD27" s="380"/>
      <c r="BE27" s="380"/>
      <c r="BF27" s="380"/>
      <c r="BG27" s="380"/>
      <c r="BH27" s="380"/>
      <c r="BI27" s="380"/>
      <c r="BJ27" s="380"/>
      <c r="BK27" s="380"/>
      <c r="BL27" s="380"/>
      <c r="BM27" s="380"/>
      <c r="BN27" s="380"/>
      <c r="BO27" s="380"/>
      <c r="BP27" s="380"/>
      <c r="BQ27" s="380"/>
      <c r="BR27" s="380"/>
      <c r="BS27" s="380"/>
      <c r="BT27" s="380"/>
      <c r="BU27" s="380"/>
      <c r="BV27" s="380"/>
      <c r="BW27" s="380"/>
      <c r="BX27" s="380"/>
      <c r="BY27" s="380"/>
      <c r="BZ27" s="380"/>
      <c r="CA27" s="380"/>
      <c r="CB27" s="380"/>
      <c r="CC27" s="380"/>
      <c r="CD27" s="380"/>
      <c r="CE27" s="380"/>
      <c r="CF27" s="380"/>
      <c r="CG27" s="380"/>
      <c r="CH27" s="380"/>
      <c r="CI27" s="380"/>
      <c r="CJ27" s="380"/>
      <c r="CK27" s="380"/>
      <c r="CL27" s="380"/>
      <c r="CM27" s="380"/>
      <c r="CN27" s="380"/>
      <c r="CO27" s="380"/>
      <c r="CP27" s="380"/>
      <c r="CQ27" s="380"/>
      <c r="CR27" s="380"/>
      <c r="CS27" s="380"/>
      <c r="CT27" s="380"/>
      <c r="CU27" s="380"/>
      <c r="CV27" s="380"/>
      <c r="CW27" s="380"/>
      <c r="CX27" s="380"/>
      <c r="CY27" s="380"/>
      <c r="CZ27" s="380"/>
      <c r="DA27" s="380"/>
      <c r="DB27" s="380"/>
      <c r="DC27" s="380"/>
      <c r="DD27" s="380"/>
      <c r="DE27" s="380"/>
      <c r="DF27" s="380"/>
      <c r="DG27" s="380"/>
      <c r="DH27" s="380"/>
      <c r="DI27" s="380"/>
      <c r="DJ27" s="380"/>
      <c r="DK27" s="380"/>
      <c r="DL27" s="380"/>
      <c r="DM27" s="380"/>
      <c r="DN27" s="380"/>
      <c r="DO27" s="380"/>
      <c r="DP27" s="380"/>
      <c r="DQ27" s="380"/>
      <c r="DR27" s="380"/>
      <c r="DS27" s="380"/>
      <c r="DT27" s="380"/>
      <c r="DU27" s="380"/>
      <c r="DV27" s="380"/>
      <c r="DW27" s="380"/>
      <c r="DX27" s="380"/>
      <c r="DY27" s="380"/>
      <c r="DZ27" s="380"/>
      <c r="EA27" s="380"/>
      <c r="EB27" s="380"/>
      <c r="EC27" s="380"/>
      <c r="ED27" s="380"/>
      <c r="EE27" s="380"/>
      <c r="EF27" s="380"/>
      <c r="EG27" s="380"/>
      <c r="EH27" s="380"/>
      <c r="EI27" s="380"/>
      <c r="EJ27" s="380"/>
      <c r="EK27" s="380"/>
      <c r="EL27" s="380"/>
      <c r="EM27" s="380"/>
      <c r="EN27" s="380"/>
      <c r="EO27" s="380"/>
      <c r="EP27" s="380"/>
      <c r="EQ27" s="380"/>
      <c r="ER27" s="380"/>
      <c r="ES27" s="380"/>
      <c r="ET27" s="380"/>
      <c r="EU27" s="380"/>
      <c r="EV27" s="380"/>
      <c r="EW27" s="380"/>
      <c r="EX27" s="380"/>
      <c r="EY27" s="380"/>
      <c r="EZ27" s="380"/>
      <c r="FA27" s="380"/>
      <c r="FB27" s="380"/>
      <c r="FC27" s="380"/>
      <c r="FD27" s="380"/>
      <c r="FE27" s="380"/>
      <c r="FF27" s="380"/>
      <c r="FG27" s="380"/>
      <c r="FH27" s="380"/>
      <c r="FI27" s="380"/>
      <c r="FJ27" s="380"/>
      <c r="FK27" s="380"/>
      <c r="FL27" s="380"/>
      <c r="FM27" s="380"/>
      <c r="FN27" s="380"/>
      <c r="FO27" s="380"/>
      <c r="FP27" s="380"/>
      <c r="FQ27" s="380"/>
      <c r="FR27" s="380"/>
      <c r="FS27" s="380"/>
      <c r="FT27" s="380"/>
      <c r="FU27" s="380"/>
      <c r="FV27" s="380"/>
      <c r="FW27" s="380"/>
      <c r="FX27" s="380"/>
      <c r="FY27" s="380"/>
      <c r="FZ27" s="380"/>
      <c r="GA27" s="380"/>
      <c r="GB27" s="380"/>
      <c r="GC27" s="380"/>
      <c r="GD27" s="380"/>
      <c r="GE27" s="380"/>
      <c r="GF27" s="380"/>
      <c r="GG27" s="380"/>
      <c r="GH27" s="380"/>
      <c r="GI27" s="380"/>
      <c r="GJ27" s="380"/>
      <c r="GK27" s="380"/>
      <c r="GL27" s="380"/>
      <c r="GM27" s="380"/>
      <c r="GN27" s="380"/>
      <c r="GO27" s="380"/>
      <c r="GP27" s="380"/>
      <c r="GQ27" s="380"/>
      <c r="GR27" s="380"/>
      <c r="GS27" s="380"/>
      <c r="GT27" s="380"/>
      <c r="GU27" s="380"/>
      <c r="GV27" s="380"/>
      <c r="GW27" s="380"/>
      <c r="GX27" s="380"/>
      <c r="GY27" s="380"/>
      <c r="GZ27" s="380"/>
      <c r="HA27" s="380"/>
      <c r="HB27" s="380"/>
      <c r="HC27" s="380"/>
      <c r="HD27" s="380"/>
      <c r="HE27" s="380"/>
      <c r="HF27" s="380"/>
      <c r="HG27" s="380"/>
      <c r="HH27" s="380"/>
      <c r="HI27" s="380"/>
      <c r="HJ27" s="380"/>
      <c r="HK27" s="380"/>
      <c r="HL27" s="380"/>
      <c r="HM27" s="380"/>
      <c r="HN27" s="380"/>
      <c r="HO27" s="380"/>
      <c r="HP27" s="380"/>
      <c r="HQ27" s="380"/>
      <c r="HR27" s="380"/>
      <c r="HS27" s="380"/>
      <c r="HT27" s="380"/>
      <c r="HU27" s="380"/>
      <c r="HV27" s="380"/>
    </row>
    <row r="28" spans="1:230" s="385" customFormat="1" ht="18" hidden="1" customHeight="1">
      <c r="A28" s="380"/>
      <c r="B28" s="381"/>
      <c r="C28" s="382"/>
      <c r="D28" s="455"/>
      <c r="E28" s="456"/>
      <c r="F28" s="457"/>
      <c r="G28" s="458"/>
      <c r="H28" s="459"/>
      <c r="I28" s="46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  <c r="AC28" s="380"/>
      <c r="AD28" s="380"/>
      <c r="AE28" s="380"/>
      <c r="AF28" s="380"/>
      <c r="AG28" s="380"/>
      <c r="AH28" s="380"/>
      <c r="AI28" s="380"/>
      <c r="AJ28" s="380"/>
      <c r="AK28" s="380"/>
      <c r="AL28" s="380"/>
      <c r="AM28" s="380"/>
      <c r="AN28" s="380"/>
      <c r="AO28" s="380"/>
      <c r="AP28" s="380"/>
      <c r="AQ28" s="380"/>
      <c r="AR28" s="380"/>
      <c r="AS28" s="380"/>
      <c r="AT28" s="380"/>
      <c r="AU28" s="380"/>
      <c r="AV28" s="380"/>
      <c r="AW28" s="380"/>
      <c r="AX28" s="380"/>
      <c r="AY28" s="380"/>
      <c r="AZ28" s="380"/>
      <c r="BA28" s="380"/>
      <c r="BB28" s="380"/>
      <c r="BC28" s="380"/>
      <c r="BD28" s="380"/>
      <c r="BE28" s="380"/>
      <c r="BF28" s="380"/>
      <c r="BG28" s="380"/>
      <c r="BH28" s="380"/>
      <c r="BI28" s="380"/>
      <c r="BJ28" s="380"/>
      <c r="BK28" s="380"/>
      <c r="BL28" s="380"/>
      <c r="BM28" s="380"/>
      <c r="BN28" s="380"/>
      <c r="BO28" s="380"/>
      <c r="BP28" s="380"/>
      <c r="BQ28" s="380"/>
      <c r="BR28" s="380"/>
      <c r="BS28" s="380"/>
      <c r="BT28" s="380"/>
      <c r="BU28" s="380"/>
      <c r="BV28" s="380"/>
      <c r="BW28" s="380"/>
      <c r="BX28" s="380"/>
      <c r="BY28" s="380"/>
      <c r="BZ28" s="380"/>
      <c r="CA28" s="380"/>
      <c r="CB28" s="380"/>
      <c r="CC28" s="380"/>
      <c r="CD28" s="380"/>
      <c r="CE28" s="380"/>
      <c r="CF28" s="380"/>
      <c r="CG28" s="380"/>
      <c r="CH28" s="380"/>
      <c r="CI28" s="380"/>
      <c r="CJ28" s="380"/>
      <c r="CK28" s="380"/>
      <c r="CL28" s="380"/>
      <c r="CM28" s="380"/>
      <c r="CN28" s="380"/>
      <c r="CO28" s="380"/>
      <c r="CP28" s="380"/>
      <c r="CQ28" s="380"/>
      <c r="CR28" s="380"/>
      <c r="CS28" s="380"/>
      <c r="CT28" s="380"/>
      <c r="CU28" s="380"/>
      <c r="CV28" s="380"/>
      <c r="CW28" s="380"/>
      <c r="CX28" s="380"/>
      <c r="CY28" s="380"/>
      <c r="CZ28" s="380"/>
      <c r="DA28" s="380"/>
      <c r="DB28" s="380"/>
      <c r="DC28" s="380"/>
      <c r="DD28" s="380"/>
      <c r="DE28" s="380"/>
      <c r="DF28" s="380"/>
      <c r="DG28" s="380"/>
      <c r="DH28" s="380"/>
      <c r="DI28" s="380"/>
      <c r="DJ28" s="380"/>
      <c r="DK28" s="380"/>
      <c r="DL28" s="380"/>
      <c r="DM28" s="380"/>
      <c r="DN28" s="380"/>
      <c r="DO28" s="380"/>
      <c r="DP28" s="380"/>
      <c r="DQ28" s="380"/>
      <c r="DR28" s="380"/>
      <c r="DS28" s="380"/>
      <c r="DT28" s="380"/>
      <c r="DU28" s="380"/>
      <c r="DV28" s="380"/>
      <c r="DW28" s="380"/>
      <c r="DX28" s="380"/>
      <c r="DY28" s="380"/>
      <c r="DZ28" s="380"/>
      <c r="EA28" s="380"/>
      <c r="EB28" s="380"/>
      <c r="EC28" s="380"/>
      <c r="ED28" s="380"/>
      <c r="EE28" s="380"/>
      <c r="EF28" s="380"/>
      <c r="EG28" s="380"/>
      <c r="EH28" s="380"/>
      <c r="EI28" s="380"/>
      <c r="EJ28" s="380"/>
      <c r="EK28" s="380"/>
      <c r="EL28" s="380"/>
      <c r="EM28" s="380"/>
      <c r="EN28" s="380"/>
      <c r="EO28" s="380"/>
      <c r="EP28" s="380"/>
      <c r="EQ28" s="380"/>
      <c r="ER28" s="380"/>
      <c r="ES28" s="380"/>
      <c r="ET28" s="380"/>
      <c r="EU28" s="380"/>
      <c r="EV28" s="380"/>
      <c r="EW28" s="380"/>
      <c r="EX28" s="380"/>
      <c r="EY28" s="380"/>
      <c r="EZ28" s="380"/>
      <c r="FA28" s="380"/>
      <c r="FB28" s="380"/>
      <c r="FC28" s="380"/>
      <c r="FD28" s="380"/>
      <c r="FE28" s="380"/>
      <c r="FF28" s="380"/>
      <c r="FG28" s="380"/>
      <c r="FH28" s="380"/>
      <c r="FI28" s="380"/>
      <c r="FJ28" s="380"/>
      <c r="FK28" s="380"/>
      <c r="FL28" s="380"/>
      <c r="FM28" s="380"/>
      <c r="FN28" s="380"/>
      <c r="FO28" s="380"/>
      <c r="FP28" s="380"/>
      <c r="FQ28" s="380"/>
      <c r="FR28" s="380"/>
      <c r="FS28" s="380"/>
      <c r="FT28" s="380"/>
      <c r="FU28" s="380"/>
      <c r="FV28" s="380"/>
      <c r="FW28" s="380"/>
      <c r="FX28" s="380"/>
      <c r="FY28" s="380"/>
      <c r="FZ28" s="380"/>
      <c r="GA28" s="380"/>
      <c r="GB28" s="380"/>
      <c r="GC28" s="380"/>
      <c r="GD28" s="380"/>
      <c r="GE28" s="380"/>
      <c r="GF28" s="380"/>
      <c r="GG28" s="380"/>
      <c r="GH28" s="380"/>
      <c r="GI28" s="380"/>
      <c r="GJ28" s="380"/>
      <c r="GK28" s="380"/>
      <c r="GL28" s="380"/>
      <c r="GM28" s="380"/>
      <c r="GN28" s="380"/>
      <c r="GO28" s="380"/>
      <c r="GP28" s="380"/>
      <c r="GQ28" s="380"/>
      <c r="GR28" s="380"/>
      <c r="GS28" s="380"/>
      <c r="GT28" s="380"/>
      <c r="GU28" s="380"/>
      <c r="GV28" s="380"/>
      <c r="GW28" s="380"/>
      <c r="GX28" s="380"/>
      <c r="GY28" s="380"/>
      <c r="GZ28" s="380"/>
      <c r="HA28" s="380"/>
      <c r="HB28" s="380"/>
      <c r="HC28" s="380"/>
      <c r="HD28" s="380"/>
      <c r="HE28" s="380"/>
      <c r="HF28" s="380"/>
      <c r="HG28" s="380"/>
      <c r="HH28" s="380"/>
      <c r="HI28" s="380"/>
      <c r="HJ28" s="380"/>
      <c r="HK28" s="380"/>
      <c r="HL28" s="380"/>
      <c r="HM28" s="380"/>
      <c r="HN28" s="380"/>
      <c r="HO28" s="380"/>
      <c r="HP28" s="380"/>
      <c r="HQ28" s="380"/>
      <c r="HR28" s="380"/>
      <c r="HS28" s="380"/>
      <c r="HT28" s="380"/>
      <c r="HU28" s="380"/>
      <c r="HV28" s="380"/>
    </row>
    <row r="29" spans="1:230" s="385" customFormat="1" ht="18" customHeight="1">
      <c r="A29" s="380"/>
      <c r="B29" s="381"/>
      <c r="C29" s="382" t="s">
        <v>66</v>
      </c>
      <c r="D29" s="455">
        <v>57660</v>
      </c>
      <c r="E29" s="456">
        <v>1154.1111970169968</v>
      </c>
      <c r="F29" s="457">
        <v>210375</v>
      </c>
      <c r="G29" s="458">
        <v>1389.5805199762326</v>
      </c>
      <c r="H29" s="459">
        <v>83459</v>
      </c>
      <c r="I29" s="460">
        <v>879.54690698426759</v>
      </c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  <c r="AC29" s="380"/>
      <c r="AD29" s="380"/>
      <c r="AE29" s="380"/>
      <c r="AF29" s="380"/>
      <c r="AG29" s="380"/>
      <c r="AH29" s="380"/>
      <c r="AI29" s="380"/>
      <c r="AJ29" s="380"/>
      <c r="AK29" s="380"/>
      <c r="AL29" s="380"/>
      <c r="AM29" s="380"/>
      <c r="AN29" s="380"/>
      <c r="AO29" s="380"/>
      <c r="AP29" s="380"/>
      <c r="AQ29" s="380"/>
      <c r="AR29" s="380"/>
      <c r="AS29" s="380"/>
      <c r="AT29" s="380"/>
      <c r="AU29" s="380"/>
      <c r="AV29" s="380"/>
      <c r="AW29" s="380"/>
      <c r="AX29" s="380"/>
      <c r="AY29" s="380"/>
      <c r="AZ29" s="380"/>
      <c r="BA29" s="380"/>
      <c r="BB29" s="380"/>
      <c r="BC29" s="380"/>
      <c r="BD29" s="380"/>
      <c r="BE29" s="380"/>
      <c r="BF29" s="380"/>
      <c r="BG29" s="380"/>
      <c r="BH29" s="380"/>
      <c r="BI29" s="380"/>
      <c r="BJ29" s="380"/>
      <c r="BK29" s="380"/>
      <c r="BL29" s="380"/>
      <c r="BM29" s="380"/>
      <c r="BN29" s="380"/>
      <c r="BO29" s="380"/>
      <c r="BP29" s="380"/>
      <c r="BQ29" s="380"/>
      <c r="BR29" s="380"/>
      <c r="BS29" s="380"/>
      <c r="BT29" s="380"/>
      <c r="BU29" s="380"/>
      <c r="BV29" s="380"/>
      <c r="BW29" s="380"/>
      <c r="BX29" s="380"/>
      <c r="BY29" s="380"/>
      <c r="BZ29" s="380"/>
      <c r="CA29" s="380"/>
      <c r="CB29" s="380"/>
      <c r="CC29" s="380"/>
      <c r="CD29" s="380"/>
      <c r="CE29" s="380"/>
      <c r="CF29" s="380"/>
      <c r="CG29" s="380"/>
      <c r="CH29" s="380"/>
      <c r="CI29" s="380"/>
      <c r="CJ29" s="380"/>
      <c r="CK29" s="380"/>
      <c r="CL29" s="380"/>
      <c r="CM29" s="380"/>
      <c r="CN29" s="380"/>
      <c r="CO29" s="380"/>
      <c r="CP29" s="380"/>
      <c r="CQ29" s="380"/>
      <c r="CR29" s="380"/>
      <c r="CS29" s="380"/>
      <c r="CT29" s="380"/>
      <c r="CU29" s="380"/>
      <c r="CV29" s="380"/>
      <c r="CW29" s="380"/>
      <c r="CX29" s="380"/>
      <c r="CY29" s="380"/>
      <c r="CZ29" s="380"/>
      <c r="DA29" s="380"/>
      <c r="DB29" s="380"/>
      <c r="DC29" s="380"/>
      <c r="DD29" s="380"/>
      <c r="DE29" s="380"/>
      <c r="DF29" s="380"/>
      <c r="DG29" s="380"/>
      <c r="DH29" s="380"/>
      <c r="DI29" s="380"/>
      <c r="DJ29" s="380"/>
      <c r="DK29" s="380"/>
      <c r="DL29" s="380"/>
      <c r="DM29" s="380"/>
      <c r="DN29" s="380"/>
      <c r="DO29" s="380"/>
      <c r="DP29" s="380"/>
      <c r="DQ29" s="380"/>
      <c r="DR29" s="380"/>
      <c r="DS29" s="380"/>
      <c r="DT29" s="380"/>
      <c r="DU29" s="380"/>
      <c r="DV29" s="380"/>
      <c r="DW29" s="380"/>
      <c r="DX29" s="380"/>
      <c r="DY29" s="380"/>
      <c r="DZ29" s="380"/>
      <c r="EA29" s="380"/>
      <c r="EB29" s="380"/>
      <c r="EC29" s="380"/>
      <c r="ED29" s="380"/>
      <c r="EE29" s="380"/>
      <c r="EF29" s="380"/>
      <c r="EG29" s="380"/>
      <c r="EH29" s="380"/>
      <c r="EI29" s="380"/>
      <c r="EJ29" s="380"/>
      <c r="EK29" s="380"/>
      <c r="EL29" s="380"/>
      <c r="EM29" s="380"/>
      <c r="EN29" s="380"/>
      <c r="EO29" s="380"/>
      <c r="EP29" s="380"/>
      <c r="EQ29" s="380"/>
      <c r="ER29" s="380"/>
      <c r="ES29" s="380"/>
      <c r="ET29" s="380"/>
      <c r="EU29" s="380"/>
      <c r="EV29" s="380"/>
      <c r="EW29" s="380"/>
      <c r="EX29" s="380"/>
      <c r="EY29" s="380"/>
      <c r="EZ29" s="380"/>
      <c r="FA29" s="380"/>
      <c r="FB29" s="380"/>
      <c r="FC29" s="380"/>
      <c r="FD29" s="380"/>
      <c r="FE29" s="380"/>
      <c r="FF29" s="380"/>
      <c r="FG29" s="380"/>
      <c r="FH29" s="380"/>
      <c r="FI29" s="380"/>
      <c r="FJ29" s="380"/>
      <c r="FK29" s="380"/>
      <c r="FL29" s="380"/>
      <c r="FM29" s="380"/>
      <c r="FN29" s="380"/>
      <c r="FO29" s="380"/>
      <c r="FP29" s="380"/>
      <c r="FQ29" s="380"/>
      <c r="FR29" s="380"/>
      <c r="FS29" s="380"/>
      <c r="FT29" s="380"/>
      <c r="FU29" s="380"/>
      <c r="FV29" s="380"/>
      <c r="FW29" s="380"/>
      <c r="FX29" s="380"/>
      <c r="FY29" s="380"/>
      <c r="FZ29" s="380"/>
      <c r="GA29" s="380"/>
      <c r="GB29" s="380"/>
      <c r="GC29" s="380"/>
      <c r="GD29" s="380"/>
      <c r="GE29" s="380"/>
      <c r="GF29" s="380"/>
      <c r="GG29" s="380"/>
      <c r="GH29" s="380"/>
      <c r="GI29" s="380"/>
      <c r="GJ29" s="380"/>
      <c r="GK29" s="380"/>
      <c r="GL29" s="380"/>
      <c r="GM29" s="380"/>
      <c r="GN29" s="380"/>
      <c r="GO29" s="380"/>
      <c r="GP29" s="380"/>
      <c r="GQ29" s="380"/>
      <c r="GR29" s="380"/>
      <c r="GS29" s="380"/>
      <c r="GT29" s="380"/>
      <c r="GU29" s="380"/>
      <c r="GV29" s="380"/>
      <c r="GW29" s="380"/>
      <c r="GX29" s="380"/>
      <c r="GY29" s="380"/>
      <c r="GZ29" s="380"/>
      <c r="HA29" s="380"/>
      <c r="HB29" s="380"/>
      <c r="HC29" s="380"/>
      <c r="HD29" s="380"/>
      <c r="HE29" s="380"/>
      <c r="HF29" s="380"/>
      <c r="HG29" s="380"/>
      <c r="HH29" s="380"/>
      <c r="HI29" s="380"/>
      <c r="HJ29" s="380"/>
      <c r="HK29" s="380"/>
      <c r="HL29" s="380"/>
      <c r="HM29" s="380"/>
      <c r="HN29" s="380"/>
      <c r="HO29" s="380"/>
      <c r="HP29" s="380"/>
      <c r="HQ29" s="380"/>
      <c r="HR29" s="380"/>
      <c r="HS29" s="380"/>
      <c r="HT29" s="380"/>
      <c r="HU29" s="380"/>
      <c r="HV29" s="380"/>
    </row>
    <row r="30" spans="1:230" s="386" customFormat="1" ht="18" customHeight="1">
      <c r="B30" s="381">
        <v>35</v>
      </c>
      <c r="C30" s="387" t="s">
        <v>67</v>
      </c>
      <c r="D30" s="388">
        <v>32449</v>
      </c>
      <c r="E30" s="389">
        <v>1210.3779386113595</v>
      </c>
      <c r="F30" s="388">
        <v>109118</v>
      </c>
      <c r="G30" s="389">
        <v>1410.6905363001522</v>
      </c>
      <c r="H30" s="388">
        <v>43117</v>
      </c>
      <c r="I30" s="389">
        <v>888.68586427627167</v>
      </c>
    </row>
    <row r="31" spans="1:230" s="386" customFormat="1" ht="18" customHeight="1">
      <c r="B31" s="381">
        <v>38</v>
      </c>
      <c r="C31" s="387" t="s">
        <v>68</v>
      </c>
      <c r="D31" s="388">
        <v>25211</v>
      </c>
      <c r="E31" s="389">
        <v>1081.6904482170482</v>
      </c>
      <c r="F31" s="388">
        <v>101257</v>
      </c>
      <c r="G31" s="389">
        <v>1366.8316457133831</v>
      </c>
      <c r="H31" s="388">
        <v>40342</v>
      </c>
      <c r="I31" s="389">
        <v>869.77930940459089</v>
      </c>
    </row>
    <row r="32" spans="1:230" s="386" customFormat="1" ht="18" hidden="1" customHeight="1">
      <c r="B32" s="381"/>
      <c r="C32" s="387"/>
      <c r="D32" s="388"/>
      <c r="E32" s="389"/>
      <c r="F32" s="388"/>
      <c r="G32" s="389"/>
      <c r="H32" s="388"/>
      <c r="I32" s="389"/>
    </row>
    <row r="33" spans="1:230" s="385" customFormat="1" ht="18" customHeight="1">
      <c r="A33" s="380"/>
      <c r="B33" s="381">
        <v>39</v>
      </c>
      <c r="C33" s="382" t="s">
        <v>69</v>
      </c>
      <c r="D33" s="455">
        <v>13725</v>
      </c>
      <c r="E33" s="456">
        <v>1264.1326105646629</v>
      </c>
      <c r="F33" s="457">
        <v>93428</v>
      </c>
      <c r="G33" s="458">
        <v>1593.6101535942116</v>
      </c>
      <c r="H33" s="459">
        <v>34813</v>
      </c>
      <c r="I33" s="460">
        <v>985.70125125671439</v>
      </c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380"/>
      <c r="AL33" s="380"/>
      <c r="AM33" s="380"/>
      <c r="AN33" s="380"/>
      <c r="AO33" s="380"/>
      <c r="AP33" s="380"/>
      <c r="AQ33" s="380"/>
      <c r="AR33" s="380"/>
      <c r="AS33" s="380"/>
      <c r="AT33" s="380"/>
      <c r="AU33" s="380"/>
      <c r="AV33" s="380"/>
      <c r="AW33" s="380"/>
      <c r="AX33" s="380"/>
      <c r="AY33" s="380"/>
      <c r="AZ33" s="380"/>
      <c r="BA33" s="380"/>
      <c r="BB33" s="380"/>
      <c r="BC33" s="380"/>
      <c r="BD33" s="380"/>
      <c r="BE33" s="380"/>
      <c r="BF33" s="380"/>
      <c r="BG33" s="380"/>
      <c r="BH33" s="380"/>
      <c r="BI33" s="380"/>
      <c r="BJ33" s="380"/>
      <c r="BK33" s="380"/>
      <c r="BL33" s="380"/>
      <c r="BM33" s="380"/>
      <c r="BN33" s="380"/>
      <c r="BO33" s="380"/>
      <c r="BP33" s="380"/>
      <c r="BQ33" s="380"/>
      <c r="BR33" s="380"/>
      <c r="BS33" s="380"/>
      <c r="BT33" s="380"/>
      <c r="BU33" s="380"/>
      <c r="BV33" s="380"/>
      <c r="BW33" s="380"/>
      <c r="BX33" s="380"/>
      <c r="BY33" s="380"/>
      <c r="BZ33" s="380"/>
      <c r="CA33" s="380"/>
      <c r="CB33" s="380"/>
      <c r="CC33" s="380"/>
      <c r="CD33" s="380"/>
      <c r="CE33" s="380"/>
      <c r="CF33" s="380"/>
      <c r="CG33" s="380"/>
      <c r="CH33" s="380"/>
      <c r="CI33" s="380"/>
      <c r="CJ33" s="380"/>
      <c r="CK33" s="380"/>
      <c r="CL33" s="380"/>
      <c r="CM33" s="380"/>
      <c r="CN33" s="380"/>
      <c r="CO33" s="380"/>
      <c r="CP33" s="380"/>
      <c r="CQ33" s="380"/>
      <c r="CR33" s="380"/>
      <c r="CS33" s="380"/>
      <c r="CT33" s="380"/>
      <c r="CU33" s="380"/>
      <c r="CV33" s="380"/>
      <c r="CW33" s="380"/>
      <c r="CX33" s="380"/>
      <c r="CY33" s="380"/>
      <c r="CZ33" s="380"/>
      <c r="DA33" s="380"/>
      <c r="DB33" s="380"/>
      <c r="DC33" s="380"/>
      <c r="DD33" s="380"/>
      <c r="DE33" s="380"/>
      <c r="DF33" s="380"/>
      <c r="DG33" s="380"/>
      <c r="DH33" s="380"/>
      <c r="DI33" s="380"/>
      <c r="DJ33" s="380"/>
      <c r="DK33" s="380"/>
      <c r="DL33" s="380"/>
      <c r="DM33" s="380"/>
      <c r="DN33" s="380"/>
      <c r="DO33" s="380"/>
      <c r="DP33" s="380"/>
      <c r="DQ33" s="380"/>
      <c r="DR33" s="380"/>
      <c r="DS33" s="380"/>
      <c r="DT33" s="380"/>
      <c r="DU33" s="380"/>
      <c r="DV33" s="380"/>
      <c r="DW33" s="380"/>
      <c r="DX33" s="380"/>
      <c r="DY33" s="380"/>
      <c r="DZ33" s="380"/>
      <c r="EA33" s="380"/>
      <c r="EB33" s="380"/>
      <c r="EC33" s="380"/>
      <c r="ED33" s="380"/>
      <c r="EE33" s="380"/>
      <c r="EF33" s="380"/>
      <c r="EG33" s="380"/>
      <c r="EH33" s="380"/>
      <c r="EI33" s="380"/>
      <c r="EJ33" s="380"/>
      <c r="EK33" s="380"/>
      <c r="EL33" s="380"/>
      <c r="EM33" s="380"/>
      <c r="EN33" s="380"/>
      <c r="EO33" s="380"/>
      <c r="EP33" s="380"/>
      <c r="EQ33" s="380"/>
      <c r="ER33" s="380"/>
      <c r="ES33" s="380"/>
      <c r="ET33" s="380"/>
      <c r="EU33" s="380"/>
      <c r="EV33" s="380"/>
      <c r="EW33" s="380"/>
      <c r="EX33" s="380"/>
      <c r="EY33" s="380"/>
      <c r="EZ33" s="380"/>
      <c r="FA33" s="380"/>
      <c r="FB33" s="380"/>
      <c r="FC33" s="380"/>
      <c r="FD33" s="380"/>
      <c r="FE33" s="380"/>
      <c r="FF33" s="380"/>
      <c r="FG33" s="380"/>
      <c r="FH33" s="380"/>
      <c r="FI33" s="380"/>
      <c r="FJ33" s="380"/>
      <c r="FK33" s="380"/>
      <c r="FL33" s="380"/>
      <c r="FM33" s="380"/>
      <c r="FN33" s="380"/>
      <c r="FO33" s="380"/>
      <c r="FP33" s="380"/>
      <c r="FQ33" s="380"/>
      <c r="FR33" s="380"/>
      <c r="FS33" s="380"/>
      <c r="FT33" s="380"/>
      <c r="FU33" s="380"/>
      <c r="FV33" s="380"/>
      <c r="FW33" s="380"/>
      <c r="FX33" s="380"/>
      <c r="FY33" s="380"/>
      <c r="FZ33" s="380"/>
      <c r="GA33" s="380"/>
      <c r="GB33" s="380"/>
      <c r="GC33" s="380"/>
      <c r="GD33" s="380"/>
      <c r="GE33" s="380"/>
      <c r="GF33" s="380"/>
      <c r="GG33" s="380"/>
      <c r="GH33" s="380"/>
      <c r="GI33" s="380"/>
      <c r="GJ33" s="380"/>
      <c r="GK33" s="380"/>
      <c r="GL33" s="380"/>
      <c r="GM33" s="380"/>
      <c r="GN33" s="380"/>
      <c r="GO33" s="380"/>
      <c r="GP33" s="380"/>
      <c r="GQ33" s="380"/>
      <c r="GR33" s="380"/>
      <c r="GS33" s="380"/>
      <c r="GT33" s="380"/>
      <c r="GU33" s="380"/>
      <c r="GV33" s="380"/>
      <c r="GW33" s="380"/>
      <c r="GX33" s="380"/>
      <c r="GY33" s="380"/>
      <c r="GZ33" s="380"/>
      <c r="HA33" s="380"/>
      <c r="HB33" s="380"/>
      <c r="HC33" s="380"/>
      <c r="HD33" s="380"/>
      <c r="HE33" s="380"/>
      <c r="HF33" s="380"/>
      <c r="HG33" s="380"/>
      <c r="HH33" s="380"/>
      <c r="HI33" s="380"/>
      <c r="HJ33" s="380"/>
      <c r="HK33" s="380"/>
      <c r="HL33" s="380"/>
      <c r="HM33" s="380"/>
      <c r="HN33" s="380"/>
      <c r="HO33" s="380"/>
      <c r="HP33" s="380"/>
      <c r="HQ33" s="380"/>
      <c r="HR33" s="380"/>
      <c r="HS33" s="380"/>
      <c r="HT33" s="380"/>
      <c r="HU33" s="380"/>
      <c r="HV33" s="380"/>
    </row>
    <row r="34" spans="1:230" s="385" customFormat="1" ht="18" hidden="1" customHeight="1">
      <c r="A34" s="380"/>
      <c r="B34" s="381"/>
      <c r="C34" s="382"/>
      <c r="D34" s="455"/>
      <c r="E34" s="456"/>
      <c r="F34" s="457"/>
      <c r="G34" s="458"/>
      <c r="H34" s="459"/>
      <c r="I34" s="46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380"/>
      <c r="AO34" s="380"/>
      <c r="AP34" s="380"/>
      <c r="AQ34" s="380"/>
      <c r="AR34" s="380"/>
      <c r="AS34" s="380"/>
      <c r="AT34" s="380"/>
      <c r="AU34" s="380"/>
      <c r="AV34" s="380"/>
      <c r="AW34" s="380"/>
      <c r="AX34" s="380"/>
      <c r="AY34" s="380"/>
      <c r="AZ34" s="380"/>
      <c r="BA34" s="380"/>
      <c r="BB34" s="380"/>
      <c r="BC34" s="380"/>
      <c r="BD34" s="380"/>
      <c r="BE34" s="380"/>
      <c r="BF34" s="380"/>
      <c r="BG34" s="380"/>
      <c r="BH34" s="380"/>
      <c r="BI34" s="380"/>
      <c r="BJ34" s="380"/>
      <c r="BK34" s="380"/>
      <c r="BL34" s="380"/>
      <c r="BM34" s="380"/>
      <c r="BN34" s="380"/>
      <c r="BO34" s="380"/>
      <c r="BP34" s="380"/>
      <c r="BQ34" s="380"/>
      <c r="BR34" s="380"/>
      <c r="BS34" s="380"/>
      <c r="BT34" s="380"/>
      <c r="BU34" s="380"/>
      <c r="BV34" s="380"/>
      <c r="BW34" s="380"/>
      <c r="BX34" s="380"/>
      <c r="BY34" s="380"/>
      <c r="BZ34" s="380"/>
      <c r="CA34" s="380"/>
      <c r="CB34" s="380"/>
      <c r="CC34" s="380"/>
      <c r="CD34" s="380"/>
      <c r="CE34" s="380"/>
      <c r="CF34" s="380"/>
      <c r="CG34" s="380"/>
      <c r="CH34" s="380"/>
      <c r="CI34" s="380"/>
      <c r="CJ34" s="380"/>
      <c r="CK34" s="380"/>
      <c r="CL34" s="380"/>
      <c r="CM34" s="380"/>
      <c r="CN34" s="380"/>
      <c r="CO34" s="380"/>
      <c r="CP34" s="380"/>
      <c r="CQ34" s="380"/>
      <c r="CR34" s="380"/>
      <c r="CS34" s="380"/>
      <c r="CT34" s="380"/>
      <c r="CU34" s="380"/>
      <c r="CV34" s="380"/>
      <c r="CW34" s="380"/>
      <c r="CX34" s="380"/>
      <c r="CY34" s="380"/>
      <c r="CZ34" s="380"/>
      <c r="DA34" s="380"/>
      <c r="DB34" s="380"/>
      <c r="DC34" s="380"/>
      <c r="DD34" s="380"/>
      <c r="DE34" s="380"/>
      <c r="DF34" s="380"/>
      <c r="DG34" s="380"/>
      <c r="DH34" s="380"/>
      <c r="DI34" s="380"/>
      <c r="DJ34" s="380"/>
      <c r="DK34" s="380"/>
      <c r="DL34" s="380"/>
      <c r="DM34" s="380"/>
      <c r="DN34" s="380"/>
      <c r="DO34" s="380"/>
      <c r="DP34" s="380"/>
      <c r="DQ34" s="380"/>
      <c r="DR34" s="380"/>
      <c r="DS34" s="380"/>
      <c r="DT34" s="380"/>
      <c r="DU34" s="380"/>
      <c r="DV34" s="380"/>
      <c r="DW34" s="380"/>
      <c r="DX34" s="380"/>
      <c r="DY34" s="380"/>
      <c r="DZ34" s="380"/>
      <c r="EA34" s="380"/>
      <c r="EB34" s="380"/>
      <c r="EC34" s="380"/>
      <c r="ED34" s="380"/>
      <c r="EE34" s="380"/>
      <c r="EF34" s="380"/>
      <c r="EG34" s="380"/>
      <c r="EH34" s="380"/>
      <c r="EI34" s="380"/>
      <c r="EJ34" s="380"/>
      <c r="EK34" s="380"/>
      <c r="EL34" s="380"/>
      <c r="EM34" s="380"/>
      <c r="EN34" s="380"/>
      <c r="EO34" s="380"/>
      <c r="EP34" s="380"/>
      <c r="EQ34" s="380"/>
      <c r="ER34" s="380"/>
      <c r="ES34" s="380"/>
      <c r="ET34" s="380"/>
      <c r="EU34" s="380"/>
      <c r="EV34" s="380"/>
      <c r="EW34" s="380"/>
      <c r="EX34" s="380"/>
      <c r="EY34" s="380"/>
      <c r="EZ34" s="380"/>
      <c r="FA34" s="380"/>
      <c r="FB34" s="380"/>
      <c r="FC34" s="380"/>
      <c r="FD34" s="380"/>
      <c r="FE34" s="380"/>
      <c r="FF34" s="380"/>
      <c r="FG34" s="380"/>
      <c r="FH34" s="380"/>
      <c r="FI34" s="380"/>
      <c r="FJ34" s="380"/>
      <c r="FK34" s="380"/>
      <c r="FL34" s="380"/>
      <c r="FM34" s="380"/>
      <c r="FN34" s="380"/>
      <c r="FO34" s="380"/>
      <c r="FP34" s="380"/>
      <c r="FQ34" s="380"/>
      <c r="FR34" s="380"/>
      <c r="FS34" s="380"/>
      <c r="FT34" s="380"/>
      <c r="FU34" s="380"/>
      <c r="FV34" s="380"/>
      <c r="FW34" s="380"/>
      <c r="FX34" s="380"/>
      <c r="FY34" s="380"/>
      <c r="FZ34" s="380"/>
      <c r="GA34" s="380"/>
      <c r="GB34" s="380"/>
      <c r="GC34" s="380"/>
      <c r="GD34" s="380"/>
      <c r="GE34" s="380"/>
      <c r="GF34" s="380"/>
      <c r="GG34" s="380"/>
      <c r="GH34" s="380"/>
      <c r="GI34" s="380"/>
      <c r="GJ34" s="380"/>
      <c r="GK34" s="380"/>
      <c r="GL34" s="380"/>
      <c r="GM34" s="380"/>
      <c r="GN34" s="380"/>
      <c r="GO34" s="380"/>
      <c r="GP34" s="380"/>
      <c r="GQ34" s="380"/>
      <c r="GR34" s="380"/>
      <c r="GS34" s="380"/>
      <c r="GT34" s="380"/>
      <c r="GU34" s="380"/>
      <c r="GV34" s="380"/>
      <c r="GW34" s="380"/>
      <c r="GX34" s="380"/>
      <c r="GY34" s="380"/>
      <c r="GZ34" s="380"/>
      <c r="HA34" s="380"/>
      <c r="HB34" s="380"/>
      <c r="HC34" s="380"/>
      <c r="HD34" s="380"/>
      <c r="HE34" s="380"/>
      <c r="HF34" s="380"/>
      <c r="HG34" s="380"/>
      <c r="HH34" s="380"/>
      <c r="HI34" s="380"/>
      <c r="HJ34" s="380"/>
      <c r="HK34" s="380"/>
      <c r="HL34" s="380"/>
      <c r="HM34" s="380"/>
      <c r="HN34" s="380"/>
      <c r="HO34" s="380"/>
      <c r="HP34" s="380"/>
      <c r="HQ34" s="380"/>
      <c r="HR34" s="380"/>
      <c r="HS34" s="380"/>
      <c r="HT34" s="380"/>
      <c r="HU34" s="380"/>
      <c r="HV34" s="380"/>
    </row>
    <row r="35" spans="1:230" s="385" customFormat="1" ht="18" customHeight="1">
      <c r="A35" s="380"/>
      <c r="B35" s="381"/>
      <c r="C35" s="382" t="s">
        <v>70</v>
      </c>
      <c r="D35" s="455">
        <v>49566</v>
      </c>
      <c r="E35" s="456">
        <v>1200.8088221764929</v>
      </c>
      <c r="F35" s="457">
        <v>411403</v>
      </c>
      <c r="G35" s="458">
        <v>1499.072334377727</v>
      </c>
      <c r="H35" s="459">
        <v>148047</v>
      </c>
      <c r="I35" s="460">
        <v>934.3189613433575</v>
      </c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0"/>
      <c r="AM35" s="380"/>
      <c r="AN35" s="380"/>
      <c r="AO35" s="380"/>
      <c r="AP35" s="380"/>
      <c r="AQ35" s="380"/>
      <c r="AR35" s="380"/>
      <c r="AS35" s="380"/>
      <c r="AT35" s="380"/>
      <c r="AU35" s="380"/>
      <c r="AV35" s="380"/>
      <c r="AW35" s="380"/>
      <c r="AX35" s="380"/>
      <c r="AY35" s="380"/>
      <c r="AZ35" s="380"/>
      <c r="BA35" s="380"/>
      <c r="BB35" s="380"/>
      <c r="BC35" s="380"/>
      <c r="BD35" s="380"/>
      <c r="BE35" s="380"/>
      <c r="BF35" s="380"/>
      <c r="BG35" s="380"/>
      <c r="BH35" s="380"/>
      <c r="BI35" s="380"/>
      <c r="BJ35" s="380"/>
      <c r="BK35" s="380"/>
      <c r="BL35" s="380"/>
      <c r="BM35" s="380"/>
      <c r="BN35" s="380"/>
      <c r="BO35" s="380"/>
      <c r="BP35" s="380"/>
      <c r="BQ35" s="380"/>
      <c r="BR35" s="380"/>
      <c r="BS35" s="380"/>
      <c r="BT35" s="380"/>
      <c r="BU35" s="380"/>
      <c r="BV35" s="380"/>
      <c r="BW35" s="380"/>
      <c r="BX35" s="380"/>
      <c r="BY35" s="380"/>
      <c r="BZ35" s="380"/>
      <c r="CA35" s="380"/>
      <c r="CB35" s="380"/>
      <c r="CC35" s="380"/>
      <c r="CD35" s="380"/>
      <c r="CE35" s="380"/>
      <c r="CF35" s="380"/>
      <c r="CG35" s="380"/>
      <c r="CH35" s="380"/>
      <c r="CI35" s="380"/>
      <c r="CJ35" s="380"/>
      <c r="CK35" s="380"/>
      <c r="CL35" s="380"/>
      <c r="CM35" s="380"/>
      <c r="CN35" s="380"/>
      <c r="CO35" s="380"/>
      <c r="CP35" s="380"/>
      <c r="CQ35" s="380"/>
      <c r="CR35" s="380"/>
      <c r="CS35" s="380"/>
      <c r="CT35" s="380"/>
      <c r="CU35" s="380"/>
      <c r="CV35" s="380"/>
      <c r="CW35" s="380"/>
      <c r="CX35" s="380"/>
      <c r="CY35" s="380"/>
      <c r="CZ35" s="380"/>
      <c r="DA35" s="380"/>
      <c r="DB35" s="380"/>
      <c r="DC35" s="380"/>
      <c r="DD35" s="380"/>
      <c r="DE35" s="380"/>
      <c r="DF35" s="380"/>
      <c r="DG35" s="380"/>
      <c r="DH35" s="380"/>
      <c r="DI35" s="380"/>
      <c r="DJ35" s="380"/>
      <c r="DK35" s="380"/>
      <c r="DL35" s="380"/>
      <c r="DM35" s="380"/>
      <c r="DN35" s="380"/>
      <c r="DO35" s="380"/>
      <c r="DP35" s="380"/>
      <c r="DQ35" s="380"/>
      <c r="DR35" s="380"/>
      <c r="DS35" s="380"/>
      <c r="DT35" s="380"/>
      <c r="DU35" s="380"/>
      <c r="DV35" s="380"/>
      <c r="DW35" s="380"/>
      <c r="DX35" s="380"/>
      <c r="DY35" s="380"/>
      <c r="DZ35" s="380"/>
      <c r="EA35" s="380"/>
      <c r="EB35" s="380"/>
      <c r="EC35" s="380"/>
      <c r="ED35" s="380"/>
      <c r="EE35" s="380"/>
      <c r="EF35" s="380"/>
      <c r="EG35" s="380"/>
      <c r="EH35" s="380"/>
      <c r="EI35" s="380"/>
      <c r="EJ35" s="380"/>
      <c r="EK35" s="380"/>
      <c r="EL35" s="380"/>
      <c r="EM35" s="380"/>
      <c r="EN35" s="380"/>
      <c r="EO35" s="380"/>
      <c r="EP35" s="380"/>
      <c r="EQ35" s="380"/>
      <c r="ER35" s="380"/>
      <c r="ES35" s="380"/>
      <c r="ET35" s="380"/>
      <c r="EU35" s="380"/>
      <c r="EV35" s="380"/>
      <c r="EW35" s="380"/>
      <c r="EX35" s="380"/>
      <c r="EY35" s="380"/>
      <c r="EZ35" s="380"/>
      <c r="FA35" s="380"/>
      <c r="FB35" s="380"/>
      <c r="FC35" s="380"/>
      <c r="FD35" s="380"/>
      <c r="FE35" s="380"/>
      <c r="FF35" s="380"/>
      <c r="FG35" s="380"/>
      <c r="FH35" s="380"/>
      <c r="FI35" s="380"/>
      <c r="FJ35" s="380"/>
      <c r="FK35" s="380"/>
      <c r="FL35" s="380"/>
      <c r="FM35" s="380"/>
      <c r="FN35" s="380"/>
      <c r="FO35" s="380"/>
      <c r="FP35" s="380"/>
      <c r="FQ35" s="380"/>
      <c r="FR35" s="380"/>
      <c r="FS35" s="380"/>
      <c r="FT35" s="380"/>
      <c r="FU35" s="380"/>
      <c r="FV35" s="380"/>
      <c r="FW35" s="380"/>
      <c r="FX35" s="380"/>
      <c r="FY35" s="380"/>
      <c r="FZ35" s="380"/>
      <c r="GA35" s="380"/>
      <c r="GB35" s="380"/>
      <c r="GC35" s="380"/>
      <c r="GD35" s="380"/>
      <c r="GE35" s="380"/>
      <c r="GF35" s="380"/>
      <c r="GG35" s="380"/>
      <c r="GH35" s="380"/>
      <c r="GI35" s="380"/>
      <c r="GJ35" s="380"/>
      <c r="GK35" s="380"/>
      <c r="GL35" s="380"/>
      <c r="GM35" s="380"/>
      <c r="GN35" s="380"/>
      <c r="GO35" s="380"/>
      <c r="GP35" s="380"/>
      <c r="GQ35" s="380"/>
      <c r="GR35" s="380"/>
      <c r="GS35" s="380"/>
      <c r="GT35" s="380"/>
      <c r="GU35" s="380"/>
      <c r="GV35" s="380"/>
      <c r="GW35" s="380"/>
      <c r="GX35" s="380"/>
      <c r="GY35" s="380"/>
      <c r="GZ35" s="380"/>
      <c r="HA35" s="380"/>
      <c r="HB35" s="380"/>
      <c r="HC35" s="380"/>
      <c r="HD35" s="380"/>
      <c r="HE35" s="380"/>
      <c r="HF35" s="380"/>
      <c r="HG35" s="380"/>
      <c r="HH35" s="380"/>
      <c r="HI35" s="380"/>
      <c r="HJ35" s="380"/>
      <c r="HK35" s="380"/>
      <c r="HL35" s="380"/>
      <c r="HM35" s="380"/>
      <c r="HN35" s="380"/>
      <c r="HO35" s="380"/>
      <c r="HP35" s="380"/>
      <c r="HQ35" s="380"/>
      <c r="HR35" s="380"/>
      <c r="HS35" s="380"/>
      <c r="HT35" s="380"/>
      <c r="HU35" s="380"/>
      <c r="HV35" s="380"/>
    </row>
    <row r="36" spans="1:230" s="386" customFormat="1" ht="18" customHeight="1">
      <c r="B36" s="381">
        <v>5</v>
      </c>
      <c r="C36" s="387" t="s">
        <v>71</v>
      </c>
      <c r="D36" s="388">
        <v>3365</v>
      </c>
      <c r="E36" s="389">
        <v>1079.4187310549776</v>
      </c>
      <c r="F36" s="388">
        <v>25473</v>
      </c>
      <c r="G36" s="389">
        <v>1310.8323919444115</v>
      </c>
      <c r="H36" s="388">
        <v>9550</v>
      </c>
      <c r="I36" s="389">
        <v>863.64628795811529</v>
      </c>
    </row>
    <row r="37" spans="1:230" s="386" customFormat="1" ht="18" customHeight="1">
      <c r="B37" s="381">
        <v>9</v>
      </c>
      <c r="C37" s="387" t="s">
        <v>72</v>
      </c>
      <c r="D37" s="388">
        <v>5293</v>
      </c>
      <c r="E37" s="389">
        <v>1336.9842395616852</v>
      </c>
      <c r="F37" s="388">
        <v>65391</v>
      </c>
      <c r="G37" s="389">
        <v>1591.8006236332219</v>
      </c>
      <c r="H37" s="388">
        <v>20556</v>
      </c>
      <c r="I37" s="389">
        <v>965.57203638840224</v>
      </c>
    </row>
    <row r="38" spans="1:230" s="386" customFormat="1" ht="18" customHeight="1">
      <c r="B38" s="381">
        <v>24</v>
      </c>
      <c r="C38" s="387" t="s">
        <v>73</v>
      </c>
      <c r="D38" s="388">
        <v>14160</v>
      </c>
      <c r="E38" s="389">
        <v>1269.2097973163839</v>
      </c>
      <c r="F38" s="388">
        <v>87567</v>
      </c>
      <c r="G38" s="389">
        <v>1505.2215331117889</v>
      </c>
      <c r="H38" s="388">
        <v>33761</v>
      </c>
      <c r="I38" s="389">
        <v>912.33334587245645</v>
      </c>
    </row>
    <row r="39" spans="1:230" s="386" customFormat="1" ht="18" customHeight="1">
      <c r="B39" s="381">
        <v>34</v>
      </c>
      <c r="C39" s="387" t="s">
        <v>74</v>
      </c>
      <c r="D39" s="388">
        <v>4063</v>
      </c>
      <c r="E39" s="389">
        <v>1171.9430519320699</v>
      </c>
      <c r="F39" s="388">
        <v>28370</v>
      </c>
      <c r="G39" s="389">
        <v>1542.9959901304192</v>
      </c>
      <c r="H39" s="388">
        <v>10127</v>
      </c>
      <c r="I39" s="389">
        <v>966.50442776735474</v>
      </c>
    </row>
    <row r="40" spans="1:230" s="386" customFormat="1" ht="18" customHeight="1">
      <c r="B40" s="381">
        <v>37</v>
      </c>
      <c r="C40" s="387" t="s">
        <v>75</v>
      </c>
      <c r="D40" s="388">
        <v>5759</v>
      </c>
      <c r="E40" s="389">
        <v>1128.4657509984372</v>
      </c>
      <c r="F40" s="388">
        <v>54083</v>
      </c>
      <c r="G40" s="389">
        <v>1393.5694260673411</v>
      </c>
      <c r="H40" s="388">
        <v>19868</v>
      </c>
      <c r="I40" s="389">
        <v>891.91297261928742</v>
      </c>
    </row>
    <row r="41" spans="1:230" s="386" customFormat="1" ht="18" customHeight="1">
      <c r="B41" s="381">
        <v>40</v>
      </c>
      <c r="C41" s="387" t="s">
        <v>76</v>
      </c>
      <c r="D41" s="388">
        <v>2678</v>
      </c>
      <c r="E41" s="389">
        <v>1097.9713741598207</v>
      </c>
      <c r="F41" s="388">
        <v>23506</v>
      </c>
      <c r="G41" s="389">
        <v>1431.3797992002044</v>
      </c>
      <c r="H41" s="388">
        <v>8323</v>
      </c>
      <c r="I41" s="389">
        <v>895.14333773879616</v>
      </c>
    </row>
    <row r="42" spans="1:230" s="386" customFormat="1" ht="18" customHeight="1">
      <c r="B42" s="381">
        <v>42</v>
      </c>
      <c r="C42" s="387" t="s">
        <v>77</v>
      </c>
      <c r="D42" s="388">
        <v>1281</v>
      </c>
      <c r="E42" s="389">
        <v>1194.561693989071</v>
      </c>
      <c r="F42" s="388">
        <v>15801</v>
      </c>
      <c r="G42" s="389">
        <v>1436.0545117397635</v>
      </c>
      <c r="H42" s="388">
        <v>5078</v>
      </c>
      <c r="I42" s="389">
        <v>869.9862662465539</v>
      </c>
    </row>
    <row r="43" spans="1:230" s="386" customFormat="1" ht="18" customHeight="1">
      <c r="B43" s="381">
        <v>47</v>
      </c>
      <c r="C43" s="387" t="s">
        <v>78</v>
      </c>
      <c r="D43" s="388">
        <v>10761</v>
      </c>
      <c r="E43" s="389">
        <v>1176.4568748257598</v>
      </c>
      <c r="F43" s="388">
        <v>80031</v>
      </c>
      <c r="G43" s="389">
        <v>1652.006575576964</v>
      </c>
      <c r="H43" s="388">
        <v>28414</v>
      </c>
      <c r="I43" s="389">
        <v>1040.5450633490534</v>
      </c>
    </row>
    <row r="44" spans="1:230" s="386" customFormat="1" ht="18" customHeight="1">
      <c r="B44" s="381">
        <v>49</v>
      </c>
      <c r="C44" s="387" t="s">
        <v>79</v>
      </c>
      <c r="D44" s="388">
        <v>2206</v>
      </c>
      <c r="E44" s="389">
        <v>1109.467615593835</v>
      </c>
      <c r="F44" s="388">
        <v>31181</v>
      </c>
      <c r="G44" s="389">
        <v>1274.5836512619867</v>
      </c>
      <c r="H44" s="388">
        <v>12370</v>
      </c>
      <c r="I44" s="389">
        <v>847.47610185933706</v>
      </c>
    </row>
    <row r="45" spans="1:230" s="386" customFormat="1" ht="18" hidden="1" customHeight="1">
      <c r="B45" s="381"/>
      <c r="C45" s="387"/>
      <c r="D45" s="388"/>
      <c r="E45" s="389"/>
      <c r="F45" s="388"/>
      <c r="G45" s="389"/>
      <c r="H45" s="388"/>
      <c r="I45" s="389"/>
    </row>
    <row r="46" spans="1:230" s="385" customFormat="1" ht="18" customHeight="1">
      <c r="A46" s="380"/>
      <c r="B46" s="381"/>
      <c r="C46" s="382" t="s">
        <v>80</v>
      </c>
      <c r="D46" s="455">
        <v>47484</v>
      </c>
      <c r="E46" s="456">
        <v>1117.5889101592113</v>
      </c>
      <c r="F46" s="457">
        <v>240236</v>
      </c>
      <c r="G46" s="458">
        <v>1411.39767761701</v>
      </c>
      <c r="H46" s="459">
        <v>95032</v>
      </c>
      <c r="I46" s="460">
        <v>926.20524549625361</v>
      </c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  <c r="AC46" s="380"/>
      <c r="AD46" s="380"/>
      <c r="AE46" s="380"/>
      <c r="AF46" s="380"/>
      <c r="AG46" s="380"/>
      <c r="AH46" s="380"/>
      <c r="AI46" s="380"/>
      <c r="AJ46" s="380"/>
      <c r="AK46" s="380"/>
      <c r="AL46" s="380"/>
      <c r="AM46" s="380"/>
      <c r="AN46" s="380"/>
      <c r="AO46" s="380"/>
      <c r="AP46" s="380"/>
      <c r="AQ46" s="380"/>
      <c r="AR46" s="380"/>
      <c r="AS46" s="380"/>
      <c r="AT46" s="380"/>
      <c r="AU46" s="380"/>
      <c r="AV46" s="380"/>
      <c r="AW46" s="380"/>
      <c r="AX46" s="380"/>
      <c r="AY46" s="380"/>
      <c r="AZ46" s="380"/>
      <c r="BA46" s="380"/>
      <c r="BB46" s="380"/>
      <c r="BC46" s="380"/>
      <c r="BD46" s="380"/>
      <c r="BE46" s="380"/>
      <c r="BF46" s="380"/>
      <c r="BG46" s="380"/>
      <c r="BH46" s="380"/>
      <c r="BI46" s="380"/>
      <c r="BJ46" s="380"/>
      <c r="BK46" s="380"/>
      <c r="BL46" s="380"/>
      <c r="BM46" s="380"/>
      <c r="BN46" s="380"/>
      <c r="BO46" s="380"/>
      <c r="BP46" s="380"/>
      <c r="BQ46" s="380"/>
      <c r="BR46" s="380"/>
      <c r="BS46" s="380"/>
      <c r="BT46" s="380"/>
      <c r="BU46" s="380"/>
      <c r="BV46" s="380"/>
      <c r="BW46" s="380"/>
      <c r="BX46" s="380"/>
      <c r="BY46" s="380"/>
      <c r="BZ46" s="380"/>
      <c r="CA46" s="380"/>
      <c r="CB46" s="380"/>
      <c r="CC46" s="380"/>
      <c r="CD46" s="380"/>
      <c r="CE46" s="380"/>
      <c r="CF46" s="380"/>
      <c r="CG46" s="380"/>
      <c r="CH46" s="380"/>
      <c r="CI46" s="380"/>
      <c r="CJ46" s="380"/>
      <c r="CK46" s="380"/>
      <c r="CL46" s="380"/>
      <c r="CM46" s="380"/>
      <c r="CN46" s="380"/>
      <c r="CO46" s="380"/>
      <c r="CP46" s="380"/>
      <c r="CQ46" s="380"/>
      <c r="CR46" s="380"/>
      <c r="CS46" s="380"/>
      <c r="CT46" s="380"/>
      <c r="CU46" s="380"/>
      <c r="CV46" s="380"/>
      <c r="CW46" s="380"/>
      <c r="CX46" s="380"/>
      <c r="CY46" s="380"/>
      <c r="CZ46" s="380"/>
      <c r="DA46" s="380"/>
      <c r="DB46" s="380"/>
      <c r="DC46" s="380"/>
      <c r="DD46" s="380"/>
      <c r="DE46" s="380"/>
      <c r="DF46" s="380"/>
      <c r="DG46" s="380"/>
      <c r="DH46" s="380"/>
      <c r="DI46" s="380"/>
      <c r="DJ46" s="380"/>
      <c r="DK46" s="380"/>
      <c r="DL46" s="380"/>
      <c r="DM46" s="380"/>
      <c r="DN46" s="380"/>
      <c r="DO46" s="380"/>
      <c r="DP46" s="380"/>
      <c r="DQ46" s="380"/>
      <c r="DR46" s="380"/>
      <c r="DS46" s="380"/>
      <c r="DT46" s="380"/>
      <c r="DU46" s="380"/>
      <c r="DV46" s="380"/>
      <c r="DW46" s="380"/>
      <c r="DX46" s="380"/>
      <c r="DY46" s="380"/>
      <c r="DZ46" s="380"/>
      <c r="EA46" s="380"/>
      <c r="EB46" s="380"/>
      <c r="EC46" s="380"/>
      <c r="ED46" s="380"/>
      <c r="EE46" s="380"/>
      <c r="EF46" s="380"/>
      <c r="EG46" s="380"/>
      <c r="EH46" s="380"/>
      <c r="EI46" s="380"/>
      <c r="EJ46" s="380"/>
      <c r="EK46" s="380"/>
      <c r="EL46" s="380"/>
      <c r="EM46" s="380"/>
      <c r="EN46" s="380"/>
      <c r="EO46" s="380"/>
      <c r="EP46" s="380"/>
      <c r="EQ46" s="380"/>
      <c r="ER46" s="380"/>
      <c r="ES46" s="380"/>
      <c r="ET46" s="380"/>
      <c r="EU46" s="380"/>
      <c r="EV46" s="380"/>
      <c r="EW46" s="380"/>
      <c r="EX46" s="380"/>
      <c r="EY46" s="380"/>
      <c r="EZ46" s="380"/>
      <c r="FA46" s="380"/>
      <c r="FB46" s="380"/>
      <c r="FC46" s="380"/>
      <c r="FD46" s="380"/>
      <c r="FE46" s="380"/>
      <c r="FF46" s="380"/>
      <c r="FG46" s="380"/>
      <c r="FH46" s="380"/>
      <c r="FI46" s="380"/>
      <c r="FJ46" s="380"/>
      <c r="FK46" s="380"/>
      <c r="FL46" s="380"/>
      <c r="FM46" s="380"/>
      <c r="FN46" s="380"/>
      <c r="FO46" s="380"/>
      <c r="FP46" s="380"/>
      <c r="FQ46" s="380"/>
      <c r="FR46" s="380"/>
      <c r="FS46" s="380"/>
      <c r="FT46" s="380"/>
      <c r="FU46" s="380"/>
      <c r="FV46" s="380"/>
      <c r="FW46" s="380"/>
      <c r="FX46" s="380"/>
      <c r="FY46" s="380"/>
      <c r="FZ46" s="380"/>
      <c r="GA46" s="380"/>
      <c r="GB46" s="380"/>
      <c r="GC46" s="380"/>
      <c r="GD46" s="380"/>
      <c r="GE46" s="380"/>
      <c r="GF46" s="380"/>
      <c r="GG46" s="380"/>
      <c r="GH46" s="380"/>
      <c r="GI46" s="380"/>
      <c r="GJ46" s="380"/>
      <c r="GK46" s="380"/>
      <c r="GL46" s="380"/>
      <c r="GM46" s="380"/>
      <c r="GN46" s="380"/>
      <c r="GO46" s="380"/>
      <c r="GP46" s="380"/>
      <c r="GQ46" s="380"/>
      <c r="GR46" s="380"/>
      <c r="GS46" s="380"/>
      <c r="GT46" s="380"/>
      <c r="GU46" s="380"/>
      <c r="GV46" s="380"/>
      <c r="GW46" s="380"/>
      <c r="GX46" s="380"/>
      <c r="GY46" s="380"/>
      <c r="GZ46" s="380"/>
      <c r="HA46" s="380"/>
      <c r="HB46" s="380"/>
      <c r="HC46" s="380"/>
      <c r="HD46" s="380"/>
      <c r="HE46" s="380"/>
      <c r="HF46" s="380"/>
      <c r="HG46" s="380"/>
      <c r="HH46" s="380"/>
      <c r="HI46" s="380"/>
      <c r="HJ46" s="380"/>
      <c r="HK46" s="380"/>
      <c r="HL46" s="380"/>
      <c r="HM46" s="380"/>
      <c r="HN46" s="380"/>
      <c r="HO46" s="380"/>
      <c r="HP46" s="380"/>
      <c r="HQ46" s="380"/>
      <c r="HR46" s="380"/>
      <c r="HS46" s="380"/>
      <c r="HT46" s="380"/>
      <c r="HU46" s="380"/>
      <c r="HV46" s="380"/>
    </row>
    <row r="47" spans="1:230" s="386" customFormat="1" ht="18" customHeight="1">
      <c r="B47" s="381">
        <v>2</v>
      </c>
      <c r="C47" s="387" t="s">
        <v>81</v>
      </c>
      <c r="D47" s="388">
        <v>6950</v>
      </c>
      <c r="E47" s="389">
        <v>1134.7200935251799</v>
      </c>
      <c r="F47" s="388">
        <v>47071</v>
      </c>
      <c r="G47" s="389">
        <v>1365.2010458668819</v>
      </c>
      <c r="H47" s="388">
        <v>18407</v>
      </c>
      <c r="I47" s="389">
        <v>892.1620921388602</v>
      </c>
    </row>
    <row r="48" spans="1:230" s="386" customFormat="1" ht="18" customHeight="1">
      <c r="B48" s="381">
        <v>13</v>
      </c>
      <c r="C48" s="387" t="s">
        <v>82</v>
      </c>
      <c r="D48" s="388">
        <v>16131</v>
      </c>
      <c r="E48" s="389">
        <v>1100.795176368483</v>
      </c>
      <c r="F48" s="388">
        <v>57320</v>
      </c>
      <c r="G48" s="389">
        <v>1442.5701074668527</v>
      </c>
      <c r="H48" s="388">
        <v>26308</v>
      </c>
      <c r="I48" s="389">
        <v>954.80154667781665</v>
      </c>
    </row>
    <row r="49" spans="1:230" s="386" customFormat="1" ht="18" customHeight="1">
      <c r="B49" s="381">
        <v>16</v>
      </c>
      <c r="C49" s="387" t="s">
        <v>83</v>
      </c>
      <c r="D49" s="388">
        <v>6604</v>
      </c>
      <c r="E49" s="389">
        <v>1054.4638779527559</v>
      </c>
      <c r="F49" s="388">
        <v>26426</v>
      </c>
      <c r="G49" s="389">
        <v>1288.9564758192689</v>
      </c>
      <c r="H49" s="388">
        <v>10806</v>
      </c>
      <c r="I49" s="389">
        <v>881.06332407921514</v>
      </c>
    </row>
    <row r="50" spans="1:230" s="386" customFormat="1" ht="18" customHeight="1">
      <c r="B50" s="381">
        <v>19</v>
      </c>
      <c r="C50" s="387" t="s">
        <v>84</v>
      </c>
      <c r="D50" s="388">
        <v>6040</v>
      </c>
      <c r="E50" s="389">
        <v>1229.2635016556292</v>
      </c>
      <c r="F50" s="388">
        <v>29319</v>
      </c>
      <c r="G50" s="389">
        <v>1599.6914427504348</v>
      </c>
      <c r="H50" s="388">
        <v>9487</v>
      </c>
      <c r="I50" s="389">
        <v>997.08760830610333</v>
      </c>
    </row>
    <row r="51" spans="1:230" s="386" customFormat="1" ht="18" customHeight="1">
      <c r="B51" s="381">
        <v>45</v>
      </c>
      <c r="C51" s="387" t="s">
        <v>85</v>
      </c>
      <c r="D51" s="388">
        <v>11759</v>
      </c>
      <c r="E51" s="389">
        <v>1108.5916463985034</v>
      </c>
      <c r="F51" s="388">
        <v>80100</v>
      </c>
      <c r="G51" s="389">
        <v>1387.7118383270913</v>
      </c>
      <c r="H51" s="388">
        <v>30024</v>
      </c>
      <c r="I51" s="389">
        <v>915.86896316280297</v>
      </c>
    </row>
    <row r="52" spans="1:230" s="386" customFormat="1" ht="18" hidden="1" customHeight="1">
      <c r="B52" s="381"/>
      <c r="C52" s="387"/>
      <c r="D52" s="388"/>
      <c r="E52" s="389"/>
      <c r="F52" s="388"/>
      <c r="G52" s="389"/>
      <c r="H52" s="388"/>
      <c r="I52" s="389"/>
    </row>
    <row r="53" spans="1:230" s="385" customFormat="1" ht="18" customHeight="1">
      <c r="A53" s="380"/>
      <c r="B53" s="381"/>
      <c r="C53" s="382" t="s">
        <v>86</v>
      </c>
      <c r="D53" s="455">
        <v>165601</v>
      </c>
      <c r="E53" s="456">
        <v>1325.2105878587693</v>
      </c>
      <c r="F53" s="457">
        <v>1194791</v>
      </c>
      <c r="G53" s="458">
        <v>1538.4935614597039</v>
      </c>
      <c r="H53" s="459">
        <v>388871</v>
      </c>
      <c r="I53" s="460">
        <v>950.17475738741132</v>
      </c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  <c r="W53" s="380"/>
      <c r="X53" s="380"/>
      <c r="Y53" s="380"/>
      <c r="Z53" s="380"/>
      <c r="AA53" s="380"/>
      <c r="AB53" s="380"/>
      <c r="AC53" s="380"/>
      <c r="AD53" s="380"/>
      <c r="AE53" s="380"/>
      <c r="AF53" s="380"/>
      <c r="AG53" s="380"/>
      <c r="AH53" s="380"/>
      <c r="AI53" s="380"/>
      <c r="AJ53" s="380"/>
      <c r="AK53" s="380"/>
      <c r="AL53" s="380"/>
      <c r="AM53" s="380"/>
      <c r="AN53" s="380"/>
      <c r="AO53" s="380"/>
      <c r="AP53" s="380"/>
      <c r="AQ53" s="380"/>
      <c r="AR53" s="380"/>
      <c r="AS53" s="380"/>
      <c r="AT53" s="380"/>
      <c r="AU53" s="380"/>
      <c r="AV53" s="380"/>
      <c r="AW53" s="380"/>
      <c r="AX53" s="380"/>
      <c r="AY53" s="380"/>
      <c r="AZ53" s="380"/>
      <c r="BA53" s="380"/>
      <c r="BB53" s="380"/>
      <c r="BC53" s="380"/>
      <c r="BD53" s="380"/>
      <c r="BE53" s="380"/>
      <c r="BF53" s="380"/>
      <c r="BG53" s="380"/>
      <c r="BH53" s="380"/>
      <c r="BI53" s="380"/>
      <c r="BJ53" s="380"/>
      <c r="BK53" s="380"/>
      <c r="BL53" s="380"/>
      <c r="BM53" s="380"/>
      <c r="BN53" s="380"/>
      <c r="BO53" s="380"/>
      <c r="BP53" s="380"/>
      <c r="BQ53" s="380"/>
      <c r="BR53" s="380"/>
      <c r="BS53" s="380"/>
      <c r="BT53" s="380"/>
      <c r="BU53" s="380"/>
      <c r="BV53" s="380"/>
      <c r="BW53" s="380"/>
      <c r="BX53" s="380"/>
      <c r="BY53" s="380"/>
      <c r="BZ53" s="380"/>
      <c r="CA53" s="380"/>
      <c r="CB53" s="380"/>
      <c r="CC53" s="380"/>
      <c r="CD53" s="380"/>
      <c r="CE53" s="380"/>
      <c r="CF53" s="380"/>
      <c r="CG53" s="380"/>
      <c r="CH53" s="380"/>
      <c r="CI53" s="380"/>
      <c r="CJ53" s="380"/>
      <c r="CK53" s="380"/>
      <c r="CL53" s="380"/>
      <c r="CM53" s="380"/>
      <c r="CN53" s="380"/>
      <c r="CO53" s="380"/>
      <c r="CP53" s="380"/>
      <c r="CQ53" s="380"/>
      <c r="CR53" s="380"/>
      <c r="CS53" s="380"/>
      <c r="CT53" s="380"/>
      <c r="CU53" s="380"/>
      <c r="CV53" s="380"/>
      <c r="CW53" s="380"/>
      <c r="CX53" s="380"/>
      <c r="CY53" s="380"/>
      <c r="CZ53" s="380"/>
      <c r="DA53" s="380"/>
      <c r="DB53" s="380"/>
      <c r="DC53" s="380"/>
      <c r="DD53" s="380"/>
      <c r="DE53" s="380"/>
      <c r="DF53" s="380"/>
      <c r="DG53" s="380"/>
      <c r="DH53" s="380"/>
      <c r="DI53" s="380"/>
      <c r="DJ53" s="380"/>
      <c r="DK53" s="380"/>
      <c r="DL53" s="380"/>
      <c r="DM53" s="380"/>
      <c r="DN53" s="380"/>
      <c r="DO53" s="380"/>
      <c r="DP53" s="380"/>
      <c r="DQ53" s="380"/>
      <c r="DR53" s="380"/>
      <c r="DS53" s="380"/>
      <c r="DT53" s="380"/>
      <c r="DU53" s="380"/>
      <c r="DV53" s="380"/>
      <c r="DW53" s="380"/>
      <c r="DX53" s="380"/>
      <c r="DY53" s="380"/>
      <c r="DZ53" s="380"/>
      <c r="EA53" s="380"/>
      <c r="EB53" s="380"/>
      <c r="EC53" s="380"/>
      <c r="ED53" s="380"/>
      <c r="EE53" s="380"/>
      <c r="EF53" s="380"/>
      <c r="EG53" s="380"/>
      <c r="EH53" s="380"/>
      <c r="EI53" s="380"/>
      <c r="EJ53" s="380"/>
      <c r="EK53" s="380"/>
      <c r="EL53" s="380"/>
      <c r="EM53" s="380"/>
      <c r="EN53" s="380"/>
      <c r="EO53" s="380"/>
      <c r="EP53" s="380"/>
      <c r="EQ53" s="380"/>
      <c r="ER53" s="380"/>
      <c r="ES53" s="380"/>
      <c r="ET53" s="380"/>
      <c r="EU53" s="380"/>
      <c r="EV53" s="380"/>
      <c r="EW53" s="380"/>
      <c r="EX53" s="380"/>
      <c r="EY53" s="380"/>
      <c r="EZ53" s="380"/>
      <c r="FA53" s="380"/>
      <c r="FB53" s="380"/>
      <c r="FC53" s="380"/>
      <c r="FD53" s="380"/>
      <c r="FE53" s="380"/>
      <c r="FF53" s="380"/>
      <c r="FG53" s="380"/>
      <c r="FH53" s="380"/>
      <c r="FI53" s="380"/>
      <c r="FJ53" s="380"/>
      <c r="FK53" s="380"/>
      <c r="FL53" s="380"/>
      <c r="FM53" s="380"/>
      <c r="FN53" s="380"/>
      <c r="FO53" s="380"/>
      <c r="FP53" s="380"/>
      <c r="FQ53" s="380"/>
      <c r="FR53" s="380"/>
      <c r="FS53" s="380"/>
      <c r="FT53" s="380"/>
      <c r="FU53" s="380"/>
      <c r="FV53" s="380"/>
      <c r="FW53" s="380"/>
      <c r="FX53" s="380"/>
      <c r="FY53" s="380"/>
      <c r="FZ53" s="380"/>
      <c r="GA53" s="380"/>
      <c r="GB53" s="380"/>
      <c r="GC53" s="380"/>
      <c r="GD53" s="380"/>
      <c r="GE53" s="380"/>
      <c r="GF53" s="380"/>
      <c r="GG53" s="380"/>
      <c r="GH53" s="380"/>
      <c r="GI53" s="380"/>
      <c r="GJ53" s="380"/>
      <c r="GK53" s="380"/>
      <c r="GL53" s="380"/>
      <c r="GM53" s="380"/>
      <c r="GN53" s="380"/>
      <c r="GO53" s="380"/>
      <c r="GP53" s="380"/>
      <c r="GQ53" s="380"/>
      <c r="GR53" s="380"/>
      <c r="GS53" s="380"/>
      <c r="GT53" s="380"/>
      <c r="GU53" s="380"/>
      <c r="GV53" s="380"/>
      <c r="GW53" s="380"/>
      <c r="GX53" s="380"/>
      <c r="GY53" s="380"/>
      <c r="GZ53" s="380"/>
      <c r="HA53" s="380"/>
      <c r="HB53" s="380"/>
      <c r="HC53" s="380"/>
      <c r="HD53" s="380"/>
      <c r="HE53" s="380"/>
      <c r="HF53" s="380"/>
      <c r="HG53" s="380"/>
      <c r="HH53" s="380"/>
      <c r="HI53" s="380"/>
      <c r="HJ53" s="380"/>
      <c r="HK53" s="380"/>
      <c r="HL53" s="380"/>
      <c r="HM53" s="380"/>
      <c r="HN53" s="380"/>
      <c r="HO53" s="380"/>
      <c r="HP53" s="380"/>
      <c r="HQ53" s="380"/>
      <c r="HR53" s="380"/>
      <c r="HS53" s="380"/>
      <c r="HT53" s="380"/>
      <c r="HU53" s="380"/>
      <c r="HV53" s="380"/>
    </row>
    <row r="54" spans="1:230" s="386" customFormat="1" ht="18" customHeight="1">
      <c r="B54" s="381">
        <v>8</v>
      </c>
      <c r="C54" s="387" t="s">
        <v>87</v>
      </c>
      <c r="D54" s="388">
        <v>121884</v>
      </c>
      <c r="E54" s="389">
        <v>1368.3659138196977</v>
      </c>
      <c r="F54" s="388">
        <v>895519</v>
      </c>
      <c r="G54" s="389">
        <v>1580.7133763996076</v>
      </c>
      <c r="H54" s="388">
        <v>288707</v>
      </c>
      <c r="I54" s="389">
        <v>981.41775339704259</v>
      </c>
    </row>
    <row r="55" spans="1:230" s="386" customFormat="1" ht="18" customHeight="1">
      <c r="B55" s="381">
        <v>17</v>
      </c>
      <c r="C55" s="387" t="s">
        <v>209</v>
      </c>
      <c r="D55" s="388">
        <v>13662</v>
      </c>
      <c r="E55" s="389">
        <v>1200.1576818913775</v>
      </c>
      <c r="F55" s="388">
        <v>115209</v>
      </c>
      <c r="G55" s="389">
        <v>1393.9217512520722</v>
      </c>
      <c r="H55" s="388">
        <v>36076</v>
      </c>
      <c r="I55" s="389">
        <v>839.06373655615926</v>
      </c>
    </row>
    <row r="56" spans="1:230" s="386" customFormat="1" ht="18" customHeight="1">
      <c r="B56" s="381">
        <v>25</v>
      </c>
      <c r="C56" s="387" t="s">
        <v>206</v>
      </c>
      <c r="D56" s="388">
        <v>11349</v>
      </c>
      <c r="E56" s="389">
        <v>1175.3906687813903</v>
      </c>
      <c r="F56" s="388">
        <v>65473</v>
      </c>
      <c r="G56" s="389">
        <v>1351.9805134941121</v>
      </c>
      <c r="H56" s="388">
        <v>23689</v>
      </c>
      <c r="I56" s="389">
        <v>819.47183713960067</v>
      </c>
    </row>
    <row r="57" spans="1:230" s="386" customFormat="1" ht="18" customHeight="1">
      <c r="B57" s="381">
        <v>43</v>
      </c>
      <c r="C57" s="387" t="s">
        <v>88</v>
      </c>
      <c r="D57" s="388">
        <v>18706</v>
      </c>
      <c r="E57" s="389">
        <v>1226.2495760718484</v>
      </c>
      <c r="F57" s="388">
        <v>118590</v>
      </c>
      <c r="G57" s="389">
        <v>1463.0984692638506</v>
      </c>
      <c r="H57" s="388">
        <v>40399</v>
      </c>
      <c r="I57" s="389">
        <v>902.76247035817721</v>
      </c>
    </row>
    <row r="58" spans="1:230" s="386" customFormat="1" ht="18" hidden="1" customHeight="1">
      <c r="B58" s="381"/>
      <c r="C58" s="387"/>
      <c r="D58" s="388"/>
      <c r="E58" s="389"/>
      <c r="F58" s="388"/>
      <c r="G58" s="389"/>
      <c r="H58" s="388"/>
      <c r="I58" s="389"/>
    </row>
    <row r="59" spans="1:230" s="385" customFormat="1" ht="18" customHeight="1">
      <c r="A59" s="380"/>
      <c r="B59" s="381"/>
      <c r="C59" s="382" t="s">
        <v>89</v>
      </c>
      <c r="D59" s="455">
        <v>100511</v>
      </c>
      <c r="E59" s="456">
        <v>1154.31659858125</v>
      </c>
      <c r="F59" s="457">
        <v>674861</v>
      </c>
      <c r="G59" s="458">
        <v>1383.5368403123023</v>
      </c>
      <c r="H59" s="459">
        <v>245168</v>
      </c>
      <c r="I59" s="460">
        <v>876.16584493082325</v>
      </c>
      <c r="J59" s="380"/>
      <c r="K59" s="380"/>
      <c r="L59" s="380"/>
      <c r="M59" s="380"/>
      <c r="N59" s="380"/>
      <c r="O59" s="380"/>
      <c r="P59" s="380"/>
      <c r="Q59" s="380"/>
      <c r="R59" s="380"/>
      <c r="S59" s="380"/>
      <c r="T59" s="380"/>
      <c r="U59" s="380"/>
      <c r="V59" s="380"/>
      <c r="W59" s="380"/>
      <c r="X59" s="380"/>
      <c r="Y59" s="380"/>
      <c r="Z59" s="380"/>
      <c r="AA59" s="380"/>
      <c r="AB59" s="380"/>
      <c r="AC59" s="380"/>
      <c r="AD59" s="380"/>
      <c r="AE59" s="380"/>
      <c r="AF59" s="380"/>
      <c r="AG59" s="380"/>
      <c r="AH59" s="380"/>
      <c r="AI59" s="380"/>
      <c r="AJ59" s="380"/>
      <c r="AK59" s="380"/>
      <c r="AL59" s="380"/>
      <c r="AM59" s="380"/>
      <c r="AN59" s="380"/>
      <c r="AO59" s="380"/>
      <c r="AP59" s="380"/>
      <c r="AQ59" s="380"/>
      <c r="AR59" s="380"/>
      <c r="AS59" s="380"/>
      <c r="AT59" s="380"/>
      <c r="AU59" s="380"/>
      <c r="AV59" s="380"/>
      <c r="AW59" s="380"/>
      <c r="AX59" s="380"/>
      <c r="AY59" s="380"/>
      <c r="AZ59" s="380"/>
      <c r="BA59" s="380"/>
      <c r="BB59" s="380"/>
      <c r="BC59" s="380"/>
      <c r="BD59" s="380"/>
      <c r="BE59" s="380"/>
      <c r="BF59" s="380"/>
      <c r="BG59" s="380"/>
      <c r="BH59" s="380"/>
      <c r="BI59" s="380"/>
      <c r="BJ59" s="380"/>
      <c r="BK59" s="380"/>
      <c r="BL59" s="380"/>
      <c r="BM59" s="380"/>
      <c r="BN59" s="380"/>
      <c r="BO59" s="380"/>
      <c r="BP59" s="380"/>
      <c r="BQ59" s="380"/>
      <c r="BR59" s="380"/>
      <c r="BS59" s="380"/>
      <c r="BT59" s="380"/>
      <c r="BU59" s="380"/>
      <c r="BV59" s="380"/>
      <c r="BW59" s="380"/>
      <c r="BX59" s="380"/>
      <c r="BY59" s="380"/>
      <c r="BZ59" s="380"/>
      <c r="CA59" s="380"/>
      <c r="CB59" s="380"/>
      <c r="CC59" s="380"/>
      <c r="CD59" s="380"/>
      <c r="CE59" s="380"/>
      <c r="CF59" s="380"/>
      <c r="CG59" s="380"/>
      <c r="CH59" s="380"/>
      <c r="CI59" s="380"/>
      <c r="CJ59" s="380"/>
      <c r="CK59" s="380"/>
      <c r="CL59" s="380"/>
      <c r="CM59" s="380"/>
      <c r="CN59" s="380"/>
      <c r="CO59" s="380"/>
      <c r="CP59" s="380"/>
      <c r="CQ59" s="380"/>
      <c r="CR59" s="380"/>
      <c r="CS59" s="380"/>
      <c r="CT59" s="380"/>
      <c r="CU59" s="380"/>
      <c r="CV59" s="380"/>
      <c r="CW59" s="380"/>
      <c r="CX59" s="380"/>
      <c r="CY59" s="380"/>
      <c r="CZ59" s="380"/>
      <c r="DA59" s="380"/>
      <c r="DB59" s="380"/>
      <c r="DC59" s="380"/>
      <c r="DD59" s="380"/>
      <c r="DE59" s="380"/>
      <c r="DF59" s="380"/>
      <c r="DG59" s="380"/>
      <c r="DH59" s="380"/>
      <c r="DI59" s="380"/>
      <c r="DJ59" s="380"/>
      <c r="DK59" s="380"/>
      <c r="DL59" s="380"/>
      <c r="DM59" s="380"/>
      <c r="DN59" s="380"/>
      <c r="DO59" s="380"/>
      <c r="DP59" s="380"/>
      <c r="DQ59" s="380"/>
      <c r="DR59" s="380"/>
      <c r="DS59" s="380"/>
      <c r="DT59" s="380"/>
      <c r="DU59" s="380"/>
      <c r="DV59" s="380"/>
      <c r="DW59" s="380"/>
      <c r="DX59" s="380"/>
      <c r="DY59" s="380"/>
      <c r="DZ59" s="380"/>
      <c r="EA59" s="380"/>
      <c r="EB59" s="380"/>
      <c r="EC59" s="380"/>
      <c r="ED59" s="380"/>
      <c r="EE59" s="380"/>
      <c r="EF59" s="380"/>
      <c r="EG59" s="380"/>
      <c r="EH59" s="380"/>
      <c r="EI59" s="380"/>
      <c r="EJ59" s="380"/>
      <c r="EK59" s="380"/>
      <c r="EL59" s="380"/>
      <c r="EM59" s="380"/>
      <c r="EN59" s="380"/>
      <c r="EO59" s="380"/>
      <c r="EP59" s="380"/>
      <c r="EQ59" s="380"/>
      <c r="ER59" s="380"/>
      <c r="ES59" s="380"/>
      <c r="ET59" s="380"/>
      <c r="EU59" s="380"/>
      <c r="EV59" s="380"/>
      <c r="EW59" s="380"/>
      <c r="EX59" s="380"/>
      <c r="EY59" s="380"/>
      <c r="EZ59" s="380"/>
      <c r="FA59" s="380"/>
      <c r="FB59" s="380"/>
      <c r="FC59" s="380"/>
      <c r="FD59" s="380"/>
      <c r="FE59" s="380"/>
      <c r="FF59" s="380"/>
      <c r="FG59" s="380"/>
      <c r="FH59" s="380"/>
      <c r="FI59" s="380"/>
      <c r="FJ59" s="380"/>
      <c r="FK59" s="380"/>
      <c r="FL59" s="380"/>
      <c r="FM59" s="380"/>
      <c r="FN59" s="380"/>
      <c r="FO59" s="380"/>
      <c r="FP59" s="380"/>
      <c r="FQ59" s="380"/>
      <c r="FR59" s="380"/>
      <c r="FS59" s="380"/>
      <c r="FT59" s="380"/>
      <c r="FU59" s="380"/>
      <c r="FV59" s="380"/>
      <c r="FW59" s="380"/>
      <c r="FX59" s="380"/>
      <c r="FY59" s="380"/>
      <c r="FZ59" s="380"/>
      <c r="GA59" s="380"/>
      <c r="GB59" s="380"/>
      <c r="GC59" s="380"/>
      <c r="GD59" s="380"/>
      <c r="GE59" s="380"/>
      <c r="GF59" s="380"/>
      <c r="GG59" s="380"/>
      <c r="GH59" s="380"/>
      <c r="GI59" s="380"/>
      <c r="GJ59" s="380"/>
      <c r="GK59" s="380"/>
      <c r="GL59" s="380"/>
      <c r="GM59" s="380"/>
      <c r="GN59" s="380"/>
      <c r="GO59" s="380"/>
      <c r="GP59" s="380"/>
      <c r="GQ59" s="380"/>
      <c r="GR59" s="380"/>
      <c r="GS59" s="380"/>
      <c r="GT59" s="380"/>
      <c r="GU59" s="380"/>
      <c r="GV59" s="380"/>
      <c r="GW59" s="380"/>
      <c r="GX59" s="380"/>
      <c r="GY59" s="380"/>
      <c r="GZ59" s="380"/>
      <c r="HA59" s="380"/>
      <c r="HB59" s="380"/>
      <c r="HC59" s="380"/>
      <c r="HD59" s="380"/>
      <c r="HE59" s="380"/>
      <c r="HF59" s="380"/>
      <c r="HG59" s="380"/>
      <c r="HH59" s="380"/>
      <c r="HI59" s="380"/>
      <c r="HJ59" s="380"/>
      <c r="HK59" s="380"/>
      <c r="HL59" s="380"/>
      <c r="HM59" s="380"/>
      <c r="HN59" s="380"/>
      <c r="HO59" s="380"/>
      <c r="HP59" s="380"/>
      <c r="HQ59" s="380"/>
      <c r="HR59" s="380"/>
      <c r="HS59" s="380"/>
      <c r="HT59" s="380"/>
      <c r="HU59" s="380"/>
      <c r="HV59" s="380"/>
    </row>
    <row r="60" spans="1:230" s="386" customFormat="1" ht="18" customHeight="1">
      <c r="B60" s="381">
        <v>3</v>
      </c>
      <c r="C60" s="387" t="s">
        <v>210</v>
      </c>
      <c r="D60" s="388">
        <v>24901</v>
      </c>
      <c r="E60" s="389">
        <v>1106.9185611019639</v>
      </c>
      <c r="F60" s="388">
        <v>226366</v>
      </c>
      <c r="G60" s="389">
        <v>1286.5652585635651</v>
      </c>
      <c r="H60" s="388">
        <v>82292</v>
      </c>
      <c r="I60" s="389">
        <v>842.20543272736131</v>
      </c>
    </row>
    <row r="61" spans="1:230" s="386" customFormat="1" ht="18" customHeight="1">
      <c r="B61" s="381">
        <v>12</v>
      </c>
      <c r="C61" s="387" t="s">
        <v>208</v>
      </c>
      <c r="D61" s="388">
        <v>14827</v>
      </c>
      <c r="E61" s="389">
        <v>1164.3946469279017</v>
      </c>
      <c r="F61" s="388">
        <v>90617</v>
      </c>
      <c r="G61" s="389">
        <v>1333.4503498239844</v>
      </c>
      <c r="H61" s="388">
        <v>30581</v>
      </c>
      <c r="I61" s="389">
        <v>852.96179490533336</v>
      </c>
    </row>
    <row r="62" spans="1:230" s="386" customFormat="1" ht="18" customHeight="1">
      <c r="B62" s="381">
        <v>46</v>
      </c>
      <c r="C62" s="387" t="s">
        <v>90</v>
      </c>
      <c r="D62" s="388">
        <v>60783</v>
      </c>
      <c r="E62" s="389">
        <v>1171.2758027738021</v>
      </c>
      <c r="F62" s="388">
        <v>357878</v>
      </c>
      <c r="G62" s="389">
        <v>1457.5557981211471</v>
      </c>
      <c r="H62" s="388">
        <v>132295</v>
      </c>
      <c r="I62" s="389">
        <v>902.65417249329153</v>
      </c>
    </row>
    <row r="63" spans="1:230" s="386" customFormat="1" ht="18" hidden="1" customHeight="1">
      <c r="B63" s="381"/>
      <c r="C63" s="387"/>
      <c r="D63" s="388"/>
      <c r="E63" s="389"/>
      <c r="F63" s="388"/>
      <c r="G63" s="389"/>
      <c r="H63" s="388"/>
      <c r="I63" s="389"/>
    </row>
    <row r="64" spans="1:230" s="385" customFormat="1" ht="18" customHeight="1">
      <c r="A64" s="380"/>
      <c r="B64" s="381"/>
      <c r="C64" s="382" t="s">
        <v>91</v>
      </c>
      <c r="D64" s="455">
        <v>30194</v>
      </c>
      <c r="E64" s="456">
        <v>1033.6330234483673</v>
      </c>
      <c r="F64" s="457">
        <v>142550</v>
      </c>
      <c r="G64" s="458">
        <v>1272.769145422659</v>
      </c>
      <c r="H64" s="459">
        <v>59067</v>
      </c>
      <c r="I64" s="460">
        <v>854.44009954797093</v>
      </c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  <c r="W64" s="380"/>
      <c r="X64" s="380"/>
      <c r="Y64" s="380"/>
      <c r="Z64" s="380"/>
      <c r="AA64" s="380"/>
      <c r="AB64" s="380"/>
      <c r="AC64" s="380"/>
      <c r="AD64" s="380"/>
      <c r="AE64" s="380"/>
      <c r="AF64" s="380"/>
      <c r="AG64" s="380"/>
      <c r="AH64" s="380"/>
      <c r="AI64" s="380"/>
      <c r="AJ64" s="380"/>
      <c r="AK64" s="380"/>
      <c r="AL64" s="380"/>
      <c r="AM64" s="380"/>
      <c r="AN64" s="380"/>
      <c r="AO64" s="380"/>
      <c r="AP64" s="380"/>
      <c r="AQ64" s="380"/>
      <c r="AR64" s="380"/>
      <c r="AS64" s="380"/>
      <c r="AT64" s="380"/>
      <c r="AU64" s="380"/>
      <c r="AV64" s="380"/>
      <c r="AW64" s="380"/>
      <c r="AX64" s="380"/>
      <c r="AY64" s="380"/>
      <c r="AZ64" s="380"/>
      <c r="BA64" s="380"/>
      <c r="BB64" s="380"/>
      <c r="BC64" s="380"/>
      <c r="BD64" s="380"/>
      <c r="BE64" s="380"/>
      <c r="BF64" s="380"/>
      <c r="BG64" s="380"/>
      <c r="BH64" s="380"/>
      <c r="BI64" s="380"/>
      <c r="BJ64" s="380"/>
      <c r="BK64" s="380"/>
      <c r="BL64" s="380"/>
      <c r="BM64" s="380"/>
      <c r="BN64" s="380"/>
      <c r="BO64" s="380"/>
      <c r="BP64" s="380"/>
      <c r="BQ64" s="380"/>
      <c r="BR64" s="380"/>
      <c r="BS64" s="380"/>
      <c r="BT64" s="380"/>
      <c r="BU64" s="380"/>
      <c r="BV64" s="380"/>
      <c r="BW64" s="380"/>
      <c r="BX64" s="380"/>
      <c r="BY64" s="380"/>
      <c r="BZ64" s="380"/>
      <c r="CA64" s="380"/>
      <c r="CB64" s="380"/>
      <c r="CC64" s="380"/>
      <c r="CD64" s="380"/>
      <c r="CE64" s="380"/>
      <c r="CF64" s="380"/>
      <c r="CG64" s="380"/>
      <c r="CH64" s="380"/>
      <c r="CI64" s="380"/>
      <c r="CJ64" s="380"/>
      <c r="CK64" s="380"/>
      <c r="CL64" s="380"/>
      <c r="CM64" s="380"/>
      <c r="CN64" s="380"/>
      <c r="CO64" s="380"/>
      <c r="CP64" s="380"/>
      <c r="CQ64" s="380"/>
      <c r="CR64" s="380"/>
      <c r="CS64" s="380"/>
      <c r="CT64" s="380"/>
      <c r="CU64" s="380"/>
      <c r="CV64" s="380"/>
      <c r="CW64" s="380"/>
      <c r="CX64" s="380"/>
      <c r="CY64" s="380"/>
      <c r="CZ64" s="380"/>
      <c r="DA64" s="380"/>
      <c r="DB64" s="380"/>
      <c r="DC64" s="380"/>
      <c r="DD64" s="380"/>
      <c r="DE64" s="380"/>
      <c r="DF64" s="380"/>
      <c r="DG64" s="380"/>
      <c r="DH64" s="380"/>
      <c r="DI64" s="380"/>
      <c r="DJ64" s="380"/>
      <c r="DK64" s="380"/>
      <c r="DL64" s="380"/>
      <c r="DM64" s="380"/>
      <c r="DN64" s="380"/>
      <c r="DO64" s="380"/>
      <c r="DP64" s="380"/>
      <c r="DQ64" s="380"/>
      <c r="DR64" s="380"/>
      <c r="DS64" s="380"/>
      <c r="DT64" s="380"/>
      <c r="DU64" s="380"/>
      <c r="DV64" s="380"/>
      <c r="DW64" s="380"/>
      <c r="DX64" s="380"/>
      <c r="DY64" s="380"/>
      <c r="DZ64" s="380"/>
      <c r="EA64" s="380"/>
      <c r="EB64" s="380"/>
      <c r="EC64" s="380"/>
      <c r="ED64" s="380"/>
      <c r="EE64" s="380"/>
      <c r="EF64" s="380"/>
      <c r="EG64" s="380"/>
      <c r="EH64" s="380"/>
      <c r="EI64" s="380"/>
      <c r="EJ64" s="380"/>
      <c r="EK64" s="380"/>
      <c r="EL64" s="380"/>
      <c r="EM64" s="380"/>
      <c r="EN64" s="380"/>
      <c r="EO64" s="380"/>
      <c r="EP64" s="380"/>
      <c r="EQ64" s="380"/>
      <c r="ER64" s="380"/>
      <c r="ES64" s="380"/>
      <c r="ET64" s="380"/>
      <c r="EU64" s="380"/>
      <c r="EV64" s="380"/>
      <c r="EW64" s="380"/>
      <c r="EX64" s="380"/>
      <c r="EY64" s="380"/>
      <c r="EZ64" s="380"/>
      <c r="FA64" s="380"/>
      <c r="FB64" s="380"/>
      <c r="FC64" s="380"/>
      <c r="FD64" s="380"/>
      <c r="FE64" s="380"/>
      <c r="FF64" s="380"/>
      <c r="FG64" s="380"/>
      <c r="FH64" s="380"/>
      <c r="FI64" s="380"/>
      <c r="FJ64" s="380"/>
      <c r="FK64" s="380"/>
      <c r="FL64" s="380"/>
      <c r="FM64" s="380"/>
      <c r="FN64" s="380"/>
      <c r="FO64" s="380"/>
      <c r="FP64" s="380"/>
      <c r="FQ64" s="380"/>
      <c r="FR64" s="380"/>
      <c r="FS64" s="380"/>
      <c r="FT64" s="380"/>
      <c r="FU64" s="380"/>
      <c r="FV64" s="380"/>
      <c r="FW64" s="380"/>
      <c r="FX64" s="380"/>
      <c r="FY64" s="380"/>
      <c r="FZ64" s="380"/>
      <c r="GA64" s="380"/>
      <c r="GB64" s="380"/>
      <c r="GC64" s="380"/>
      <c r="GD64" s="380"/>
      <c r="GE64" s="380"/>
      <c r="GF64" s="380"/>
      <c r="GG64" s="380"/>
      <c r="GH64" s="380"/>
      <c r="GI64" s="380"/>
      <c r="GJ64" s="380"/>
      <c r="GK64" s="380"/>
      <c r="GL64" s="380"/>
      <c r="GM64" s="380"/>
      <c r="GN64" s="380"/>
      <c r="GO64" s="380"/>
      <c r="GP64" s="380"/>
      <c r="GQ64" s="380"/>
      <c r="GR64" s="380"/>
      <c r="GS64" s="380"/>
      <c r="GT64" s="380"/>
      <c r="GU64" s="380"/>
      <c r="GV64" s="380"/>
      <c r="GW64" s="380"/>
      <c r="GX64" s="380"/>
      <c r="GY64" s="380"/>
      <c r="GZ64" s="380"/>
      <c r="HA64" s="380"/>
      <c r="HB64" s="380"/>
      <c r="HC64" s="380"/>
      <c r="HD64" s="380"/>
      <c r="HE64" s="380"/>
      <c r="HF64" s="380"/>
      <c r="HG64" s="380"/>
      <c r="HH64" s="380"/>
      <c r="HI64" s="380"/>
      <c r="HJ64" s="380"/>
      <c r="HK64" s="380"/>
      <c r="HL64" s="380"/>
      <c r="HM64" s="380"/>
      <c r="HN64" s="380"/>
      <c r="HO64" s="380"/>
      <c r="HP64" s="380"/>
      <c r="HQ64" s="380"/>
      <c r="HR64" s="380"/>
      <c r="HS64" s="380"/>
      <c r="HT64" s="380"/>
      <c r="HU64" s="380"/>
      <c r="HV64" s="380"/>
    </row>
    <row r="65" spans="1:230" s="386" customFormat="1" ht="18" customHeight="1">
      <c r="B65" s="381">
        <v>6</v>
      </c>
      <c r="C65" s="387" t="s">
        <v>92</v>
      </c>
      <c r="D65" s="388">
        <v>19556</v>
      </c>
      <c r="E65" s="389">
        <v>1027.2500992022908</v>
      </c>
      <c r="F65" s="388">
        <v>80798</v>
      </c>
      <c r="G65" s="389">
        <v>1291.6589619792569</v>
      </c>
      <c r="H65" s="388">
        <v>35305</v>
      </c>
      <c r="I65" s="389">
        <v>875.07973006656266</v>
      </c>
    </row>
    <row r="66" spans="1:230" s="386" customFormat="1" ht="18" customHeight="1">
      <c r="B66" s="381">
        <v>10</v>
      </c>
      <c r="C66" s="387" t="s">
        <v>93</v>
      </c>
      <c r="D66" s="388">
        <v>10638</v>
      </c>
      <c r="E66" s="389">
        <v>1045.3668518518518</v>
      </c>
      <c r="F66" s="388">
        <v>61752</v>
      </c>
      <c r="G66" s="389">
        <v>1248.0531945524033</v>
      </c>
      <c r="H66" s="388">
        <v>23762</v>
      </c>
      <c r="I66" s="389">
        <v>823.77423996296602</v>
      </c>
    </row>
    <row r="67" spans="1:230" s="386" customFormat="1" ht="18" hidden="1" customHeight="1">
      <c r="B67" s="381"/>
      <c r="C67" s="387"/>
      <c r="D67" s="388"/>
      <c r="E67" s="389"/>
      <c r="F67" s="388"/>
      <c r="G67" s="389"/>
      <c r="H67" s="388"/>
      <c r="I67" s="389"/>
    </row>
    <row r="68" spans="1:230" s="385" customFormat="1" ht="18" customHeight="1">
      <c r="A68" s="380"/>
      <c r="B68" s="381"/>
      <c r="C68" s="382" t="s">
        <v>94</v>
      </c>
      <c r="D68" s="455">
        <v>81332</v>
      </c>
      <c r="E68" s="456">
        <v>1096.4226439777703</v>
      </c>
      <c r="F68" s="457">
        <v>488227</v>
      </c>
      <c r="G68" s="458">
        <v>1289.5968596574949</v>
      </c>
      <c r="H68" s="459">
        <v>183189</v>
      </c>
      <c r="I68" s="460">
        <v>796.34926955221113</v>
      </c>
      <c r="J68" s="380"/>
      <c r="K68" s="380"/>
      <c r="L68" s="380"/>
      <c r="M68" s="380"/>
      <c r="N68" s="380"/>
      <c r="O68" s="380"/>
      <c r="P68" s="380"/>
      <c r="Q68" s="380"/>
      <c r="R68" s="380"/>
      <c r="S68" s="380"/>
      <c r="T68" s="380"/>
      <c r="U68" s="380"/>
      <c r="V68" s="380"/>
      <c r="W68" s="380"/>
      <c r="X68" s="380"/>
      <c r="Y68" s="380"/>
      <c r="Z68" s="380"/>
      <c r="AA68" s="380"/>
      <c r="AB68" s="380"/>
      <c r="AC68" s="380"/>
      <c r="AD68" s="380"/>
      <c r="AE68" s="380"/>
      <c r="AF68" s="380"/>
      <c r="AG68" s="380"/>
      <c r="AH68" s="380"/>
      <c r="AI68" s="380"/>
      <c r="AJ68" s="380"/>
      <c r="AK68" s="380"/>
      <c r="AL68" s="380"/>
      <c r="AM68" s="380"/>
      <c r="AN68" s="380"/>
      <c r="AO68" s="380"/>
      <c r="AP68" s="380"/>
      <c r="AQ68" s="380"/>
      <c r="AR68" s="380"/>
      <c r="AS68" s="380"/>
      <c r="AT68" s="380"/>
      <c r="AU68" s="380"/>
      <c r="AV68" s="380"/>
      <c r="AW68" s="380"/>
      <c r="AX68" s="380"/>
      <c r="AY68" s="380"/>
      <c r="AZ68" s="380"/>
      <c r="BA68" s="380"/>
      <c r="BB68" s="380"/>
      <c r="BC68" s="380"/>
      <c r="BD68" s="380"/>
      <c r="BE68" s="380"/>
      <c r="BF68" s="380"/>
      <c r="BG68" s="380"/>
      <c r="BH68" s="380"/>
      <c r="BI68" s="380"/>
      <c r="BJ68" s="380"/>
      <c r="BK68" s="380"/>
      <c r="BL68" s="380"/>
      <c r="BM68" s="380"/>
      <c r="BN68" s="380"/>
      <c r="BO68" s="380"/>
      <c r="BP68" s="380"/>
      <c r="BQ68" s="380"/>
      <c r="BR68" s="380"/>
      <c r="BS68" s="380"/>
      <c r="BT68" s="380"/>
      <c r="BU68" s="380"/>
      <c r="BV68" s="380"/>
      <c r="BW68" s="380"/>
      <c r="BX68" s="380"/>
      <c r="BY68" s="380"/>
      <c r="BZ68" s="380"/>
      <c r="CA68" s="380"/>
      <c r="CB68" s="380"/>
      <c r="CC68" s="380"/>
      <c r="CD68" s="380"/>
      <c r="CE68" s="380"/>
      <c r="CF68" s="380"/>
      <c r="CG68" s="380"/>
      <c r="CH68" s="380"/>
      <c r="CI68" s="380"/>
      <c r="CJ68" s="380"/>
      <c r="CK68" s="380"/>
      <c r="CL68" s="380"/>
      <c r="CM68" s="380"/>
      <c r="CN68" s="380"/>
      <c r="CO68" s="380"/>
      <c r="CP68" s="380"/>
      <c r="CQ68" s="380"/>
      <c r="CR68" s="380"/>
      <c r="CS68" s="380"/>
      <c r="CT68" s="380"/>
      <c r="CU68" s="380"/>
      <c r="CV68" s="380"/>
      <c r="CW68" s="380"/>
      <c r="CX68" s="380"/>
      <c r="CY68" s="380"/>
      <c r="CZ68" s="380"/>
      <c r="DA68" s="380"/>
      <c r="DB68" s="380"/>
      <c r="DC68" s="380"/>
      <c r="DD68" s="380"/>
      <c r="DE68" s="380"/>
      <c r="DF68" s="380"/>
      <c r="DG68" s="380"/>
      <c r="DH68" s="380"/>
      <c r="DI68" s="380"/>
      <c r="DJ68" s="380"/>
      <c r="DK68" s="380"/>
      <c r="DL68" s="380"/>
      <c r="DM68" s="380"/>
      <c r="DN68" s="380"/>
      <c r="DO68" s="380"/>
      <c r="DP68" s="380"/>
      <c r="DQ68" s="380"/>
      <c r="DR68" s="380"/>
      <c r="DS68" s="380"/>
      <c r="DT68" s="380"/>
      <c r="DU68" s="380"/>
      <c r="DV68" s="380"/>
      <c r="DW68" s="380"/>
      <c r="DX68" s="380"/>
      <c r="DY68" s="380"/>
      <c r="DZ68" s="380"/>
      <c r="EA68" s="380"/>
      <c r="EB68" s="380"/>
      <c r="EC68" s="380"/>
      <c r="ED68" s="380"/>
      <c r="EE68" s="380"/>
      <c r="EF68" s="380"/>
      <c r="EG68" s="380"/>
      <c r="EH68" s="380"/>
      <c r="EI68" s="380"/>
      <c r="EJ68" s="380"/>
      <c r="EK68" s="380"/>
      <c r="EL68" s="380"/>
      <c r="EM68" s="380"/>
      <c r="EN68" s="380"/>
      <c r="EO68" s="380"/>
      <c r="EP68" s="380"/>
      <c r="EQ68" s="380"/>
      <c r="ER68" s="380"/>
      <c r="ES68" s="380"/>
      <c r="ET68" s="380"/>
      <c r="EU68" s="380"/>
      <c r="EV68" s="380"/>
      <c r="EW68" s="380"/>
      <c r="EX68" s="380"/>
      <c r="EY68" s="380"/>
      <c r="EZ68" s="380"/>
      <c r="FA68" s="380"/>
      <c r="FB68" s="380"/>
      <c r="FC68" s="380"/>
      <c r="FD68" s="380"/>
      <c r="FE68" s="380"/>
      <c r="FF68" s="380"/>
      <c r="FG68" s="380"/>
      <c r="FH68" s="380"/>
      <c r="FI68" s="380"/>
      <c r="FJ68" s="380"/>
      <c r="FK68" s="380"/>
      <c r="FL68" s="380"/>
      <c r="FM68" s="380"/>
      <c r="FN68" s="380"/>
      <c r="FO68" s="380"/>
      <c r="FP68" s="380"/>
      <c r="FQ68" s="380"/>
      <c r="FR68" s="380"/>
      <c r="FS68" s="380"/>
      <c r="FT68" s="380"/>
      <c r="FU68" s="380"/>
      <c r="FV68" s="380"/>
      <c r="FW68" s="380"/>
      <c r="FX68" s="380"/>
      <c r="FY68" s="380"/>
      <c r="FZ68" s="380"/>
      <c r="GA68" s="380"/>
      <c r="GB68" s="380"/>
      <c r="GC68" s="380"/>
      <c r="GD68" s="380"/>
      <c r="GE68" s="380"/>
      <c r="GF68" s="380"/>
      <c r="GG68" s="380"/>
      <c r="GH68" s="380"/>
      <c r="GI68" s="380"/>
      <c r="GJ68" s="380"/>
      <c r="GK68" s="380"/>
      <c r="GL68" s="380"/>
      <c r="GM68" s="380"/>
      <c r="GN68" s="380"/>
      <c r="GO68" s="380"/>
      <c r="GP68" s="380"/>
      <c r="GQ68" s="380"/>
      <c r="GR68" s="380"/>
      <c r="GS68" s="380"/>
      <c r="GT68" s="380"/>
      <c r="GU68" s="380"/>
      <c r="GV68" s="380"/>
      <c r="GW68" s="380"/>
      <c r="GX68" s="380"/>
      <c r="GY68" s="380"/>
      <c r="GZ68" s="380"/>
      <c r="HA68" s="380"/>
      <c r="HB68" s="380"/>
      <c r="HC68" s="380"/>
      <c r="HD68" s="380"/>
      <c r="HE68" s="380"/>
      <c r="HF68" s="380"/>
      <c r="HG68" s="380"/>
      <c r="HH68" s="380"/>
      <c r="HI68" s="380"/>
      <c r="HJ68" s="380"/>
      <c r="HK68" s="380"/>
      <c r="HL68" s="380"/>
      <c r="HM68" s="380"/>
      <c r="HN68" s="380"/>
      <c r="HO68" s="380"/>
      <c r="HP68" s="380"/>
      <c r="HQ68" s="380"/>
      <c r="HR68" s="380"/>
      <c r="HS68" s="380"/>
      <c r="HT68" s="380"/>
      <c r="HU68" s="380"/>
      <c r="HV68" s="380"/>
    </row>
    <row r="69" spans="1:230" s="386" customFormat="1" ht="18" customHeight="1">
      <c r="B69" s="381">
        <v>15</v>
      </c>
      <c r="C69" s="387" t="s">
        <v>200</v>
      </c>
      <c r="D69" s="388">
        <v>30884</v>
      </c>
      <c r="E69" s="389">
        <v>1096.784176596296</v>
      </c>
      <c r="F69" s="388">
        <v>193259</v>
      </c>
      <c r="G69" s="389">
        <v>1356.7497407106525</v>
      </c>
      <c r="H69" s="388">
        <v>73829</v>
      </c>
      <c r="I69" s="389">
        <v>841.95593330534064</v>
      </c>
    </row>
    <row r="70" spans="1:230" s="386" customFormat="1" ht="18" customHeight="1">
      <c r="B70" s="381">
        <v>27</v>
      </c>
      <c r="C70" s="387" t="s">
        <v>95</v>
      </c>
      <c r="D70" s="388">
        <v>12009</v>
      </c>
      <c r="E70" s="389">
        <v>1086.0168315430094</v>
      </c>
      <c r="F70" s="388">
        <v>70248</v>
      </c>
      <c r="G70" s="389">
        <v>1167.8001990092246</v>
      </c>
      <c r="H70" s="388">
        <v>26480</v>
      </c>
      <c r="I70" s="389">
        <v>695.19421752265862</v>
      </c>
    </row>
    <row r="71" spans="1:230" s="386" customFormat="1" ht="18" customHeight="1">
      <c r="B71" s="381">
        <v>32</v>
      </c>
      <c r="C71" s="387" t="s">
        <v>207</v>
      </c>
      <c r="D71" s="388">
        <v>13031</v>
      </c>
      <c r="E71" s="389">
        <v>1107.1396830634637</v>
      </c>
      <c r="F71" s="388">
        <v>66919</v>
      </c>
      <c r="G71" s="389">
        <v>1083.6246034758437</v>
      </c>
      <c r="H71" s="388">
        <v>24478</v>
      </c>
      <c r="I71" s="389">
        <v>687.95474916251351</v>
      </c>
    </row>
    <row r="72" spans="1:230" s="386" customFormat="1" ht="18" customHeight="1">
      <c r="B72" s="381">
        <v>36</v>
      </c>
      <c r="C72" s="387" t="s">
        <v>96</v>
      </c>
      <c r="D72" s="388">
        <v>25408</v>
      </c>
      <c r="E72" s="389">
        <v>1095.4050153494961</v>
      </c>
      <c r="F72" s="388">
        <v>157801</v>
      </c>
      <c r="G72" s="389">
        <v>1348.9217726123409</v>
      </c>
      <c r="H72" s="388">
        <v>58402</v>
      </c>
      <c r="I72" s="389">
        <v>829.99148162734161</v>
      </c>
    </row>
    <row r="73" spans="1:230" s="386" customFormat="1" ht="18" hidden="1" customHeight="1">
      <c r="B73" s="381"/>
      <c r="C73" s="387"/>
      <c r="D73" s="388"/>
      <c r="E73" s="389"/>
      <c r="F73" s="388"/>
      <c r="G73" s="389"/>
      <c r="H73" s="388"/>
      <c r="I73" s="389"/>
    </row>
    <row r="74" spans="1:230" s="385" customFormat="1" ht="18" customHeight="1">
      <c r="A74" s="380"/>
      <c r="B74" s="381">
        <v>28</v>
      </c>
      <c r="C74" s="382" t="s">
        <v>97</v>
      </c>
      <c r="D74" s="455">
        <v>96032</v>
      </c>
      <c r="E74" s="456">
        <v>1305.4167880498169</v>
      </c>
      <c r="F74" s="457">
        <v>864707</v>
      </c>
      <c r="G74" s="458">
        <v>1728.6095414978715</v>
      </c>
      <c r="H74" s="459">
        <v>273471</v>
      </c>
      <c r="I74" s="460">
        <v>1062.8983020503088</v>
      </c>
      <c r="J74" s="380"/>
      <c r="K74" s="380"/>
      <c r="L74" s="380"/>
      <c r="M74" s="380"/>
      <c r="N74" s="380"/>
      <c r="O74" s="380"/>
      <c r="P74" s="380"/>
      <c r="Q74" s="380"/>
      <c r="R74" s="380"/>
      <c r="S74" s="380"/>
      <c r="T74" s="380"/>
      <c r="U74" s="380"/>
      <c r="V74" s="380"/>
      <c r="W74" s="380"/>
      <c r="X74" s="380"/>
      <c r="Y74" s="380"/>
      <c r="Z74" s="380"/>
      <c r="AA74" s="380"/>
      <c r="AB74" s="380"/>
      <c r="AC74" s="380"/>
      <c r="AD74" s="380"/>
      <c r="AE74" s="380"/>
      <c r="AF74" s="380"/>
      <c r="AG74" s="380"/>
      <c r="AH74" s="380"/>
      <c r="AI74" s="380"/>
      <c r="AJ74" s="380"/>
      <c r="AK74" s="380"/>
      <c r="AL74" s="380"/>
      <c r="AM74" s="380"/>
      <c r="AN74" s="380"/>
      <c r="AO74" s="380"/>
      <c r="AP74" s="380"/>
      <c r="AQ74" s="380"/>
      <c r="AR74" s="380"/>
      <c r="AS74" s="380"/>
      <c r="AT74" s="380"/>
      <c r="AU74" s="380"/>
      <c r="AV74" s="380"/>
      <c r="AW74" s="380"/>
      <c r="AX74" s="380"/>
      <c r="AY74" s="380"/>
      <c r="AZ74" s="380"/>
      <c r="BA74" s="380"/>
      <c r="BB74" s="380"/>
      <c r="BC74" s="380"/>
      <c r="BD74" s="380"/>
      <c r="BE74" s="380"/>
      <c r="BF74" s="380"/>
      <c r="BG74" s="380"/>
      <c r="BH74" s="380"/>
      <c r="BI74" s="380"/>
      <c r="BJ74" s="380"/>
      <c r="BK74" s="380"/>
      <c r="BL74" s="380"/>
      <c r="BM74" s="380"/>
      <c r="BN74" s="380"/>
      <c r="BO74" s="380"/>
      <c r="BP74" s="380"/>
      <c r="BQ74" s="380"/>
      <c r="BR74" s="380"/>
      <c r="BS74" s="380"/>
      <c r="BT74" s="380"/>
      <c r="BU74" s="380"/>
      <c r="BV74" s="380"/>
      <c r="BW74" s="380"/>
      <c r="BX74" s="380"/>
      <c r="BY74" s="380"/>
      <c r="BZ74" s="380"/>
      <c r="CA74" s="380"/>
      <c r="CB74" s="380"/>
      <c r="CC74" s="380"/>
      <c r="CD74" s="380"/>
      <c r="CE74" s="380"/>
      <c r="CF74" s="380"/>
      <c r="CG74" s="380"/>
      <c r="CH74" s="380"/>
      <c r="CI74" s="380"/>
      <c r="CJ74" s="380"/>
      <c r="CK74" s="380"/>
      <c r="CL74" s="380"/>
      <c r="CM74" s="380"/>
      <c r="CN74" s="380"/>
      <c r="CO74" s="380"/>
      <c r="CP74" s="380"/>
      <c r="CQ74" s="380"/>
      <c r="CR74" s="380"/>
      <c r="CS74" s="380"/>
      <c r="CT74" s="380"/>
      <c r="CU74" s="380"/>
      <c r="CV74" s="380"/>
      <c r="CW74" s="380"/>
      <c r="CX74" s="380"/>
      <c r="CY74" s="380"/>
      <c r="CZ74" s="380"/>
      <c r="DA74" s="380"/>
      <c r="DB74" s="380"/>
      <c r="DC74" s="380"/>
      <c r="DD74" s="380"/>
      <c r="DE74" s="380"/>
      <c r="DF74" s="380"/>
      <c r="DG74" s="380"/>
      <c r="DH74" s="380"/>
      <c r="DI74" s="380"/>
      <c r="DJ74" s="380"/>
      <c r="DK74" s="380"/>
      <c r="DL74" s="380"/>
      <c r="DM74" s="380"/>
      <c r="DN74" s="380"/>
      <c r="DO74" s="380"/>
      <c r="DP74" s="380"/>
      <c r="DQ74" s="380"/>
      <c r="DR74" s="380"/>
      <c r="DS74" s="380"/>
      <c r="DT74" s="380"/>
      <c r="DU74" s="380"/>
      <c r="DV74" s="380"/>
      <c r="DW74" s="380"/>
      <c r="DX74" s="380"/>
      <c r="DY74" s="380"/>
      <c r="DZ74" s="380"/>
      <c r="EA74" s="380"/>
      <c r="EB74" s="380"/>
      <c r="EC74" s="380"/>
      <c r="ED74" s="380"/>
      <c r="EE74" s="380"/>
      <c r="EF74" s="380"/>
      <c r="EG74" s="380"/>
      <c r="EH74" s="380"/>
      <c r="EI74" s="380"/>
      <c r="EJ74" s="380"/>
      <c r="EK74" s="380"/>
      <c r="EL74" s="380"/>
      <c r="EM74" s="380"/>
      <c r="EN74" s="380"/>
      <c r="EO74" s="380"/>
      <c r="EP74" s="380"/>
      <c r="EQ74" s="380"/>
      <c r="ER74" s="380"/>
      <c r="ES74" s="380"/>
      <c r="ET74" s="380"/>
      <c r="EU74" s="380"/>
      <c r="EV74" s="380"/>
      <c r="EW74" s="380"/>
      <c r="EX74" s="380"/>
      <c r="EY74" s="380"/>
      <c r="EZ74" s="380"/>
      <c r="FA74" s="380"/>
      <c r="FB74" s="380"/>
      <c r="FC74" s="380"/>
      <c r="FD74" s="380"/>
      <c r="FE74" s="380"/>
      <c r="FF74" s="380"/>
      <c r="FG74" s="380"/>
      <c r="FH74" s="380"/>
      <c r="FI74" s="380"/>
      <c r="FJ74" s="380"/>
      <c r="FK74" s="380"/>
      <c r="FL74" s="380"/>
      <c r="FM74" s="380"/>
      <c r="FN74" s="380"/>
      <c r="FO74" s="380"/>
      <c r="FP74" s="380"/>
      <c r="FQ74" s="380"/>
      <c r="FR74" s="380"/>
      <c r="FS74" s="380"/>
      <c r="FT74" s="380"/>
      <c r="FU74" s="380"/>
      <c r="FV74" s="380"/>
      <c r="FW74" s="380"/>
      <c r="FX74" s="380"/>
      <c r="FY74" s="380"/>
      <c r="FZ74" s="380"/>
      <c r="GA74" s="380"/>
      <c r="GB74" s="380"/>
      <c r="GC74" s="380"/>
      <c r="GD74" s="380"/>
      <c r="GE74" s="380"/>
      <c r="GF74" s="380"/>
      <c r="GG74" s="380"/>
      <c r="GH74" s="380"/>
      <c r="GI74" s="380"/>
      <c r="GJ74" s="380"/>
      <c r="GK74" s="380"/>
      <c r="GL74" s="380"/>
      <c r="GM74" s="380"/>
      <c r="GN74" s="380"/>
      <c r="GO74" s="380"/>
      <c r="GP74" s="380"/>
      <c r="GQ74" s="380"/>
      <c r="GR74" s="380"/>
      <c r="GS74" s="380"/>
      <c r="GT74" s="380"/>
      <c r="GU74" s="380"/>
      <c r="GV74" s="380"/>
      <c r="GW74" s="380"/>
      <c r="GX74" s="380"/>
      <c r="GY74" s="380"/>
      <c r="GZ74" s="380"/>
      <c r="HA74" s="380"/>
      <c r="HB74" s="380"/>
      <c r="HC74" s="380"/>
      <c r="HD74" s="380"/>
      <c r="HE74" s="380"/>
      <c r="HF74" s="380"/>
      <c r="HG74" s="380"/>
      <c r="HH74" s="380"/>
      <c r="HI74" s="380"/>
      <c r="HJ74" s="380"/>
      <c r="HK74" s="380"/>
      <c r="HL74" s="380"/>
      <c r="HM74" s="380"/>
      <c r="HN74" s="380"/>
      <c r="HO74" s="380"/>
      <c r="HP74" s="380"/>
      <c r="HQ74" s="380"/>
      <c r="HR74" s="380"/>
      <c r="HS74" s="380"/>
      <c r="HT74" s="380"/>
      <c r="HU74" s="380"/>
      <c r="HV74" s="380"/>
    </row>
    <row r="75" spans="1:230" s="385" customFormat="1" ht="18" hidden="1" customHeight="1">
      <c r="A75" s="380"/>
      <c r="B75" s="381"/>
      <c r="C75" s="382"/>
      <c r="D75" s="455"/>
      <c r="E75" s="456"/>
      <c r="F75" s="457"/>
      <c r="G75" s="458"/>
      <c r="H75" s="459"/>
      <c r="I75" s="460"/>
      <c r="J75" s="380"/>
      <c r="K75" s="380"/>
      <c r="L75" s="380"/>
      <c r="M75" s="380"/>
      <c r="N75" s="380"/>
      <c r="O75" s="380"/>
      <c r="P75" s="380"/>
      <c r="Q75" s="380"/>
      <c r="R75" s="380"/>
      <c r="S75" s="380"/>
      <c r="T75" s="380"/>
      <c r="U75" s="380"/>
      <c r="V75" s="380"/>
      <c r="W75" s="380"/>
      <c r="X75" s="380"/>
      <c r="Y75" s="380"/>
      <c r="Z75" s="380"/>
      <c r="AA75" s="380"/>
      <c r="AB75" s="380"/>
      <c r="AC75" s="380"/>
      <c r="AD75" s="380"/>
      <c r="AE75" s="380"/>
      <c r="AF75" s="380"/>
      <c r="AG75" s="380"/>
      <c r="AH75" s="380"/>
      <c r="AI75" s="380"/>
      <c r="AJ75" s="380"/>
      <c r="AK75" s="380"/>
      <c r="AL75" s="380"/>
      <c r="AM75" s="380"/>
      <c r="AN75" s="380"/>
      <c r="AO75" s="380"/>
      <c r="AP75" s="380"/>
      <c r="AQ75" s="380"/>
      <c r="AR75" s="380"/>
      <c r="AS75" s="380"/>
      <c r="AT75" s="380"/>
      <c r="AU75" s="380"/>
      <c r="AV75" s="380"/>
      <c r="AW75" s="380"/>
      <c r="AX75" s="380"/>
      <c r="AY75" s="380"/>
      <c r="AZ75" s="380"/>
      <c r="BA75" s="380"/>
      <c r="BB75" s="380"/>
      <c r="BC75" s="380"/>
      <c r="BD75" s="380"/>
      <c r="BE75" s="380"/>
      <c r="BF75" s="380"/>
      <c r="BG75" s="380"/>
      <c r="BH75" s="380"/>
      <c r="BI75" s="380"/>
      <c r="BJ75" s="380"/>
      <c r="BK75" s="380"/>
      <c r="BL75" s="380"/>
      <c r="BM75" s="380"/>
      <c r="BN75" s="380"/>
      <c r="BO75" s="380"/>
      <c r="BP75" s="380"/>
      <c r="BQ75" s="380"/>
      <c r="BR75" s="380"/>
      <c r="BS75" s="380"/>
      <c r="BT75" s="380"/>
      <c r="BU75" s="380"/>
      <c r="BV75" s="380"/>
      <c r="BW75" s="380"/>
      <c r="BX75" s="380"/>
      <c r="BY75" s="380"/>
      <c r="BZ75" s="380"/>
      <c r="CA75" s="380"/>
      <c r="CB75" s="380"/>
      <c r="CC75" s="380"/>
      <c r="CD75" s="380"/>
      <c r="CE75" s="380"/>
      <c r="CF75" s="380"/>
      <c r="CG75" s="380"/>
      <c r="CH75" s="380"/>
      <c r="CI75" s="380"/>
      <c r="CJ75" s="380"/>
      <c r="CK75" s="380"/>
      <c r="CL75" s="380"/>
      <c r="CM75" s="380"/>
      <c r="CN75" s="380"/>
      <c r="CO75" s="380"/>
      <c r="CP75" s="380"/>
      <c r="CQ75" s="380"/>
      <c r="CR75" s="380"/>
      <c r="CS75" s="380"/>
      <c r="CT75" s="380"/>
      <c r="CU75" s="380"/>
      <c r="CV75" s="380"/>
      <c r="CW75" s="380"/>
      <c r="CX75" s="380"/>
      <c r="CY75" s="380"/>
      <c r="CZ75" s="380"/>
      <c r="DA75" s="380"/>
      <c r="DB75" s="380"/>
      <c r="DC75" s="380"/>
      <c r="DD75" s="380"/>
      <c r="DE75" s="380"/>
      <c r="DF75" s="380"/>
      <c r="DG75" s="380"/>
      <c r="DH75" s="380"/>
      <c r="DI75" s="380"/>
      <c r="DJ75" s="380"/>
      <c r="DK75" s="380"/>
      <c r="DL75" s="380"/>
      <c r="DM75" s="380"/>
      <c r="DN75" s="380"/>
      <c r="DO75" s="380"/>
      <c r="DP75" s="380"/>
      <c r="DQ75" s="380"/>
      <c r="DR75" s="380"/>
      <c r="DS75" s="380"/>
      <c r="DT75" s="380"/>
      <c r="DU75" s="380"/>
      <c r="DV75" s="380"/>
      <c r="DW75" s="380"/>
      <c r="DX75" s="380"/>
      <c r="DY75" s="380"/>
      <c r="DZ75" s="380"/>
      <c r="EA75" s="380"/>
      <c r="EB75" s="380"/>
      <c r="EC75" s="380"/>
      <c r="ED75" s="380"/>
      <c r="EE75" s="380"/>
      <c r="EF75" s="380"/>
      <c r="EG75" s="380"/>
      <c r="EH75" s="380"/>
      <c r="EI75" s="380"/>
      <c r="EJ75" s="380"/>
      <c r="EK75" s="380"/>
      <c r="EL75" s="380"/>
      <c r="EM75" s="380"/>
      <c r="EN75" s="380"/>
      <c r="EO75" s="380"/>
      <c r="EP75" s="380"/>
      <c r="EQ75" s="380"/>
      <c r="ER75" s="380"/>
      <c r="ES75" s="380"/>
      <c r="ET75" s="380"/>
      <c r="EU75" s="380"/>
      <c r="EV75" s="380"/>
      <c r="EW75" s="380"/>
      <c r="EX75" s="380"/>
      <c r="EY75" s="380"/>
      <c r="EZ75" s="380"/>
      <c r="FA75" s="380"/>
      <c r="FB75" s="380"/>
      <c r="FC75" s="380"/>
      <c r="FD75" s="380"/>
      <c r="FE75" s="380"/>
      <c r="FF75" s="380"/>
      <c r="FG75" s="380"/>
      <c r="FH75" s="380"/>
      <c r="FI75" s="380"/>
      <c r="FJ75" s="380"/>
      <c r="FK75" s="380"/>
      <c r="FL75" s="380"/>
      <c r="FM75" s="380"/>
      <c r="FN75" s="380"/>
      <c r="FO75" s="380"/>
      <c r="FP75" s="380"/>
      <c r="FQ75" s="380"/>
      <c r="FR75" s="380"/>
      <c r="FS75" s="380"/>
      <c r="FT75" s="380"/>
      <c r="FU75" s="380"/>
      <c r="FV75" s="380"/>
      <c r="FW75" s="380"/>
      <c r="FX75" s="380"/>
      <c r="FY75" s="380"/>
      <c r="FZ75" s="380"/>
      <c r="GA75" s="380"/>
      <c r="GB75" s="380"/>
      <c r="GC75" s="380"/>
      <c r="GD75" s="380"/>
      <c r="GE75" s="380"/>
      <c r="GF75" s="380"/>
      <c r="GG75" s="380"/>
      <c r="GH75" s="380"/>
      <c r="GI75" s="380"/>
      <c r="GJ75" s="380"/>
      <c r="GK75" s="380"/>
      <c r="GL75" s="380"/>
      <c r="GM75" s="380"/>
      <c r="GN75" s="380"/>
      <c r="GO75" s="380"/>
      <c r="GP75" s="380"/>
      <c r="GQ75" s="380"/>
      <c r="GR75" s="380"/>
      <c r="GS75" s="380"/>
      <c r="GT75" s="380"/>
      <c r="GU75" s="380"/>
      <c r="GV75" s="380"/>
      <c r="GW75" s="380"/>
      <c r="GX75" s="380"/>
      <c r="GY75" s="380"/>
      <c r="GZ75" s="380"/>
      <c r="HA75" s="380"/>
      <c r="HB75" s="380"/>
      <c r="HC75" s="380"/>
      <c r="HD75" s="380"/>
      <c r="HE75" s="380"/>
      <c r="HF75" s="380"/>
      <c r="HG75" s="380"/>
      <c r="HH75" s="380"/>
      <c r="HI75" s="380"/>
      <c r="HJ75" s="380"/>
      <c r="HK75" s="380"/>
      <c r="HL75" s="380"/>
      <c r="HM75" s="380"/>
      <c r="HN75" s="380"/>
      <c r="HO75" s="380"/>
      <c r="HP75" s="380"/>
      <c r="HQ75" s="380"/>
      <c r="HR75" s="380"/>
      <c r="HS75" s="380"/>
      <c r="HT75" s="380"/>
      <c r="HU75" s="380"/>
      <c r="HV75" s="380"/>
    </row>
    <row r="76" spans="1:230" s="385" customFormat="1" ht="18" customHeight="1">
      <c r="A76" s="380"/>
      <c r="B76" s="381">
        <v>30</v>
      </c>
      <c r="C76" s="382" t="s">
        <v>98</v>
      </c>
      <c r="D76" s="455">
        <v>31379</v>
      </c>
      <c r="E76" s="456">
        <v>1097.8225838936869</v>
      </c>
      <c r="F76" s="457">
        <v>159010</v>
      </c>
      <c r="G76" s="458">
        <v>1358.1595856864351</v>
      </c>
      <c r="H76" s="459">
        <v>62264</v>
      </c>
      <c r="I76" s="460">
        <v>863.73690993190303</v>
      </c>
      <c r="J76" s="380"/>
      <c r="K76" s="380"/>
      <c r="L76" s="380"/>
      <c r="M76" s="380"/>
      <c r="N76" s="380"/>
      <c r="O76" s="380"/>
      <c r="P76" s="380"/>
      <c r="Q76" s="380"/>
      <c r="R76" s="380"/>
      <c r="S76" s="380"/>
      <c r="T76" s="380"/>
      <c r="U76" s="380"/>
      <c r="V76" s="380"/>
      <c r="W76" s="380"/>
      <c r="X76" s="380"/>
      <c r="Y76" s="380"/>
      <c r="Z76" s="380"/>
      <c r="AA76" s="380"/>
      <c r="AB76" s="380"/>
      <c r="AC76" s="380"/>
      <c r="AD76" s="380"/>
      <c r="AE76" s="380"/>
      <c r="AF76" s="380"/>
      <c r="AG76" s="380"/>
      <c r="AH76" s="380"/>
      <c r="AI76" s="380"/>
      <c r="AJ76" s="380"/>
      <c r="AK76" s="380"/>
      <c r="AL76" s="380"/>
      <c r="AM76" s="380"/>
      <c r="AN76" s="380"/>
      <c r="AO76" s="380"/>
      <c r="AP76" s="380"/>
      <c r="AQ76" s="380"/>
      <c r="AR76" s="380"/>
      <c r="AS76" s="380"/>
      <c r="AT76" s="380"/>
      <c r="AU76" s="380"/>
      <c r="AV76" s="380"/>
      <c r="AW76" s="380"/>
      <c r="AX76" s="380"/>
      <c r="AY76" s="380"/>
      <c r="AZ76" s="380"/>
      <c r="BA76" s="380"/>
      <c r="BB76" s="380"/>
      <c r="BC76" s="380"/>
      <c r="BD76" s="380"/>
      <c r="BE76" s="380"/>
      <c r="BF76" s="380"/>
      <c r="BG76" s="380"/>
      <c r="BH76" s="380"/>
      <c r="BI76" s="380"/>
      <c r="BJ76" s="380"/>
      <c r="BK76" s="380"/>
      <c r="BL76" s="380"/>
      <c r="BM76" s="380"/>
      <c r="BN76" s="380"/>
      <c r="BO76" s="380"/>
      <c r="BP76" s="380"/>
      <c r="BQ76" s="380"/>
      <c r="BR76" s="380"/>
      <c r="BS76" s="380"/>
      <c r="BT76" s="380"/>
      <c r="BU76" s="380"/>
      <c r="BV76" s="380"/>
      <c r="BW76" s="380"/>
      <c r="BX76" s="380"/>
      <c r="BY76" s="380"/>
      <c r="BZ76" s="380"/>
      <c r="CA76" s="380"/>
      <c r="CB76" s="380"/>
      <c r="CC76" s="380"/>
      <c r="CD76" s="380"/>
      <c r="CE76" s="380"/>
      <c r="CF76" s="380"/>
      <c r="CG76" s="380"/>
      <c r="CH76" s="380"/>
      <c r="CI76" s="380"/>
      <c r="CJ76" s="380"/>
      <c r="CK76" s="380"/>
      <c r="CL76" s="380"/>
      <c r="CM76" s="380"/>
      <c r="CN76" s="380"/>
      <c r="CO76" s="380"/>
      <c r="CP76" s="380"/>
      <c r="CQ76" s="380"/>
      <c r="CR76" s="380"/>
      <c r="CS76" s="380"/>
      <c r="CT76" s="380"/>
      <c r="CU76" s="380"/>
      <c r="CV76" s="380"/>
      <c r="CW76" s="380"/>
      <c r="CX76" s="380"/>
      <c r="CY76" s="380"/>
      <c r="CZ76" s="380"/>
      <c r="DA76" s="380"/>
      <c r="DB76" s="380"/>
      <c r="DC76" s="380"/>
      <c r="DD76" s="380"/>
      <c r="DE76" s="380"/>
      <c r="DF76" s="380"/>
      <c r="DG76" s="380"/>
      <c r="DH76" s="380"/>
      <c r="DI76" s="380"/>
      <c r="DJ76" s="380"/>
      <c r="DK76" s="380"/>
      <c r="DL76" s="380"/>
      <c r="DM76" s="380"/>
      <c r="DN76" s="380"/>
      <c r="DO76" s="380"/>
      <c r="DP76" s="380"/>
      <c r="DQ76" s="380"/>
      <c r="DR76" s="380"/>
      <c r="DS76" s="380"/>
      <c r="DT76" s="380"/>
      <c r="DU76" s="380"/>
      <c r="DV76" s="380"/>
      <c r="DW76" s="380"/>
      <c r="DX76" s="380"/>
      <c r="DY76" s="380"/>
      <c r="DZ76" s="380"/>
      <c r="EA76" s="380"/>
      <c r="EB76" s="380"/>
      <c r="EC76" s="380"/>
      <c r="ED76" s="380"/>
      <c r="EE76" s="380"/>
      <c r="EF76" s="380"/>
      <c r="EG76" s="380"/>
      <c r="EH76" s="380"/>
      <c r="EI76" s="380"/>
      <c r="EJ76" s="380"/>
      <c r="EK76" s="380"/>
      <c r="EL76" s="380"/>
      <c r="EM76" s="380"/>
      <c r="EN76" s="380"/>
      <c r="EO76" s="380"/>
      <c r="EP76" s="380"/>
      <c r="EQ76" s="380"/>
      <c r="ER76" s="380"/>
      <c r="ES76" s="380"/>
      <c r="ET76" s="380"/>
      <c r="EU76" s="380"/>
      <c r="EV76" s="380"/>
      <c r="EW76" s="380"/>
      <c r="EX76" s="380"/>
      <c r="EY76" s="380"/>
      <c r="EZ76" s="380"/>
      <c r="FA76" s="380"/>
      <c r="FB76" s="380"/>
      <c r="FC76" s="380"/>
      <c r="FD76" s="380"/>
      <c r="FE76" s="380"/>
      <c r="FF76" s="380"/>
      <c r="FG76" s="380"/>
      <c r="FH76" s="380"/>
      <c r="FI76" s="380"/>
      <c r="FJ76" s="380"/>
      <c r="FK76" s="380"/>
      <c r="FL76" s="380"/>
      <c r="FM76" s="380"/>
      <c r="FN76" s="380"/>
      <c r="FO76" s="380"/>
      <c r="FP76" s="380"/>
      <c r="FQ76" s="380"/>
      <c r="FR76" s="380"/>
      <c r="FS76" s="380"/>
      <c r="FT76" s="380"/>
      <c r="FU76" s="380"/>
      <c r="FV76" s="380"/>
      <c r="FW76" s="380"/>
      <c r="FX76" s="380"/>
      <c r="FY76" s="380"/>
      <c r="FZ76" s="380"/>
      <c r="GA76" s="380"/>
      <c r="GB76" s="380"/>
      <c r="GC76" s="380"/>
      <c r="GD76" s="380"/>
      <c r="GE76" s="380"/>
      <c r="GF76" s="380"/>
      <c r="GG76" s="380"/>
      <c r="GH76" s="380"/>
      <c r="GI76" s="380"/>
      <c r="GJ76" s="380"/>
      <c r="GK76" s="380"/>
      <c r="GL76" s="380"/>
      <c r="GM76" s="380"/>
      <c r="GN76" s="380"/>
      <c r="GO76" s="380"/>
      <c r="GP76" s="380"/>
      <c r="GQ76" s="380"/>
      <c r="GR76" s="380"/>
      <c r="GS76" s="380"/>
      <c r="GT76" s="380"/>
      <c r="GU76" s="380"/>
      <c r="GV76" s="380"/>
      <c r="GW76" s="380"/>
      <c r="GX76" s="380"/>
      <c r="GY76" s="380"/>
      <c r="GZ76" s="380"/>
      <c r="HA76" s="380"/>
      <c r="HB76" s="380"/>
      <c r="HC76" s="380"/>
      <c r="HD76" s="380"/>
      <c r="HE76" s="380"/>
      <c r="HF76" s="380"/>
      <c r="HG76" s="380"/>
      <c r="HH76" s="380"/>
      <c r="HI76" s="380"/>
      <c r="HJ76" s="380"/>
      <c r="HK76" s="380"/>
      <c r="HL76" s="380"/>
      <c r="HM76" s="380"/>
      <c r="HN76" s="380"/>
      <c r="HO76" s="380"/>
      <c r="HP76" s="380"/>
      <c r="HQ76" s="380"/>
      <c r="HR76" s="380"/>
      <c r="HS76" s="380"/>
      <c r="HT76" s="380"/>
      <c r="HU76" s="380"/>
      <c r="HV76" s="380"/>
    </row>
    <row r="77" spans="1:230" s="385" customFormat="1" ht="18" hidden="1" customHeight="1">
      <c r="A77" s="380"/>
      <c r="B77" s="381"/>
      <c r="C77" s="382"/>
      <c r="D77" s="455"/>
      <c r="E77" s="456"/>
      <c r="F77" s="457"/>
      <c r="G77" s="458"/>
      <c r="H77" s="459"/>
      <c r="I77" s="460"/>
      <c r="J77" s="380"/>
      <c r="K77" s="380"/>
      <c r="L77" s="380"/>
      <c r="M77" s="380"/>
      <c r="N77" s="380"/>
      <c r="O77" s="380"/>
      <c r="P77" s="380"/>
      <c r="Q77" s="380"/>
      <c r="R77" s="380"/>
      <c r="S77" s="380"/>
      <c r="T77" s="380"/>
      <c r="U77" s="380"/>
      <c r="V77" s="380"/>
      <c r="W77" s="380"/>
      <c r="X77" s="380"/>
      <c r="Y77" s="380"/>
      <c r="Z77" s="380"/>
      <c r="AA77" s="380"/>
      <c r="AB77" s="380"/>
      <c r="AC77" s="380"/>
      <c r="AD77" s="380"/>
      <c r="AE77" s="380"/>
      <c r="AF77" s="380"/>
      <c r="AG77" s="380"/>
      <c r="AH77" s="380"/>
      <c r="AI77" s="380"/>
      <c r="AJ77" s="380"/>
      <c r="AK77" s="380"/>
      <c r="AL77" s="380"/>
      <c r="AM77" s="380"/>
      <c r="AN77" s="380"/>
      <c r="AO77" s="380"/>
      <c r="AP77" s="380"/>
      <c r="AQ77" s="380"/>
      <c r="AR77" s="380"/>
      <c r="AS77" s="380"/>
      <c r="AT77" s="380"/>
      <c r="AU77" s="380"/>
      <c r="AV77" s="380"/>
      <c r="AW77" s="380"/>
      <c r="AX77" s="380"/>
      <c r="AY77" s="380"/>
      <c r="AZ77" s="380"/>
      <c r="BA77" s="380"/>
      <c r="BB77" s="380"/>
      <c r="BC77" s="380"/>
      <c r="BD77" s="380"/>
      <c r="BE77" s="380"/>
      <c r="BF77" s="380"/>
      <c r="BG77" s="380"/>
      <c r="BH77" s="380"/>
      <c r="BI77" s="380"/>
      <c r="BJ77" s="380"/>
      <c r="BK77" s="380"/>
      <c r="BL77" s="380"/>
      <c r="BM77" s="380"/>
      <c r="BN77" s="380"/>
      <c r="BO77" s="380"/>
      <c r="BP77" s="380"/>
      <c r="BQ77" s="380"/>
      <c r="BR77" s="380"/>
      <c r="BS77" s="380"/>
      <c r="BT77" s="380"/>
      <c r="BU77" s="380"/>
      <c r="BV77" s="380"/>
      <c r="BW77" s="380"/>
      <c r="BX77" s="380"/>
      <c r="BY77" s="380"/>
      <c r="BZ77" s="380"/>
      <c r="CA77" s="380"/>
      <c r="CB77" s="380"/>
      <c r="CC77" s="380"/>
      <c r="CD77" s="380"/>
      <c r="CE77" s="380"/>
      <c r="CF77" s="380"/>
      <c r="CG77" s="380"/>
      <c r="CH77" s="380"/>
      <c r="CI77" s="380"/>
      <c r="CJ77" s="380"/>
      <c r="CK77" s="380"/>
      <c r="CL77" s="380"/>
      <c r="CM77" s="380"/>
      <c r="CN77" s="380"/>
      <c r="CO77" s="380"/>
      <c r="CP77" s="380"/>
      <c r="CQ77" s="380"/>
      <c r="CR77" s="380"/>
      <c r="CS77" s="380"/>
      <c r="CT77" s="380"/>
      <c r="CU77" s="380"/>
      <c r="CV77" s="380"/>
      <c r="CW77" s="380"/>
      <c r="CX77" s="380"/>
      <c r="CY77" s="380"/>
      <c r="CZ77" s="380"/>
      <c r="DA77" s="380"/>
      <c r="DB77" s="380"/>
      <c r="DC77" s="380"/>
      <c r="DD77" s="380"/>
      <c r="DE77" s="380"/>
      <c r="DF77" s="380"/>
      <c r="DG77" s="380"/>
      <c r="DH77" s="380"/>
      <c r="DI77" s="380"/>
      <c r="DJ77" s="380"/>
      <c r="DK77" s="380"/>
      <c r="DL77" s="380"/>
      <c r="DM77" s="380"/>
      <c r="DN77" s="380"/>
      <c r="DO77" s="380"/>
      <c r="DP77" s="380"/>
      <c r="DQ77" s="380"/>
      <c r="DR77" s="380"/>
      <c r="DS77" s="380"/>
      <c r="DT77" s="380"/>
      <c r="DU77" s="380"/>
      <c r="DV77" s="380"/>
      <c r="DW77" s="380"/>
      <c r="DX77" s="380"/>
      <c r="DY77" s="380"/>
      <c r="DZ77" s="380"/>
      <c r="EA77" s="380"/>
      <c r="EB77" s="380"/>
      <c r="EC77" s="380"/>
      <c r="ED77" s="380"/>
      <c r="EE77" s="380"/>
      <c r="EF77" s="380"/>
      <c r="EG77" s="380"/>
      <c r="EH77" s="380"/>
      <c r="EI77" s="380"/>
      <c r="EJ77" s="380"/>
      <c r="EK77" s="380"/>
      <c r="EL77" s="380"/>
      <c r="EM77" s="380"/>
      <c r="EN77" s="380"/>
      <c r="EO77" s="380"/>
      <c r="EP77" s="380"/>
      <c r="EQ77" s="380"/>
      <c r="ER77" s="380"/>
      <c r="ES77" s="380"/>
      <c r="ET77" s="380"/>
      <c r="EU77" s="380"/>
      <c r="EV77" s="380"/>
      <c r="EW77" s="380"/>
      <c r="EX77" s="380"/>
      <c r="EY77" s="380"/>
      <c r="EZ77" s="380"/>
      <c r="FA77" s="380"/>
      <c r="FB77" s="380"/>
      <c r="FC77" s="380"/>
      <c r="FD77" s="380"/>
      <c r="FE77" s="380"/>
      <c r="FF77" s="380"/>
      <c r="FG77" s="380"/>
      <c r="FH77" s="380"/>
      <c r="FI77" s="380"/>
      <c r="FJ77" s="380"/>
      <c r="FK77" s="380"/>
      <c r="FL77" s="380"/>
      <c r="FM77" s="380"/>
      <c r="FN77" s="380"/>
      <c r="FO77" s="380"/>
      <c r="FP77" s="380"/>
      <c r="FQ77" s="380"/>
      <c r="FR77" s="380"/>
      <c r="FS77" s="380"/>
      <c r="FT77" s="380"/>
      <c r="FU77" s="380"/>
      <c r="FV77" s="380"/>
      <c r="FW77" s="380"/>
      <c r="FX77" s="380"/>
      <c r="FY77" s="380"/>
      <c r="FZ77" s="380"/>
      <c r="GA77" s="380"/>
      <c r="GB77" s="380"/>
      <c r="GC77" s="380"/>
      <c r="GD77" s="380"/>
      <c r="GE77" s="380"/>
      <c r="GF77" s="380"/>
      <c r="GG77" s="380"/>
      <c r="GH77" s="380"/>
      <c r="GI77" s="380"/>
      <c r="GJ77" s="380"/>
      <c r="GK77" s="380"/>
      <c r="GL77" s="380"/>
      <c r="GM77" s="380"/>
      <c r="GN77" s="380"/>
      <c r="GO77" s="380"/>
      <c r="GP77" s="380"/>
      <c r="GQ77" s="380"/>
      <c r="GR77" s="380"/>
      <c r="GS77" s="380"/>
      <c r="GT77" s="380"/>
      <c r="GU77" s="380"/>
      <c r="GV77" s="380"/>
      <c r="GW77" s="380"/>
      <c r="GX77" s="380"/>
      <c r="GY77" s="380"/>
      <c r="GZ77" s="380"/>
      <c r="HA77" s="380"/>
      <c r="HB77" s="380"/>
      <c r="HC77" s="380"/>
      <c r="HD77" s="380"/>
      <c r="HE77" s="380"/>
      <c r="HF77" s="380"/>
      <c r="HG77" s="380"/>
      <c r="HH77" s="380"/>
      <c r="HI77" s="380"/>
      <c r="HJ77" s="380"/>
      <c r="HK77" s="380"/>
      <c r="HL77" s="380"/>
      <c r="HM77" s="380"/>
      <c r="HN77" s="380"/>
      <c r="HO77" s="380"/>
      <c r="HP77" s="380"/>
      <c r="HQ77" s="380"/>
      <c r="HR77" s="380"/>
      <c r="HS77" s="380"/>
      <c r="HT77" s="380"/>
      <c r="HU77" s="380"/>
      <c r="HV77" s="380"/>
    </row>
    <row r="78" spans="1:230" s="385" customFormat="1" ht="18" customHeight="1">
      <c r="A78" s="380"/>
      <c r="B78" s="381">
        <v>31</v>
      </c>
      <c r="C78" s="382" t="s">
        <v>99</v>
      </c>
      <c r="D78" s="455">
        <v>10496</v>
      </c>
      <c r="E78" s="456">
        <v>1432.6082088414635</v>
      </c>
      <c r="F78" s="457">
        <v>101823</v>
      </c>
      <c r="G78" s="458">
        <v>1687.1599844828775</v>
      </c>
      <c r="H78" s="459">
        <v>29942</v>
      </c>
      <c r="I78" s="460">
        <v>1031.8789352748647</v>
      </c>
      <c r="J78" s="380"/>
      <c r="K78" s="380"/>
      <c r="L78" s="380"/>
      <c r="M78" s="380"/>
      <c r="N78" s="380"/>
      <c r="O78" s="380"/>
      <c r="P78" s="380"/>
      <c r="Q78" s="380"/>
      <c r="R78" s="380"/>
      <c r="S78" s="380"/>
      <c r="T78" s="380"/>
      <c r="U78" s="380"/>
      <c r="V78" s="380"/>
      <c r="W78" s="380"/>
      <c r="X78" s="380"/>
      <c r="Y78" s="380"/>
      <c r="Z78" s="380"/>
      <c r="AA78" s="380"/>
      <c r="AB78" s="380"/>
      <c r="AC78" s="380"/>
      <c r="AD78" s="380"/>
      <c r="AE78" s="380"/>
      <c r="AF78" s="380"/>
      <c r="AG78" s="380"/>
      <c r="AH78" s="380"/>
      <c r="AI78" s="380"/>
      <c r="AJ78" s="380"/>
      <c r="AK78" s="380"/>
      <c r="AL78" s="380"/>
      <c r="AM78" s="380"/>
      <c r="AN78" s="380"/>
      <c r="AO78" s="380"/>
      <c r="AP78" s="380"/>
      <c r="AQ78" s="380"/>
      <c r="AR78" s="380"/>
      <c r="AS78" s="380"/>
      <c r="AT78" s="380"/>
      <c r="AU78" s="380"/>
      <c r="AV78" s="380"/>
      <c r="AW78" s="380"/>
      <c r="AX78" s="380"/>
      <c r="AY78" s="380"/>
      <c r="AZ78" s="380"/>
      <c r="BA78" s="380"/>
      <c r="BB78" s="380"/>
      <c r="BC78" s="380"/>
      <c r="BD78" s="380"/>
      <c r="BE78" s="380"/>
      <c r="BF78" s="380"/>
      <c r="BG78" s="380"/>
      <c r="BH78" s="380"/>
      <c r="BI78" s="380"/>
      <c r="BJ78" s="380"/>
      <c r="BK78" s="380"/>
      <c r="BL78" s="380"/>
      <c r="BM78" s="380"/>
      <c r="BN78" s="380"/>
      <c r="BO78" s="380"/>
      <c r="BP78" s="380"/>
      <c r="BQ78" s="380"/>
      <c r="BR78" s="380"/>
      <c r="BS78" s="380"/>
      <c r="BT78" s="380"/>
      <c r="BU78" s="380"/>
      <c r="BV78" s="380"/>
      <c r="BW78" s="380"/>
      <c r="BX78" s="380"/>
      <c r="BY78" s="380"/>
      <c r="BZ78" s="380"/>
      <c r="CA78" s="380"/>
      <c r="CB78" s="380"/>
      <c r="CC78" s="380"/>
      <c r="CD78" s="380"/>
      <c r="CE78" s="380"/>
      <c r="CF78" s="380"/>
      <c r="CG78" s="380"/>
      <c r="CH78" s="380"/>
      <c r="CI78" s="380"/>
      <c r="CJ78" s="380"/>
      <c r="CK78" s="380"/>
      <c r="CL78" s="380"/>
      <c r="CM78" s="380"/>
      <c r="CN78" s="380"/>
      <c r="CO78" s="380"/>
      <c r="CP78" s="380"/>
      <c r="CQ78" s="380"/>
      <c r="CR78" s="380"/>
      <c r="CS78" s="380"/>
      <c r="CT78" s="380"/>
      <c r="CU78" s="380"/>
      <c r="CV78" s="380"/>
      <c r="CW78" s="380"/>
      <c r="CX78" s="380"/>
      <c r="CY78" s="380"/>
      <c r="CZ78" s="380"/>
      <c r="DA78" s="380"/>
      <c r="DB78" s="380"/>
      <c r="DC78" s="380"/>
      <c r="DD78" s="380"/>
      <c r="DE78" s="380"/>
      <c r="DF78" s="380"/>
      <c r="DG78" s="380"/>
      <c r="DH78" s="380"/>
      <c r="DI78" s="380"/>
      <c r="DJ78" s="380"/>
      <c r="DK78" s="380"/>
      <c r="DL78" s="380"/>
      <c r="DM78" s="380"/>
      <c r="DN78" s="380"/>
      <c r="DO78" s="380"/>
      <c r="DP78" s="380"/>
      <c r="DQ78" s="380"/>
      <c r="DR78" s="380"/>
      <c r="DS78" s="380"/>
      <c r="DT78" s="380"/>
      <c r="DU78" s="380"/>
      <c r="DV78" s="380"/>
      <c r="DW78" s="380"/>
      <c r="DX78" s="380"/>
      <c r="DY78" s="380"/>
      <c r="DZ78" s="380"/>
      <c r="EA78" s="380"/>
      <c r="EB78" s="380"/>
      <c r="EC78" s="380"/>
      <c r="ED78" s="380"/>
      <c r="EE78" s="380"/>
      <c r="EF78" s="380"/>
      <c r="EG78" s="380"/>
      <c r="EH78" s="380"/>
      <c r="EI78" s="380"/>
      <c r="EJ78" s="380"/>
      <c r="EK78" s="380"/>
      <c r="EL78" s="380"/>
      <c r="EM78" s="380"/>
      <c r="EN78" s="380"/>
      <c r="EO78" s="380"/>
      <c r="EP78" s="380"/>
      <c r="EQ78" s="380"/>
      <c r="ER78" s="380"/>
      <c r="ES78" s="380"/>
      <c r="ET78" s="380"/>
      <c r="EU78" s="380"/>
      <c r="EV78" s="380"/>
      <c r="EW78" s="380"/>
      <c r="EX78" s="380"/>
      <c r="EY78" s="380"/>
      <c r="EZ78" s="380"/>
      <c r="FA78" s="380"/>
      <c r="FB78" s="380"/>
      <c r="FC78" s="380"/>
      <c r="FD78" s="380"/>
      <c r="FE78" s="380"/>
      <c r="FF78" s="380"/>
      <c r="FG78" s="380"/>
      <c r="FH78" s="380"/>
      <c r="FI78" s="380"/>
      <c r="FJ78" s="380"/>
      <c r="FK78" s="380"/>
      <c r="FL78" s="380"/>
      <c r="FM78" s="380"/>
      <c r="FN78" s="380"/>
      <c r="FO78" s="380"/>
      <c r="FP78" s="380"/>
      <c r="FQ78" s="380"/>
      <c r="FR78" s="380"/>
      <c r="FS78" s="380"/>
      <c r="FT78" s="380"/>
      <c r="FU78" s="380"/>
      <c r="FV78" s="380"/>
      <c r="FW78" s="380"/>
      <c r="FX78" s="380"/>
      <c r="FY78" s="380"/>
      <c r="FZ78" s="380"/>
      <c r="GA78" s="380"/>
      <c r="GB78" s="380"/>
      <c r="GC78" s="380"/>
      <c r="GD78" s="380"/>
      <c r="GE78" s="380"/>
      <c r="GF78" s="380"/>
      <c r="GG78" s="380"/>
      <c r="GH78" s="380"/>
      <c r="GI78" s="380"/>
      <c r="GJ78" s="380"/>
      <c r="GK78" s="380"/>
      <c r="GL78" s="380"/>
      <c r="GM78" s="380"/>
      <c r="GN78" s="380"/>
      <c r="GO78" s="380"/>
      <c r="GP78" s="380"/>
      <c r="GQ78" s="380"/>
      <c r="GR78" s="380"/>
      <c r="GS78" s="380"/>
      <c r="GT78" s="380"/>
      <c r="GU78" s="380"/>
      <c r="GV78" s="380"/>
      <c r="GW78" s="380"/>
      <c r="GX78" s="380"/>
      <c r="GY78" s="380"/>
      <c r="GZ78" s="380"/>
      <c r="HA78" s="380"/>
      <c r="HB78" s="380"/>
      <c r="HC78" s="380"/>
      <c r="HD78" s="380"/>
      <c r="HE78" s="380"/>
      <c r="HF78" s="380"/>
      <c r="HG78" s="380"/>
      <c r="HH78" s="380"/>
      <c r="HI78" s="380"/>
      <c r="HJ78" s="380"/>
      <c r="HK78" s="380"/>
      <c r="HL78" s="380"/>
      <c r="HM78" s="380"/>
      <c r="HN78" s="380"/>
      <c r="HO78" s="380"/>
      <c r="HP78" s="380"/>
      <c r="HQ78" s="380"/>
      <c r="HR78" s="380"/>
      <c r="HS78" s="380"/>
      <c r="HT78" s="380"/>
      <c r="HU78" s="380"/>
      <c r="HV78" s="380"/>
    </row>
    <row r="79" spans="1:230" s="385" customFormat="1" ht="18" hidden="1" customHeight="1">
      <c r="A79" s="380"/>
      <c r="B79" s="381"/>
      <c r="C79" s="382"/>
      <c r="D79" s="455"/>
      <c r="E79" s="456"/>
      <c r="F79" s="457"/>
      <c r="G79" s="458"/>
      <c r="H79" s="459"/>
      <c r="I79" s="460"/>
      <c r="J79" s="380"/>
      <c r="K79" s="380"/>
      <c r="L79" s="380"/>
      <c r="M79" s="380"/>
      <c r="N79" s="380"/>
      <c r="O79" s="380"/>
      <c r="P79" s="380"/>
      <c r="Q79" s="380"/>
      <c r="R79" s="380"/>
      <c r="S79" s="380"/>
      <c r="T79" s="380"/>
      <c r="U79" s="380"/>
      <c r="V79" s="380"/>
      <c r="W79" s="380"/>
      <c r="X79" s="380"/>
      <c r="Y79" s="380"/>
      <c r="Z79" s="380"/>
      <c r="AA79" s="380"/>
      <c r="AB79" s="380"/>
      <c r="AC79" s="380"/>
      <c r="AD79" s="380"/>
      <c r="AE79" s="380"/>
      <c r="AF79" s="380"/>
      <c r="AG79" s="380"/>
      <c r="AH79" s="380"/>
      <c r="AI79" s="380"/>
      <c r="AJ79" s="380"/>
      <c r="AK79" s="380"/>
      <c r="AL79" s="380"/>
      <c r="AM79" s="380"/>
      <c r="AN79" s="380"/>
      <c r="AO79" s="380"/>
      <c r="AP79" s="380"/>
      <c r="AQ79" s="380"/>
      <c r="AR79" s="380"/>
      <c r="AS79" s="380"/>
      <c r="AT79" s="380"/>
      <c r="AU79" s="380"/>
      <c r="AV79" s="380"/>
      <c r="AW79" s="380"/>
      <c r="AX79" s="380"/>
      <c r="AY79" s="380"/>
      <c r="AZ79" s="380"/>
      <c r="BA79" s="380"/>
      <c r="BB79" s="380"/>
      <c r="BC79" s="380"/>
      <c r="BD79" s="380"/>
      <c r="BE79" s="380"/>
      <c r="BF79" s="380"/>
      <c r="BG79" s="380"/>
      <c r="BH79" s="380"/>
      <c r="BI79" s="380"/>
      <c r="BJ79" s="380"/>
      <c r="BK79" s="380"/>
      <c r="BL79" s="380"/>
      <c r="BM79" s="380"/>
      <c r="BN79" s="380"/>
      <c r="BO79" s="380"/>
      <c r="BP79" s="380"/>
      <c r="BQ79" s="380"/>
      <c r="BR79" s="380"/>
      <c r="BS79" s="380"/>
      <c r="BT79" s="380"/>
      <c r="BU79" s="380"/>
      <c r="BV79" s="380"/>
      <c r="BW79" s="380"/>
      <c r="BX79" s="380"/>
      <c r="BY79" s="380"/>
      <c r="BZ79" s="380"/>
      <c r="CA79" s="380"/>
      <c r="CB79" s="380"/>
      <c r="CC79" s="380"/>
      <c r="CD79" s="380"/>
      <c r="CE79" s="380"/>
      <c r="CF79" s="380"/>
      <c r="CG79" s="380"/>
      <c r="CH79" s="380"/>
      <c r="CI79" s="380"/>
      <c r="CJ79" s="380"/>
      <c r="CK79" s="380"/>
      <c r="CL79" s="380"/>
      <c r="CM79" s="380"/>
      <c r="CN79" s="380"/>
      <c r="CO79" s="380"/>
      <c r="CP79" s="380"/>
      <c r="CQ79" s="380"/>
      <c r="CR79" s="380"/>
      <c r="CS79" s="380"/>
      <c r="CT79" s="380"/>
      <c r="CU79" s="380"/>
      <c r="CV79" s="380"/>
      <c r="CW79" s="380"/>
      <c r="CX79" s="380"/>
      <c r="CY79" s="380"/>
      <c r="CZ79" s="380"/>
      <c r="DA79" s="380"/>
      <c r="DB79" s="380"/>
      <c r="DC79" s="380"/>
      <c r="DD79" s="380"/>
      <c r="DE79" s="380"/>
      <c r="DF79" s="380"/>
      <c r="DG79" s="380"/>
      <c r="DH79" s="380"/>
      <c r="DI79" s="380"/>
      <c r="DJ79" s="380"/>
      <c r="DK79" s="380"/>
      <c r="DL79" s="380"/>
      <c r="DM79" s="380"/>
      <c r="DN79" s="380"/>
      <c r="DO79" s="380"/>
      <c r="DP79" s="380"/>
      <c r="DQ79" s="380"/>
      <c r="DR79" s="380"/>
      <c r="DS79" s="380"/>
      <c r="DT79" s="380"/>
      <c r="DU79" s="380"/>
      <c r="DV79" s="380"/>
      <c r="DW79" s="380"/>
      <c r="DX79" s="380"/>
      <c r="DY79" s="380"/>
      <c r="DZ79" s="380"/>
      <c r="EA79" s="380"/>
      <c r="EB79" s="380"/>
      <c r="EC79" s="380"/>
      <c r="ED79" s="380"/>
      <c r="EE79" s="380"/>
      <c r="EF79" s="380"/>
      <c r="EG79" s="380"/>
      <c r="EH79" s="380"/>
      <c r="EI79" s="380"/>
      <c r="EJ79" s="380"/>
      <c r="EK79" s="380"/>
      <c r="EL79" s="380"/>
      <c r="EM79" s="380"/>
      <c r="EN79" s="380"/>
      <c r="EO79" s="380"/>
      <c r="EP79" s="380"/>
      <c r="EQ79" s="380"/>
      <c r="ER79" s="380"/>
      <c r="ES79" s="380"/>
      <c r="ET79" s="380"/>
      <c r="EU79" s="380"/>
      <c r="EV79" s="380"/>
      <c r="EW79" s="380"/>
      <c r="EX79" s="380"/>
      <c r="EY79" s="380"/>
      <c r="EZ79" s="380"/>
      <c r="FA79" s="380"/>
      <c r="FB79" s="380"/>
      <c r="FC79" s="380"/>
      <c r="FD79" s="380"/>
      <c r="FE79" s="380"/>
      <c r="FF79" s="380"/>
      <c r="FG79" s="380"/>
      <c r="FH79" s="380"/>
      <c r="FI79" s="380"/>
      <c r="FJ79" s="380"/>
      <c r="FK79" s="380"/>
      <c r="FL79" s="380"/>
      <c r="FM79" s="380"/>
      <c r="FN79" s="380"/>
      <c r="FO79" s="380"/>
      <c r="FP79" s="380"/>
      <c r="FQ79" s="380"/>
      <c r="FR79" s="380"/>
      <c r="FS79" s="380"/>
      <c r="FT79" s="380"/>
      <c r="FU79" s="380"/>
      <c r="FV79" s="380"/>
      <c r="FW79" s="380"/>
      <c r="FX79" s="380"/>
      <c r="FY79" s="380"/>
      <c r="FZ79" s="380"/>
      <c r="GA79" s="380"/>
      <c r="GB79" s="380"/>
      <c r="GC79" s="380"/>
      <c r="GD79" s="380"/>
      <c r="GE79" s="380"/>
      <c r="GF79" s="380"/>
      <c r="GG79" s="380"/>
      <c r="GH79" s="380"/>
      <c r="GI79" s="380"/>
      <c r="GJ79" s="380"/>
      <c r="GK79" s="380"/>
      <c r="GL79" s="380"/>
      <c r="GM79" s="380"/>
      <c r="GN79" s="380"/>
      <c r="GO79" s="380"/>
      <c r="GP79" s="380"/>
      <c r="GQ79" s="380"/>
      <c r="GR79" s="380"/>
      <c r="GS79" s="380"/>
      <c r="GT79" s="380"/>
      <c r="GU79" s="380"/>
      <c r="GV79" s="380"/>
      <c r="GW79" s="380"/>
      <c r="GX79" s="380"/>
      <c r="GY79" s="380"/>
      <c r="GZ79" s="380"/>
      <c r="HA79" s="380"/>
      <c r="HB79" s="380"/>
      <c r="HC79" s="380"/>
      <c r="HD79" s="380"/>
      <c r="HE79" s="380"/>
      <c r="HF79" s="380"/>
      <c r="HG79" s="380"/>
      <c r="HH79" s="380"/>
      <c r="HI79" s="380"/>
      <c r="HJ79" s="380"/>
      <c r="HK79" s="380"/>
      <c r="HL79" s="380"/>
      <c r="HM79" s="380"/>
      <c r="HN79" s="380"/>
      <c r="HO79" s="380"/>
      <c r="HP79" s="380"/>
      <c r="HQ79" s="380"/>
      <c r="HR79" s="380"/>
      <c r="HS79" s="380"/>
      <c r="HT79" s="380"/>
      <c r="HU79" s="380"/>
      <c r="HV79" s="380"/>
    </row>
    <row r="80" spans="1:230" s="385" customFormat="1" ht="18" customHeight="1">
      <c r="A80" s="380"/>
      <c r="B80" s="381"/>
      <c r="C80" s="382" t="s">
        <v>100</v>
      </c>
      <c r="D80" s="455">
        <v>42274</v>
      </c>
      <c r="E80" s="456">
        <v>1529.966969768652</v>
      </c>
      <c r="F80" s="457">
        <v>390297</v>
      </c>
      <c r="G80" s="458">
        <v>1833.711947901214</v>
      </c>
      <c r="H80" s="459">
        <v>132947</v>
      </c>
      <c r="I80" s="460">
        <v>1128.1458509782092</v>
      </c>
      <c r="J80" s="380"/>
      <c r="K80" s="380"/>
      <c r="L80" s="380"/>
      <c r="M80" s="380"/>
      <c r="N80" s="380"/>
      <c r="O80" s="380"/>
      <c r="P80" s="380"/>
      <c r="Q80" s="380"/>
      <c r="R80" s="380"/>
      <c r="S80" s="380"/>
      <c r="T80" s="380"/>
      <c r="U80" s="380"/>
      <c r="V80" s="380"/>
      <c r="W80" s="380"/>
      <c r="X80" s="380"/>
      <c r="Y80" s="380"/>
      <c r="Z80" s="380"/>
      <c r="AA80" s="380"/>
      <c r="AB80" s="380"/>
      <c r="AC80" s="380"/>
      <c r="AD80" s="380"/>
      <c r="AE80" s="380"/>
      <c r="AF80" s="380"/>
      <c r="AG80" s="380"/>
      <c r="AH80" s="380"/>
      <c r="AI80" s="380"/>
      <c r="AJ80" s="380"/>
      <c r="AK80" s="380"/>
      <c r="AL80" s="380"/>
      <c r="AM80" s="380"/>
      <c r="AN80" s="380"/>
      <c r="AO80" s="380"/>
      <c r="AP80" s="380"/>
      <c r="AQ80" s="380"/>
      <c r="AR80" s="380"/>
      <c r="AS80" s="380"/>
      <c r="AT80" s="380"/>
      <c r="AU80" s="380"/>
      <c r="AV80" s="380"/>
      <c r="AW80" s="380"/>
      <c r="AX80" s="380"/>
      <c r="AY80" s="380"/>
      <c r="AZ80" s="380"/>
      <c r="BA80" s="380"/>
      <c r="BB80" s="380"/>
      <c r="BC80" s="380"/>
      <c r="BD80" s="380"/>
      <c r="BE80" s="380"/>
      <c r="BF80" s="380"/>
      <c r="BG80" s="380"/>
      <c r="BH80" s="380"/>
      <c r="BI80" s="380"/>
      <c r="BJ80" s="380"/>
      <c r="BK80" s="380"/>
      <c r="BL80" s="380"/>
      <c r="BM80" s="380"/>
      <c r="BN80" s="380"/>
      <c r="BO80" s="380"/>
      <c r="BP80" s="380"/>
      <c r="BQ80" s="380"/>
      <c r="BR80" s="380"/>
      <c r="BS80" s="380"/>
      <c r="BT80" s="380"/>
      <c r="BU80" s="380"/>
      <c r="BV80" s="380"/>
      <c r="BW80" s="380"/>
      <c r="BX80" s="380"/>
      <c r="BY80" s="380"/>
      <c r="BZ80" s="380"/>
      <c r="CA80" s="380"/>
      <c r="CB80" s="380"/>
      <c r="CC80" s="380"/>
      <c r="CD80" s="380"/>
      <c r="CE80" s="380"/>
      <c r="CF80" s="380"/>
      <c r="CG80" s="380"/>
      <c r="CH80" s="380"/>
      <c r="CI80" s="380"/>
      <c r="CJ80" s="380"/>
      <c r="CK80" s="380"/>
      <c r="CL80" s="380"/>
      <c r="CM80" s="380"/>
      <c r="CN80" s="380"/>
      <c r="CO80" s="380"/>
      <c r="CP80" s="380"/>
      <c r="CQ80" s="380"/>
      <c r="CR80" s="380"/>
      <c r="CS80" s="380"/>
      <c r="CT80" s="380"/>
      <c r="CU80" s="380"/>
      <c r="CV80" s="380"/>
      <c r="CW80" s="380"/>
      <c r="CX80" s="380"/>
      <c r="CY80" s="380"/>
      <c r="CZ80" s="380"/>
      <c r="DA80" s="380"/>
      <c r="DB80" s="380"/>
      <c r="DC80" s="380"/>
      <c r="DD80" s="380"/>
      <c r="DE80" s="380"/>
      <c r="DF80" s="380"/>
      <c r="DG80" s="380"/>
      <c r="DH80" s="380"/>
      <c r="DI80" s="380"/>
      <c r="DJ80" s="380"/>
      <c r="DK80" s="380"/>
      <c r="DL80" s="380"/>
      <c r="DM80" s="380"/>
      <c r="DN80" s="380"/>
      <c r="DO80" s="380"/>
      <c r="DP80" s="380"/>
      <c r="DQ80" s="380"/>
      <c r="DR80" s="380"/>
      <c r="DS80" s="380"/>
      <c r="DT80" s="380"/>
      <c r="DU80" s="380"/>
      <c r="DV80" s="380"/>
      <c r="DW80" s="380"/>
      <c r="DX80" s="380"/>
      <c r="DY80" s="380"/>
      <c r="DZ80" s="380"/>
      <c r="EA80" s="380"/>
      <c r="EB80" s="380"/>
      <c r="EC80" s="380"/>
      <c r="ED80" s="380"/>
      <c r="EE80" s="380"/>
      <c r="EF80" s="380"/>
      <c r="EG80" s="380"/>
      <c r="EH80" s="380"/>
      <c r="EI80" s="380"/>
      <c r="EJ80" s="380"/>
      <c r="EK80" s="380"/>
      <c r="EL80" s="380"/>
      <c r="EM80" s="380"/>
      <c r="EN80" s="380"/>
      <c r="EO80" s="380"/>
      <c r="EP80" s="380"/>
      <c r="EQ80" s="380"/>
      <c r="ER80" s="380"/>
      <c r="ES80" s="380"/>
      <c r="ET80" s="380"/>
      <c r="EU80" s="380"/>
      <c r="EV80" s="380"/>
      <c r="EW80" s="380"/>
      <c r="EX80" s="380"/>
      <c r="EY80" s="380"/>
      <c r="EZ80" s="380"/>
      <c r="FA80" s="380"/>
      <c r="FB80" s="380"/>
      <c r="FC80" s="380"/>
      <c r="FD80" s="380"/>
      <c r="FE80" s="380"/>
      <c r="FF80" s="380"/>
      <c r="FG80" s="380"/>
      <c r="FH80" s="380"/>
      <c r="FI80" s="380"/>
      <c r="FJ80" s="380"/>
      <c r="FK80" s="380"/>
      <c r="FL80" s="380"/>
      <c r="FM80" s="380"/>
      <c r="FN80" s="380"/>
      <c r="FO80" s="380"/>
      <c r="FP80" s="380"/>
      <c r="FQ80" s="380"/>
      <c r="FR80" s="380"/>
      <c r="FS80" s="380"/>
      <c r="FT80" s="380"/>
      <c r="FU80" s="380"/>
      <c r="FV80" s="380"/>
      <c r="FW80" s="380"/>
      <c r="FX80" s="380"/>
      <c r="FY80" s="380"/>
      <c r="FZ80" s="380"/>
      <c r="GA80" s="380"/>
      <c r="GB80" s="380"/>
      <c r="GC80" s="380"/>
      <c r="GD80" s="380"/>
      <c r="GE80" s="380"/>
      <c r="GF80" s="380"/>
      <c r="GG80" s="380"/>
      <c r="GH80" s="380"/>
      <c r="GI80" s="380"/>
      <c r="GJ80" s="380"/>
      <c r="GK80" s="380"/>
      <c r="GL80" s="380"/>
      <c r="GM80" s="380"/>
      <c r="GN80" s="380"/>
      <c r="GO80" s="380"/>
      <c r="GP80" s="380"/>
      <c r="GQ80" s="380"/>
      <c r="GR80" s="380"/>
      <c r="GS80" s="380"/>
      <c r="GT80" s="380"/>
      <c r="GU80" s="380"/>
      <c r="GV80" s="380"/>
      <c r="GW80" s="380"/>
      <c r="GX80" s="380"/>
      <c r="GY80" s="380"/>
      <c r="GZ80" s="380"/>
      <c r="HA80" s="380"/>
      <c r="HB80" s="380"/>
      <c r="HC80" s="380"/>
      <c r="HD80" s="380"/>
      <c r="HE80" s="380"/>
      <c r="HF80" s="380"/>
      <c r="HG80" s="380"/>
      <c r="HH80" s="380"/>
      <c r="HI80" s="380"/>
      <c r="HJ80" s="380"/>
      <c r="HK80" s="380"/>
      <c r="HL80" s="380"/>
      <c r="HM80" s="380"/>
      <c r="HN80" s="380"/>
      <c r="HO80" s="380"/>
      <c r="HP80" s="380"/>
      <c r="HQ80" s="380"/>
      <c r="HR80" s="380"/>
      <c r="HS80" s="380"/>
      <c r="HT80" s="380"/>
      <c r="HU80" s="380"/>
      <c r="HV80" s="380"/>
    </row>
    <row r="81" spans="1:230" s="386" customFormat="1" ht="18" customHeight="1">
      <c r="B81" s="381">
        <v>1</v>
      </c>
      <c r="C81" s="387" t="s">
        <v>202</v>
      </c>
      <c r="D81" s="388">
        <v>6661</v>
      </c>
      <c r="E81" s="389">
        <v>1523.617856177751</v>
      </c>
      <c r="F81" s="388">
        <v>57658</v>
      </c>
      <c r="G81" s="389">
        <v>1848.7910799888998</v>
      </c>
      <c r="H81" s="388">
        <v>17271</v>
      </c>
      <c r="I81" s="389">
        <v>1119.5608146604136</v>
      </c>
    </row>
    <row r="82" spans="1:230" s="386" customFormat="1" ht="18" customHeight="1">
      <c r="B82" s="381">
        <v>20</v>
      </c>
      <c r="C82" s="387" t="s">
        <v>204</v>
      </c>
      <c r="D82" s="388">
        <v>12723</v>
      </c>
      <c r="E82" s="389">
        <v>1574.5584406193507</v>
      </c>
      <c r="F82" s="388">
        <v>134935</v>
      </c>
      <c r="G82" s="389">
        <v>1779.3628586356394</v>
      </c>
      <c r="H82" s="388">
        <v>43159</v>
      </c>
      <c r="I82" s="389">
        <v>1099.6955948933014</v>
      </c>
    </row>
    <row r="83" spans="1:230" s="386" customFormat="1" ht="18" customHeight="1">
      <c r="B83" s="381">
        <v>48</v>
      </c>
      <c r="C83" s="387" t="s">
        <v>211</v>
      </c>
      <c r="D83" s="388">
        <v>22890</v>
      </c>
      <c r="E83" s="389">
        <v>1507.0291874180862</v>
      </c>
      <c r="F83" s="388">
        <v>197704</v>
      </c>
      <c r="G83" s="389">
        <v>1866.4081086371548</v>
      </c>
      <c r="H83" s="388">
        <v>72517</v>
      </c>
      <c r="I83" s="389">
        <v>1147.1228738088998</v>
      </c>
    </row>
    <row r="84" spans="1:230" s="386" customFormat="1" ht="18" hidden="1" customHeight="1">
      <c r="B84" s="381"/>
      <c r="C84" s="387"/>
      <c r="D84" s="388"/>
      <c r="E84" s="389"/>
      <c r="F84" s="388"/>
      <c r="G84" s="389"/>
      <c r="H84" s="388"/>
      <c r="I84" s="389"/>
    </row>
    <row r="85" spans="1:230" s="385" customFormat="1" ht="18" customHeight="1">
      <c r="A85" s="380"/>
      <c r="B85" s="381">
        <v>26</v>
      </c>
      <c r="C85" s="382" t="s">
        <v>101</v>
      </c>
      <c r="D85" s="455">
        <v>4931</v>
      </c>
      <c r="E85" s="456">
        <v>1250.386150882174</v>
      </c>
      <c r="F85" s="457">
        <v>51560</v>
      </c>
      <c r="G85" s="458">
        <v>1453.1319697439874</v>
      </c>
      <c r="H85" s="459">
        <v>15982</v>
      </c>
      <c r="I85" s="460">
        <v>924.20494055812787</v>
      </c>
      <c r="J85" s="380"/>
      <c r="K85" s="380"/>
      <c r="L85" s="380"/>
      <c r="M85" s="380"/>
      <c r="N85" s="380"/>
      <c r="O85" s="380"/>
      <c r="P85" s="380"/>
      <c r="Q85" s="380"/>
      <c r="R85" s="380"/>
      <c r="S85" s="380"/>
      <c r="T85" s="380"/>
      <c r="U85" s="380"/>
      <c r="V85" s="380"/>
      <c r="W85" s="380"/>
      <c r="X85" s="380"/>
      <c r="Y85" s="380"/>
      <c r="Z85" s="380"/>
      <c r="AA85" s="380"/>
      <c r="AB85" s="380"/>
      <c r="AC85" s="380"/>
      <c r="AD85" s="380"/>
      <c r="AE85" s="380"/>
      <c r="AF85" s="380"/>
      <c r="AG85" s="380"/>
      <c r="AH85" s="380"/>
      <c r="AI85" s="380"/>
      <c r="AJ85" s="380"/>
      <c r="AK85" s="380"/>
      <c r="AL85" s="380"/>
      <c r="AM85" s="380"/>
      <c r="AN85" s="380"/>
      <c r="AO85" s="380"/>
      <c r="AP85" s="380"/>
      <c r="AQ85" s="380"/>
      <c r="AR85" s="380"/>
      <c r="AS85" s="380"/>
      <c r="AT85" s="380"/>
      <c r="AU85" s="380"/>
      <c r="AV85" s="380"/>
      <c r="AW85" s="380"/>
      <c r="AX85" s="380"/>
      <c r="AY85" s="380"/>
      <c r="AZ85" s="380"/>
      <c r="BA85" s="380"/>
      <c r="BB85" s="380"/>
      <c r="BC85" s="380"/>
      <c r="BD85" s="380"/>
      <c r="BE85" s="380"/>
      <c r="BF85" s="380"/>
      <c r="BG85" s="380"/>
      <c r="BH85" s="380"/>
      <c r="BI85" s="380"/>
      <c r="BJ85" s="380"/>
      <c r="BK85" s="380"/>
      <c r="BL85" s="380"/>
      <c r="BM85" s="380"/>
      <c r="BN85" s="380"/>
      <c r="BO85" s="380"/>
      <c r="BP85" s="380"/>
      <c r="BQ85" s="380"/>
      <c r="BR85" s="380"/>
      <c r="BS85" s="380"/>
      <c r="BT85" s="380"/>
      <c r="BU85" s="380"/>
      <c r="BV85" s="380"/>
      <c r="BW85" s="380"/>
      <c r="BX85" s="380"/>
      <c r="BY85" s="380"/>
      <c r="BZ85" s="380"/>
      <c r="CA85" s="380"/>
      <c r="CB85" s="380"/>
      <c r="CC85" s="380"/>
      <c r="CD85" s="380"/>
      <c r="CE85" s="380"/>
      <c r="CF85" s="380"/>
      <c r="CG85" s="380"/>
      <c r="CH85" s="380"/>
      <c r="CI85" s="380"/>
      <c r="CJ85" s="380"/>
      <c r="CK85" s="380"/>
      <c r="CL85" s="380"/>
      <c r="CM85" s="380"/>
      <c r="CN85" s="380"/>
      <c r="CO85" s="380"/>
      <c r="CP85" s="380"/>
      <c r="CQ85" s="380"/>
      <c r="CR85" s="380"/>
      <c r="CS85" s="380"/>
      <c r="CT85" s="380"/>
      <c r="CU85" s="380"/>
      <c r="CV85" s="380"/>
      <c r="CW85" s="380"/>
      <c r="CX85" s="380"/>
      <c r="CY85" s="380"/>
      <c r="CZ85" s="380"/>
      <c r="DA85" s="380"/>
      <c r="DB85" s="380"/>
      <c r="DC85" s="380"/>
      <c r="DD85" s="380"/>
      <c r="DE85" s="380"/>
      <c r="DF85" s="380"/>
      <c r="DG85" s="380"/>
      <c r="DH85" s="380"/>
      <c r="DI85" s="380"/>
      <c r="DJ85" s="380"/>
      <c r="DK85" s="380"/>
      <c r="DL85" s="380"/>
      <c r="DM85" s="380"/>
      <c r="DN85" s="380"/>
      <c r="DO85" s="380"/>
      <c r="DP85" s="380"/>
      <c r="DQ85" s="380"/>
      <c r="DR85" s="380"/>
      <c r="DS85" s="380"/>
      <c r="DT85" s="380"/>
      <c r="DU85" s="380"/>
      <c r="DV85" s="380"/>
      <c r="DW85" s="380"/>
      <c r="DX85" s="380"/>
      <c r="DY85" s="380"/>
      <c r="DZ85" s="380"/>
      <c r="EA85" s="380"/>
      <c r="EB85" s="380"/>
      <c r="EC85" s="380"/>
      <c r="ED85" s="380"/>
      <c r="EE85" s="380"/>
      <c r="EF85" s="380"/>
      <c r="EG85" s="380"/>
      <c r="EH85" s="380"/>
      <c r="EI85" s="380"/>
      <c r="EJ85" s="380"/>
      <c r="EK85" s="380"/>
      <c r="EL85" s="380"/>
      <c r="EM85" s="380"/>
      <c r="EN85" s="380"/>
      <c r="EO85" s="380"/>
      <c r="EP85" s="380"/>
      <c r="EQ85" s="380"/>
      <c r="ER85" s="380"/>
      <c r="ES85" s="380"/>
      <c r="ET85" s="380"/>
      <c r="EU85" s="380"/>
      <c r="EV85" s="380"/>
      <c r="EW85" s="380"/>
      <c r="EX85" s="380"/>
      <c r="EY85" s="380"/>
      <c r="EZ85" s="380"/>
      <c r="FA85" s="380"/>
      <c r="FB85" s="380"/>
      <c r="FC85" s="380"/>
      <c r="FD85" s="380"/>
      <c r="FE85" s="380"/>
      <c r="FF85" s="380"/>
      <c r="FG85" s="380"/>
      <c r="FH85" s="380"/>
      <c r="FI85" s="380"/>
      <c r="FJ85" s="380"/>
      <c r="FK85" s="380"/>
      <c r="FL85" s="380"/>
      <c r="FM85" s="380"/>
      <c r="FN85" s="380"/>
      <c r="FO85" s="380"/>
      <c r="FP85" s="380"/>
      <c r="FQ85" s="380"/>
      <c r="FR85" s="380"/>
      <c r="FS85" s="380"/>
      <c r="FT85" s="380"/>
      <c r="FU85" s="380"/>
      <c r="FV85" s="380"/>
      <c r="FW85" s="380"/>
      <c r="FX85" s="380"/>
      <c r="FY85" s="380"/>
      <c r="FZ85" s="380"/>
      <c r="GA85" s="380"/>
      <c r="GB85" s="380"/>
      <c r="GC85" s="380"/>
      <c r="GD85" s="380"/>
      <c r="GE85" s="380"/>
      <c r="GF85" s="380"/>
      <c r="GG85" s="380"/>
      <c r="GH85" s="380"/>
      <c r="GI85" s="380"/>
      <c r="GJ85" s="380"/>
      <c r="GK85" s="380"/>
      <c r="GL85" s="380"/>
      <c r="GM85" s="380"/>
      <c r="GN85" s="380"/>
      <c r="GO85" s="380"/>
      <c r="GP85" s="380"/>
      <c r="GQ85" s="380"/>
      <c r="GR85" s="380"/>
      <c r="GS85" s="380"/>
      <c r="GT85" s="380"/>
      <c r="GU85" s="380"/>
      <c r="GV85" s="380"/>
      <c r="GW85" s="380"/>
      <c r="GX85" s="380"/>
      <c r="GY85" s="380"/>
      <c r="GZ85" s="380"/>
      <c r="HA85" s="380"/>
      <c r="HB85" s="380"/>
      <c r="HC85" s="380"/>
      <c r="HD85" s="380"/>
      <c r="HE85" s="380"/>
      <c r="HF85" s="380"/>
      <c r="HG85" s="380"/>
      <c r="HH85" s="380"/>
      <c r="HI85" s="380"/>
      <c r="HJ85" s="380"/>
      <c r="HK85" s="380"/>
      <c r="HL85" s="380"/>
      <c r="HM85" s="380"/>
      <c r="HN85" s="380"/>
      <c r="HO85" s="380"/>
      <c r="HP85" s="380"/>
      <c r="HQ85" s="380"/>
      <c r="HR85" s="380"/>
      <c r="HS85" s="380"/>
      <c r="HT85" s="380"/>
      <c r="HU85" s="380"/>
      <c r="HV85" s="380"/>
    </row>
    <row r="86" spans="1:230" s="385" customFormat="1" ht="18" hidden="1" customHeight="1">
      <c r="A86" s="380"/>
      <c r="B86" s="381"/>
      <c r="C86" s="382"/>
      <c r="D86" s="383"/>
      <c r="E86" s="384"/>
      <c r="F86" s="383"/>
      <c r="G86" s="384"/>
      <c r="H86" s="383"/>
      <c r="I86" s="384"/>
      <c r="J86" s="380"/>
      <c r="K86" s="380"/>
      <c r="L86" s="380"/>
      <c r="M86" s="380"/>
      <c r="N86" s="380"/>
      <c r="O86" s="380"/>
      <c r="P86" s="380"/>
      <c r="Q86" s="380"/>
      <c r="R86" s="380"/>
      <c r="S86" s="380"/>
      <c r="T86" s="380"/>
      <c r="U86" s="380"/>
      <c r="V86" s="380"/>
      <c r="W86" s="380"/>
      <c r="X86" s="380"/>
      <c r="Y86" s="380"/>
      <c r="Z86" s="380"/>
      <c r="AA86" s="380"/>
      <c r="AB86" s="380"/>
      <c r="AC86" s="380"/>
      <c r="AD86" s="380"/>
      <c r="AE86" s="380"/>
      <c r="AF86" s="380"/>
      <c r="AG86" s="380"/>
      <c r="AH86" s="380"/>
      <c r="AI86" s="380"/>
      <c r="AJ86" s="380"/>
      <c r="AK86" s="380"/>
      <c r="AL86" s="380"/>
      <c r="AM86" s="380"/>
      <c r="AN86" s="380"/>
      <c r="AO86" s="380"/>
      <c r="AP86" s="380"/>
      <c r="AQ86" s="380"/>
      <c r="AR86" s="380"/>
      <c r="AS86" s="380"/>
      <c r="AT86" s="380"/>
      <c r="AU86" s="380"/>
      <c r="AV86" s="380"/>
      <c r="AW86" s="380"/>
      <c r="AX86" s="380"/>
      <c r="AY86" s="380"/>
      <c r="AZ86" s="380"/>
      <c r="BA86" s="380"/>
      <c r="BB86" s="380"/>
      <c r="BC86" s="380"/>
      <c r="BD86" s="380"/>
      <c r="BE86" s="380"/>
      <c r="BF86" s="380"/>
      <c r="BG86" s="380"/>
      <c r="BH86" s="380"/>
      <c r="BI86" s="380"/>
      <c r="BJ86" s="380"/>
      <c r="BK86" s="380"/>
      <c r="BL86" s="380"/>
      <c r="BM86" s="380"/>
      <c r="BN86" s="380"/>
      <c r="BO86" s="380"/>
      <c r="BP86" s="380"/>
      <c r="BQ86" s="380"/>
      <c r="BR86" s="380"/>
      <c r="BS86" s="380"/>
      <c r="BT86" s="380"/>
      <c r="BU86" s="380"/>
      <c r="BV86" s="380"/>
      <c r="BW86" s="380"/>
      <c r="BX86" s="380"/>
      <c r="BY86" s="380"/>
      <c r="BZ86" s="380"/>
      <c r="CA86" s="380"/>
      <c r="CB86" s="380"/>
      <c r="CC86" s="380"/>
      <c r="CD86" s="380"/>
      <c r="CE86" s="380"/>
      <c r="CF86" s="380"/>
      <c r="CG86" s="380"/>
      <c r="CH86" s="380"/>
      <c r="CI86" s="380"/>
      <c r="CJ86" s="380"/>
      <c r="CK86" s="380"/>
      <c r="CL86" s="380"/>
      <c r="CM86" s="380"/>
      <c r="CN86" s="380"/>
      <c r="CO86" s="380"/>
      <c r="CP86" s="380"/>
      <c r="CQ86" s="380"/>
      <c r="CR86" s="380"/>
      <c r="CS86" s="380"/>
      <c r="CT86" s="380"/>
      <c r="CU86" s="380"/>
      <c r="CV86" s="380"/>
      <c r="CW86" s="380"/>
      <c r="CX86" s="380"/>
      <c r="CY86" s="380"/>
      <c r="CZ86" s="380"/>
      <c r="DA86" s="380"/>
      <c r="DB86" s="380"/>
      <c r="DC86" s="380"/>
      <c r="DD86" s="380"/>
      <c r="DE86" s="380"/>
      <c r="DF86" s="380"/>
      <c r="DG86" s="380"/>
      <c r="DH86" s="380"/>
      <c r="DI86" s="380"/>
      <c r="DJ86" s="380"/>
      <c r="DK86" s="380"/>
      <c r="DL86" s="380"/>
      <c r="DM86" s="380"/>
      <c r="DN86" s="380"/>
      <c r="DO86" s="380"/>
      <c r="DP86" s="380"/>
      <c r="DQ86" s="380"/>
      <c r="DR86" s="380"/>
      <c r="DS86" s="380"/>
      <c r="DT86" s="380"/>
      <c r="DU86" s="380"/>
      <c r="DV86" s="380"/>
      <c r="DW86" s="380"/>
      <c r="DX86" s="380"/>
      <c r="DY86" s="380"/>
      <c r="DZ86" s="380"/>
      <c r="EA86" s="380"/>
      <c r="EB86" s="380"/>
      <c r="EC86" s="380"/>
      <c r="ED86" s="380"/>
      <c r="EE86" s="380"/>
      <c r="EF86" s="380"/>
      <c r="EG86" s="380"/>
      <c r="EH86" s="380"/>
      <c r="EI86" s="380"/>
      <c r="EJ86" s="380"/>
      <c r="EK86" s="380"/>
      <c r="EL86" s="380"/>
      <c r="EM86" s="380"/>
      <c r="EN86" s="380"/>
      <c r="EO86" s="380"/>
      <c r="EP86" s="380"/>
      <c r="EQ86" s="380"/>
      <c r="ER86" s="380"/>
      <c r="ES86" s="380"/>
      <c r="ET86" s="380"/>
      <c r="EU86" s="380"/>
      <c r="EV86" s="380"/>
      <c r="EW86" s="380"/>
      <c r="EX86" s="380"/>
      <c r="EY86" s="380"/>
      <c r="EZ86" s="380"/>
      <c r="FA86" s="380"/>
      <c r="FB86" s="380"/>
      <c r="FC86" s="380"/>
      <c r="FD86" s="380"/>
      <c r="FE86" s="380"/>
      <c r="FF86" s="380"/>
      <c r="FG86" s="380"/>
      <c r="FH86" s="380"/>
      <c r="FI86" s="380"/>
      <c r="FJ86" s="380"/>
      <c r="FK86" s="380"/>
      <c r="FL86" s="380"/>
      <c r="FM86" s="380"/>
      <c r="FN86" s="380"/>
      <c r="FO86" s="380"/>
      <c r="FP86" s="380"/>
      <c r="FQ86" s="380"/>
      <c r="FR86" s="380"/>
      <c r="FS86" s="380"/>
      <c r="FT86" s="380"/>
      <c r="FU86" s="380"/>
      <c r="FV86" s="380"/>
      <c r="FW86" s="380"/>
      <c r="FX86" s="380"/>
      <c r="FY86" s="380"/>
      <c r="FZ86" s="380"/>
      <c r="GA86" s="380"/>
      <c r="GB86" s="380"/>
      <c r="GC86" s="380"/>
      <c r="GD86" s="380"/>
      <c r="GE86" s="380"/>
      <c r="GF86" s="380"/>
      <c r="GG86" s="380"/>
      <c r="GH86" s="380"/>
      <c r="GI86" s="380"/>
      <c r="GJ86" s="380"/>
      <c r="GK86" s="380"/>
      <c r="GL86" s="380"/>
      <c r="GM86" s="380"/>
      <c r="GN86" s="380"/>
      <c r="GO86" s="380"/>
      <c r="GP86" s="380"/>
      <c r="GQ86" s="380"/>
      <c r="GR86" s="380"/>
      <c r="GS86" s="380"/>
      <c r="GT86" s="380"/>
      <c r="GU86" s="380"/>
      <c r="GV86" s="380"/>
      <c r="GW86" s="380"/>
      <c r="GX86" s="380"/>
      <c r="GY86" s="380"/>
      <c r="GZ86" s="380"/>
      <c r="HA86" s="380"/>
      <c r="HB86" s="380"/>
      <c r="HC86" s="380"/>
      <c r="HD86" s="380"/>
      <c r="HE86" s="380"/>
      <c r="HF86" s="380"/>
      <c r="HG86" s="380"/>
      <c r="HH86" s="380"/>
      <c r="HI86" s="380"/>
      <c r="HJ86" s="380"/>
      <c r="HK86" s="380"/>
      <c r="HL86" s="380"/>
      <c r="HM86" s="380"/>
      <c r="HN86" s="380"/>
      <c r="HO86" s="380"/>
      <c r="HP86" s="380"/>
      <c r="HQ86" s="380"/>
      <c r="HR86" s="380"/>
      <c r="HS86" s="380"/>
      <c r="HT86" s="380"/>
      <c r="HU86" s="380"/>
      <c r="HV86" s="380"/>
    </row>
    <row r="87" spans="1:230" s="385" customFormat="1" ht="18" customHeight="1">
      <c r="A87" s="380"/>
      <c r="B87" s="381">
        <v>51</v>
      </c>
      <c r="C87" s="387" t="s">
        <v>102</v>
      </c>
      <c r="D87" s="388">
        <v>1081</v>
      </c>
      <c r="E87" s="389">
        <v>1369.6576780758558</v>
      </c>
      <c r="F87" s="388">
        <v>4809</v>
      </c>
      <c r="G87" s="389">
        <v>1661.1462466209189</v>
      </c>
      <c r="H87" s="388">
        <v>2623</v>
      </c>
      <c r="I87" s="389">
        <v>998.93200533740003</v>
      </c>
      <c r="J87" s="380"/>
      <c r="K87" s="380"/>
      <c r="L87" s="380"/>
      <c r="M87" s="380"/>
      <c r="N87" s="380"/>
      <c r="O87" s="380"/>
      <c r="P87" s="380"/>
      <c r="Q87" s="380"/>
      <c r="R87" s="380"/>
      <c r="S87" s="380"/>
      <c r="T87" s="380"/>
      <c r="U87" s="380"/>
      <c r="V87" s="380"/>
      <c r="W87" s="380"/>
      <c r="X87" s="380"/>
      <c r="Y87" s="380"/>
      <c r="Z87" s="380"/>
      <c r="AA87" s="380"/>
      <c r="AB87" s="380"/>
      <c r="AC87" s="380"/>
      <c r="AD87" s="380"/>
      <c r="AE87" s="380"/>
      <c r="AF87" s="380"/>
      <c r="AG87" s="380"/>
      <c r="AH87" s="380"/>
      <c r="AI87" s="380"/>
      <c r="AJ87" s="380"/>
      <c r="AK87" s="380"/>
      <c r="AL87" s="380"/>
      <c r="AM87" s="380"/>
      <c r="AN87" s="380"/>
      <c r="AO87" s="380"/>
      <c r="AP87" s="380"/>
      <c r="AQ87" s="380"/>
      <c r="AR87" s="380"/>
      <c r="AS87" s="380"/>
      <c r="AT87" s="380"/>
      <c r="AU87" s="380"/>
      <c r="AV87" s="380"/>
      <c r="AW87" s="380"/>
      <c r="AX87" s="380"/>
      <c r="AY87" s="380"/>
      <c r="AZ87" s="380"/>
      <c r="BA87" s="380"/>
      <c r="BB87" s="380"/>
      <c r="BC87" s="380"/>
      <c r="BD87" s="380"/>
      <c r="BE87" s="380"/>
      <c r="BF87" s="380"/>
      <c r="BG87" s="380"/>
      <c r="BH87" s="380"/>
      <c r="BI87" s="380"/>
      <c r="BJ87" s="380"/>
      <c r="BK87" s="380"/>
      <c r="BL87" s="380"/>
      <c r="BM87" s="380"/>
      <c r="BN87" s="380"/>
      <c r="BO87" s="380"/>
      <c r="BP87" s="380"/>
      <c r="BQ87" s="380"/>
      <c r="BR87" s="380"/>
      <c r="BS87" s="380"/>
      <c r="BT87" s="380"/>
      <c r="BU87" s="380"/>
      <c r="BV87" s="380"/>
      <c r="BW87" s="380"/>
      <c r="BX87" s="380"/>
      <c r="BY87" s="380"/>
      <c r="BZ87" s="380"/>
      <c r="CA87" s="380"/>
      <c r="CB87" s="380"/>
      <c r="CC87" s="380"/>
      <c r="CD87" s="380"/>
      <c r="CE87" s="380"/>
      <c r="CF87" s="380"/>
      <c r="CG87" s="380"/>
      <c r="CH87" s="380"/>
      <c r="CI87" s="380"/>
      <c r="CJ87" s="380"/>
      <c r="CK87" s="380"/>
      <c r="CL87" s="380"/>
      <c r="CM87" s="380"/>
      <c r="CN87" s="380"/>
      <c r="CO87" s="380"/>
      <c r="CP87" s="380"/>
      <c r="CQ87" s="380"/>
      <c r="CR87" s="380"/>
      <c r="CS87" s="380"/>
      <c r="CT87" s="380"/>
      <c r="CU87" s="380"/>
      <c r="CV87" s="380"/>
      <c r="CW87" s="380"/>
      <c r="CX87" s="380"/>
      <c r="CY87" s="380"/>
      <c r="CZ87" s="380"/>
      <c r="DA87" s="380"/>
      <c r="DB87" s="380"/>
      <c r="DC87" s="380"/>
      <c r="DD87" s="380"/>
      <c r="DE87" s="380"/>
      <c r="DF87" s="380"/>
      <c r="DG87" s="380"/>
      <c r="DH87" s="380"/>
      <c r="DI87" s="380"/>
      <c r="DJ87" s="380"/>
      <c r="DK87" s="380"/>
      <c r="DL87" s="380"/>
      <c r="DM87" s="380"/>
      <c r="DN87" s="380"/>
      <c r="DO87" s="380"/>
      <c r="DP87" s="380"/>
      <c r="DQ87" s="380"/>
      <c r="DR87" s="380"/>
      <c r="DS87" s="380"/>
      <c r="DT87" s="380"/>
      <c r="DU87" s="380"/>
      <c r="DV87" s="380"/>
      <c r="DW87" s="380"/>
      <c r="DX87" s="380"/>
      <c r="DY87" s="380"/>
      <c r="DZ87" s="380"/>
      <c r="EA87" s="380"/>
      <c r="EB87" s="380"/>
      <c r="EC87" s="380"/>
      <c r="ED87" s="380"/>
      <c r="EE87" s="380"/>
      <c r="EF87" s="380"/>
      <c r="EG87" s="380"/>
      <c r="EH87" s="380"/>
      <c r="EI87" s="380"/>
      <c r="EJ87" s="380"/>
      <c r="EK87" s="380"/>
      <c r="EL87" s="380"/>
      <c r="EM87" s="380"/>
      <c r="EN87" s="380"/>
      <c r="EO87" s="380"/>
      <c r="EP87" s="380"/>
      <c r="EQ87" s="380"/>
      <c r="ER87" s="380"/>
      <c r="ES87" s="380"/>
      <c r="ET87" s="380"/>
      <c r="EU87" s="380"/>
      <c r="EV87" s="380"/>
      <c r="EW87" s="380"/>
      <c r="EX87" s="380"/>
      <c r="EY87" s="380"/>
      <c r="EZ87" s="380"/>
      <c r="FA87" s="380"/>
      <c r="FB87" s="380"/>
      <c r="FC87" s="380"/>
      <c r="FD87" s="380"/>
      <c r="FE87" s="380"/>
      <c r="FF87" s="380"/>
      <c r="FG87" s="380"/>
      <c r="FH87" s="380"/>
      <c r="FI87" s="380"/>
      <c r="FJ87" s="380"/>
      <c r="FK87" s="380"/>
      <c r="FL87" s="380"/>
      <c r="FM87" s="380"/>
      <c r="FN87" s="380"/>
      <c r="FO87" s="380"/>
      <c r="FP87" s="380"/>
      <c r="FQ87" s="380"/>
      <c r="FR87" s="380"/>
      <c r="FS87" s="380"/>
      <c r="FT87" s="380"/>
      <c r="FU87" s="380"/>
      <c r="FV87" s="380"/>
      <c r="FW87" s="380"/>
      <c r="FX87" s="380"/>
      <c r="FY87" s="380"/>
      <c r="FZ87" s="380"/>
      <c r="GA87" s="380"/>
      <c r="GB87" s="380"/>
      <c r="GC87" s="380"/>
      <c r="GD87" s="380"/>
      <c r="GE87" s="380"/>
      <c r="GF87" s="380"/>
      <c r="GG87" s="380"/>
      <c r="GH87" s="380"/>
      <c r="GI87" s="380"/>
      <c r="GJ87" s="380"/>
      <c r="GK87" s="380"/>
      <c r="GL87" s="380"/>
      <c r="GM87" s="380"/>
      <c r="GN87" s="380"/>
      <c r="GO87" s="380"/>
      <c r="GP87" s="380"/>
      <c r="GQ87" s="380"/>
      <c r="GR87" s="380"/>
      <c r="GS87" s="380"/>
      <c r="GT87" s="380"/>
      <c r="GU87" s="380"/>
      <c r="GV87" s="380"/>
      <c r="GW87" s="380"/>
      <c r="GX87" s="380"/>
      <c r="GY87" s="380"/>
      <c r="GZ87" s="380"/>
      <c r="HA87" s="380"/>
      <c r="HB87" s="380"/>
      <c r="HC87" s="380"/>
      <c r="HD87" s="380"/>
      <c r="HE87" s="380"/>
      <c r="HF87" s="380"/>
      <c r="HG87" s="380"/>
      <c r="HH87" s="380"/>
      <c r="HI87" s="380"/>
      <c r="HJ87" s="380"/>
      <c r="HK87" s="380"/>
      <c r="HL87" s="380"/>
      <c r="HM87" s="380"/>
      <c r="HN87" s="380"/>
      <c r="HO87" s="380"/>
      <c r="HP87" s="380"/>
      <c r="HQ87" s="380"/>
      <c r="HR87" s="380"/>
      <c r="HS87" s="380"/>
      <c r="HT87" s="380"/>
      <c r="HU87" s="380"/>
      <c r="HV87" s="380"/>
    </row>
    <row r="88" spans="1:230" s="385" customFormat="1" ht="18" customHeight="1">
      <c r="A88" s="380"/>
      <c r="B88" s="381">
        <v>52</v>
      </c>
      <c r="C88" s="387" t="s">
        <v>103</v>
      </c>
      <c r="D88" s="390">
        <v>1348</v>
      </c>
      <c r="E88" s="391">
        <v>1325.3060459940652</v>
      </c>
      <c r="F88" s="390">
        <v>4566</v>
      </c>
      <c r="G88" s="391">
        <v>1594.8750854139289</v>
      </c>
      <c r="H88" s="390">
        <v>2244</v>
      </c>
      <c r="I88" s="391">
        <v>937.93715240641723</v>
      </c>
      <c r="J88" s="380"/>
      <c r="K88" s="380"/>
      <c r="L88" s="380"/>
      <c r="M88" s="380"/>
      <c r="N88" s="380"/>
      <c r="O88" s="380"/>
      <c r="P88" s="380"/>
      <c r="Q88" s="380"/>
      <c r="R88" s="380"/>
      <c r="S88" s="380"/>
      <c r="T88" s="380"/>
      <c r="U88" s="380"/>
      <c r="V88" s="380"/>
      <c r="W88" s="380"/>
      <c r="X88" s="380"/>
      <c r="Y88" s="380"/>
      <c r="Z88" s="380"/>
      <c r="AA88" s="380"/>
      <c r="AB88" s="380"/>
      <c r="AC88" s="380"/>
      <c r="AD88" s="380"/>
      <c r="AE88" s="380"/>
      <c r="AF88" s="380"/>
      <c r="AG88" s="380"/>
      <c r="AH88" s="380"/>
      <c r="AI88" s="380"/>
      <c r="AJ88" s="380"/>
      <c r="AK88" s="380"/>
      <c r="AL88" s="380"/>
      <c r="AM88" s="380"/>
      <c r="AN88" s="380"/>
      <c r="AO88" s="380"/>
      <c r="AP88" s="380"/>
      <c r="AQ88" s="380"/>
      <c r="AR88" s="380"/>
      <c r="AS88" s="380"/>
      <c r="AT88" s="380"/>
      <c r="AU88" s="380"/>
      <c r="AV88" s="380"/>
      <c r="AW88" s="380"/>
      <c r="AX88" s="380"/>
      <c r="AY88" s="380"/>
      <c r="AZ88" s="380"/>
      <c r="BA88" s="380"/>
      <c r="BB88" s="380"/>
      <c r="BC88" s="380"/>
      <c r="BD88" s="380"/>
      <c r="BE88" s="380"/>
      <c r="BF88" s="380"/>
      <c r="BG88" s="380"/>
      <c r="BH88" s="380"/>
      <c r="BI88" s="380"/>
      <c r="BJ88" s="380"/>
      <c r="BK88" s="380"/>
      <c r="BL88" s="380"/>
      <c r="BM88" s="380"/>
      <c r="BN88" s="380"/>
      <c r="BO88" s="380"/>
      <c r="BP88" s="380"/>
      <c r="BQ88" s="380"/>
      <c r="BR88" s="380"/>
      <c r="BS88" s="380"/>
      <c r="BT88" s="380"/>
      <c r="BU88" s="380"/>
      <c r="BV88" s="380"/>
      <c r="BW88" s="380"/>
      <c r="BX88" s="380"/>
      <c r="BY88" s="380"/>
      <c r="BZ88" s="380"/>
      <c r="CA88" s="380"/>
      <c r="CB88" s="380"/>
      <c r="CC88" s="380"/>
      <c r="CD88" s="380"/>
      <c r="CE88" s="380"/>
      <c r="CF88" s="380"/>
      <c r="CG88" s="380"/>
      <c r="CH88" s="380"/>
      <c r="CI88" s="380"/>
      <c r="CJ88" s="380"/>
      <c r="CK88" s="380"/>
      <c r="CL88" s="380"/>
      <c r="CM88" s="380"/>
      <c r="CN88" s="380"/>
      <c r="CO88" s="380"/>
      <c r="CP88" s="380"/>
      <c r="CQ88" s="380"/>
      <c r="CR88" s="380"/>
      <c r="CS88" s="380"/>
      <c r="CT88" s="380"/>
      <c r="CU88" s="380"/>
      <c r="CV88" s="380"/>
      <c r="CW88" s="380"/>
      <c r="CX88" s="380"/>
      <c r="CY88" s="380"/>
      <c r="CZ88" s="380"/>
      <c r="DA88" s="380"/>
      <c r="DB88" s="380"/>
      <c r="DC88" s="380"/>
      <c r="DD88" s="380"/>
      <c r="DE88" s="380"/>
      <c r="DF88" s="380"/>
      <c r="DG88" s="380"/>
      <c r="DH88" s="380"/>
      <c r="DI88" s="380"/>
      <c r="DJ88" s="380"/>
      <c r="DK88" s="380"/>
      <c r="DL88" s="380"/>
      <c r="DM88" s="380"/>
      <c r="DN88" s="380"/>
      <c r="DO88" s="380"/>
      <c r="DP88" s="380"/>
      <c r="DQ88" s="380"/>
      <c r="DR88" s="380"/>
      <c r="DS88" s="380"/>
      <c r="DT88" s="380"/>
      <c r="DU88" s="380"/>
      <c r="DV88" s="380"/>
      <c r="DW88" s="380"/>
      <c r="DX88" s="380"/>
      <c r="DY88" s="380"/>
      <c r="DZ88" s="380"/>
      <c r="EA88" s="380"/>
      <c r="EB88" s="380"/>
      <c r="EC88" s="380"/>
      <c r="ED88" s="380"/>
      <c r="EE88" s="380"/>
      <c r="EF88" s="380"/>
      <c r="EG88" s="380"/>
      <c r="EH88" s="380"/>
      <c r="EI88" s="380"/>
      <c r="EJ88" s="380"/>
      <c r="EK88" s="380"/>
      <c r="EL88" s="380"/>
      <c r="EM88" s="380"/>
      <c r="EN88" s="380"/>
      <c r="EO88" s="380"/>
      <c r="EP88" s="380"/>
      <c r="EQ88" s="380"/>
      <c r="ER88" s="380"/>
      <c r="ES88" s="380"/>
      <c r="ET88" s="380"/>
      <c r="EU88" s="380"/>
      <c r="EV88" s="380"/>
      <c r="EW88" s="380"/>
      <c r="EX88" s="380"/>
      <c r="EY88" s="380"/>
      <c r="EZ88" s="380"/>
      <c r="FA88" s="380"/>
      <c r="FB88" s="380"/>
      <c r="FC88" s="380"/>
      <c r="FD88" s="380"/>
      <c r="FE88" s="380"/>
      <c r="FF88" s="380"/>
      <c r="FG88" s="380"/>
      <c r="FH88" s="380"/>
      <c r="FI88" s="380"/>
      <c r="FJ88" s="380"/>
      <c r="FK88" s="380"/>
      <c r="FL88" s="380"/>
      <c r="FM88" s="380"/>
      <c r="FN88" s="380"/>
      <c r="FO88" s="380"/>
      <c r="FP88" s="380"/>
      <c r="FQ88" s="380"/>
      <c r="FR88" s="380"/>
      <c r="FS88" s="380"/>
      <c r="FT88" s="380"/>
      <c r="FU88" s="380"/>
      <c r="FV88" s="380"/>
      <c r="FW88" s="380"/>
      <c r="FX88" s="380"/>
      <c r="FY88" s="380"/>
      <c r="FZ88" s="380"/>
      <c r="GA88" s="380"/>
      <c r="GB88" s="380"/>
      <c r="GC88" s="380"/>
      <c r="GD88" s="380"/>
      <c r="GE88" s="380"/>
      <c r="GF88" s="380"/>
      <c r="GG88" s="380"/>
      <c r="GH88" s="380"/>
      <c r="GI88" s="380"/>
      <c r="GJ88" s="380"/>
      <c r="GK88" s="380"/>
      <c r="GL88" s="380"/>
      <c r="GM88" s="380"/>
      <c r="GN88" s="380"/>
      <c r="GO88" s="380"/>
      <c r="GP88" s="380"/>
      <c r="GQ88" s="380"/>
      <c r="GR88" s="380"/>
      <c r="GS88" s="380"/>
      <c r="GT88" s="380"/>
      <c r="GU88" s="380"/>
      <c r="GV88" s="380"/>
      <c r="GW88" s="380"/>
      <c r="GX88" s="380"/>
      <c r="GY88" s="380"/>
      <c r="GZ88" s="380"/>
      <c r="HA88" s="380"/>
      <c r="HB88" s="380"/>
      <c r="HC88" s="380"/>
      <c r="HD88" s="380"/>
      <c r="HE88" s="380"/>
      <c r="HF88" s="380"/>
      <c r="HG88" s="380"/>
      <c r="HH88" s="380"/>
      <c r="HI88" s="380"/>
      <c r="HJ88" s="380"/>
      <c r="HK88" s="380"/>
      <c r="HL88" s="380"/>
      <c r="HM88" s="380"/>
      <c r="HN88" s="380"/>
      <c r="HO88" s="380"/>
      <c r="HP88" s="380"/>
      <c r="HQ88" s="380"/>
      <c r="HR88" s="380"/>
      <c r="HS88" s="380"/>
      <c r="HT88" s="380"/>
      <c r="HU88" s="380"/>
      <c r="HV88" s="380"/>
    </row>
    <row r="89" spans="1:230" s="385" customFormat="1" ht="18" hidden="1" customHeight="1">
      <c r="A89" s="380"/>
      <c r="B89" s="381"/>
      <c r="C89" s="387"/>
      <c r="D89" s="392"/>
      <c r="E89" s="393"/>
      <c r="F89" s="392"/>
      <c r="G89" s="393"/>
      <c r="H89" s="392"/>
      <c r="I89" s="393"/>
      <c r="J89" s="380"/>
      <c r="K89" s="380"/>
      <c r="L89" s="380"/>
      <c r="M89" s="380"/>
      <c r="N89" s="380"/>
      <c r="O89" s="380"/>
      <c r="P89" s="380"/>
      <c r="Q89" s="380"/>
      <c r="R89" s="380"/>
      <c r="S89" s="380"/>
      <c r="T89" s="380"/>
      <c r="U89" s="380"/>
      <c r="V89" s="380"/>
      <c r="W89" s="380"/>
      <c r="X89" s="380"/>
      <c r="Y89" s="380"/>
      <c r="Z89" s="380"/>
      <c r="AA89" s="380"/>
      <c r="AB89" s="380"/>
      <c r="AC89" s="380"/>
      <c r="AD89" s="380"/>
      <c r="AE89" s="380"/>
      <c r="AF89" s="380"/>
      <c r="AG89" s="380"/>
      <c r="AH89" s="380"/>
      <c r="AI89" s="380"/>
      <c r="AJ89" s="380"/>
      <c r="AK89" s="380"/>
      <c r="AL89" s="380"/>
      <c r="AM89" s="380"/>
      <c r="AN89" s="380"/>
      <c r="AO89" s="380"/>
      <c r="AP89" s="380"/>
      <c r="AQ89" s="380"/>
      <c r="AR89" s="380"/>
      <c r="AS89" s="380"/>
      <c r="AT89" s="380"/>
      <c r="AU89" s="380"/>
      <c r="AV89" s="380"/>
      <c r="AW89" s="380"/>
      <c r="AX89" s="380"/>
      <c r="AY89" s="380"/>
      <c r="AZ89" s="380"/>
      <c r="BA89" s="380"/>
      <c r="BB89" s="380"/>
      <c r="BC89" s="380"/>
      <c r="BD89" s="380"/>
      <c r="BE89" s="380"/>
      <c r="BF89" s="380"/>
      <c r="BG89" s="380"/>
      <c r="BH89" s="380"/>
      <c r="BI89" s="380"/>
      <c r="BJ89" s="380"/>
      <c r="BK89" s="380"/>
      <c r="BL89" s="380"/>
      <c r="BM89" s="380"/>
      <c r="BN89" s="380"/>
      <c r="BO89" s="380"/>
      <c r="BP89" s="380"/>
      <c r="BQ89" s="380"/>
      <c r="BR89" s="380"/>
      <c r="BS89" s="380"/>
      <c r="BT89" s="380"/>
      <c r="BU89" s="380"/>
      <c r="BV89" s="380"/>
      <c r="BW89" s="380"/>
      <c r="BX89" s="380"/>
      <c r="BY89" s="380"/>
      <c r="BZ89" s="380"/>
      <c r="CA89" s="380"/>
      <c r="CB89" s="380"/>
      <c r="CC89" s="380"/>
      <c r="CD89" s="380"/>
      <c r="CE89" s="380"/>
      <c r="CF89" s="380"/>
      <c r="CG89" s="380"/>
      <c r="CH89" s="380"/>
      <c r="CI89" s="380"/>
      <c r="CJ89" s="380"/>
      <c r="CK89" s="380"/>
      <c r="CL89" s="380"/>
      <c r="CM89" s="380"/>
      <c r="CN89" s="380"/>
      <c r="CO89" s="380"/>
      <c r="CP89" s="380"/>
      <c r="CQ89" s="380"/>
      <c r="CR89" s="380"/>
      <c r="CS89" s="380"/>
      <c r="CT89" s="380"/>
      <c r="CU89" s="380"/>
      <c r="CV89" s="380"/>
      <c r="CW89" s="380"/>
      <c r="CX89" s="380"/>
      <c r="CY89" s="380"/>
      <c r="CZ89" s="380"/>
      <c r="DA89" s="380"/>
      <c r="DB89" s="380"/>
      <c r="DC89" s="380"/>
      <c r="DD89" s="380"/>
      <c r="DE89" s="380"/>
      <c r="DF89" s="380"/>
      <c r="DG89" s="380"/>
      <c r="DH89" s="380"/>
      <c r="DI89" s="380"/>
      <c r="DJ89" s="380"/>
      <c r="DK89" s="380"/>
      <c r="DL89" s="380"/>
      <c r="DM89" s="380"/>
      <c r="DN89" s="380"/>
      <c r="DO89" s="380"/>
      <c r="DP89" s="380"/>
      <c r="DQ89" s="380"/>
      <c r="DR89" s="380"/>
      <c r="DS89" s="380"/>
      <c r="DT89" s="380"/>
      <c r="DU89" s="380"/>
      <c r="DV89" s="380"/>
      <c r="DW89" s="380"/>
      <c r="DX89" s="380"/>
      <c r="DY89" s="380"/>
      <c r="DZ89" s="380"/>
      <c r="EA89" s="380"/>
      <c r="EB89" s="380"/>
      <c r="EC89" s="380"/>
      <c r="ED89" s="380"/>
      <c r="EE89" s="380"/>
      <c r="EF89" s="380"/>
      <c r="EG89" s="380"/>
      <c r="EH89" s="380"/>
      <c r="EI89" s="380"/>
      <c r="EJ89" s="380"/>
      <c r="EK89" s="380"/>
      <c r="EL89" s="380"/>
      <c r="EM89" s="380"/>
      <c r="EN89" s="380"/>
      <c r="EO89" s="380"/>
      <c r="EP89" s="380"/>
      <c r="EQ89" s="380"/>
      <c r="ER89" s="380"/>
      <c r="ES89" s="380"/>
      <c r="ET89" s="380"/>
      <c r="EU89" s="380"/>
      <c r="EV89" s="380"/>
      <c r="EW89" s="380"/>
      <c r="EX89" s="380"/>
      <c r="EY89" s="380"/>
      <c r="EZ89" s="380"/>
      <c r="FA89" s="380"/>
      <c r="FB89" s="380"/>
      <c r="FC89" s="380"/>
      <c r="FD89" s="380"/>
      <c r="FE89" s="380"/>
      <c r="FF89" s="380"/>
      <c r="FG89" s="380"/>
      <c r="FH89" s="380"/>
      <c r="FI89" s="380"/>
      <c r="FJ89" s="380"/>
      <c r="FK89" s="380"/>
      <c r="FL89" s="380"/>
      <c r="FM89" s="380"/>
      <c r="FN89" s="380"/>
      <c r="FO89" s="380"/>
      <c r="FP89" s="380"/>
      <c r="FQ89" s="380"/>
      <c r="FR89" s="380"/>
      <c r="FS89" s="380"/>
      <c r="FT89" s="380"/>
      <c r="FU89" s="380"/>
      <c r="FV89" s="380"/>
      <c r="FW89" s="380"/>
      <c r="FX89" s="380"/>
      <c r="FY89" s="380"/>
      <c r="FZ89" s="380"/>
      <c r="GA89" s="380"/>
      <c r="GB89" s="380"/>
      <c r="GC89" s="380"/>
      <c r="GD89" s="380"/>
      <c r="GE89" s="380"/>
      <c r="GF89" s="380"/>
      <c r="GG89" s="380"/>
      <c r="GH89" s="380"/>
      <c r="GI89" s="380"/>
      <c r="GJ89" s="380"/>
      <c r="GK89" s="380"/>
      <c r="GL89" s="380"/>
      <c r="GM89" s="380"/>
      <c r="GN89" s="380"/>
      <c r="GO89" s="380"/>
      <c r="GP89" s="380"/>
      <c r="GQ89" s="380"/>
      <c r="GR89" s="380"/>
      <c r="GS89" s="380"/>
      <c r="GT89" s="380"/>
      <c r="GU89" s="380"/>
      <c r="GV89" s="380"/>
      <c r="GW89" s="380"/>
      <c r="GX89" s="380"/>
      <c r="GY89" s="380"/>
      <c r="GZ89" s="380"/>
      <c r="HA89" s="380"/>
      <c r="HB89" s="380"/>
      <c r="HC89" s="380"/>
      <c r="HD89" s="380"/>
      <c r="HE89" s="380"/>
      <c r="HF89" s="380"/>
      <c r="HG89" s="380"/>
      <c r="HH89" s="380"/>
      <c r="HI89" s="380"/>
      <c r="HJ89" s="380"/>
      <c r="HK89" s="380"/>
      <c r="HL89" s="380"/>
      <c r="HM89" s="380"/>
      <c r="HN89" s="380"/>
      <c r="HO89" s="380"/>
      <c r="HP89" s="380"/>
      <c r="HQ89" s="380"/>
      <c r="HR89" s="380"/>
      <c r="HS89" s="380"/>
      <c r="HT89" s="380"/>
      <c r="HU89" s="380"/>
      <c r="HV89" s="380"/>
    </row>
    <row r="90" spans="1:230" s="385" customFormat="1" ht="18" customHeight="1">
      <c r="A90" s="394"/>
      <c r="B90" s="395"/>
      <c r="C90" s="396" t="s">
        <v>45</v>
      </c>
      <c r="D90" s="397">
        <v>1019729</v>
      </c>
      <c r="E90" s="398">
        <v>1208.264246814593</v>
      </c>
      <c r="F90" s="461">
        <v>6571409</v>
      </c>
      <c r="G90" s="462">
        <v>1505.5524910989384</v>
      </c>
      <c r="H90" s="463">
        <v>2345647</v>
      </c>
      <c r="I90" s="464">
        <v>934.65290207776468</v>
      </c>
      <c r="J90" s="380"/>
      <c r="K90" s="380"/>
      <c r="L90" s="380"/>
      <c r="M90" s="380"/>
      <c r="N90" s="380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  <c r="BK90" s="380"/>
      <c r="BL90" s="380"/>
      <c r="BM90" s="380"/>
      <c r="BN90" s="380"/>
      <c r="BO90" s="380"/>
      <c r="BP90" s="380"/>
      <c r="BQ90" s="380"/>
      <c r="BR90" s="380"/>
      <c r="BS90" s="380"/>
      <c r="BT90" s="380"/>
      <c r="BU90" s="380"/>
      <c r="BV90" s="380"/>
      <c r="BW90" s="380"/>
      <c r="BX90" s="380"/>
      <c r="BY90" s="380"/>
      <c r="BZ90" s="380"/>
      <c r="CA90" s="380"/>
      <c r="CB90" s="380"/>
      <c r="CC90" s="380"/>
      <c r="CD90" s="380"/>
      <c r="CE90" s="380"/>
      <c r="CF90" s="380"/>
      <c r="CG90" s="380"/>
      <c r="CH90" s="380"/>
      <c r="CI90" s="380"/>
      <c r="CJ90" s="380"/>
      <c r="CK90" s="380"/>
      <c r="CL90" s="380"/>
      <c r="CM90" s="380"/>
      <c r="CN90" s="380"/>
      <c r="CO90" s="380"/>
      <c r="CP90" s="380"/>
      <c r="CQ90" s="380"/>
      <c r="CR90" s="380"/>
      <c r="CS90" s="380"/>
      <c r="CT90" s="380"/>
      <c r="CU90" s="380"/>
      <c r="CV90" s="380"/>
      <c r="CW90" s="380"/>
      <c r="CX90" s="380"/>
      <c r="CY90" s="380"/>
      <c r="CZ90" s="380"/>
      <c r="DA90" s="380"/>
      <c r="DB90" s="380"/>
      <c r="DC90" s="380"/>
      <c r="DD90" s="380"/>
      <c r="DE90" s="380"/>
      <c r="DF90" s="380"/>
      <c r="DG90" s="380"/>
      <c r="DH90" s="380"/>
      <c r="DI90" s="380"/>
      <c r="DJ90" s="380"/>
      <c r="DK90" s="380"/>
      <c r="DL90" s="380"/>
      <c r="DM90" s="380"/>
      <c r="DN90" s="380"/>
      <c r="DO90" s="380"/>
      <c r="DP90" s="380"/>
      <c r="DQ90" s="380"/>
      <c r="DR90" s="380"/>
      <c r="DS90" s="380"/>
      <c r="DT90" s="380"/>
      <c r="DU90" s="380"/>
      <c r="DV90" s="380"/>
      <c r="DW90" s="380"/>
      <c r="DX90" s="380"/>
      <c r="DY90" s="380"/>
      <c r="DZ90" s="380"/>
      <c r="EA90" s="380"/>
      <c r="EB90" s="380"/>
      <c r="EC90" s="380"/>
      <c r="ED90" s="380"/>
      <c r="EE90" s="380"/>
      <c r="EF90" s="380"/>
      <c r="EG90" s="380"/>
      <c r="EH90" s="380"/>
      <c r="EI90" s="380"/>
      <c r="EJ90" s="380"/>
      <c r="EK90" s="380"/>
      <c r="EL90" s="380"/>
      <c r="EM90" s="380"/>
      <c r="EN90" s="380"/>
      <c r="EO90" s="380"/>
      <c r="EP90" s="380"/>
      <c r="EQ90" s="380"/>
      <c r="ER90" s="380"/>
      <c r="ES90" s="380"/>
      <c r="ET90" s="380"/>
      <c r="EU90" s="380"/>
      <c r="EV90" s="380"/>
      <c r="EW90" s="380"/>
      <c r="EX90" s="380"/>
      <c r="EY90" s="380"/>
      <c r="EZ90" s="380"/>
      <c r="FA90" s="380"/>
      <c r="FB90" s="380"/>
      <c r="FC90" s="380"/>
      <c r="FD90" s="380"/>
      <c r="FE90" s="380"/>
      <c r="FF90" s="380"/>
      <c r="FG90" s="380"/>
      <c r="FH90" s="380"/>
      <c r="FI90" s="380"/>
      <c r="FJ90" s="380"/>
      <c r="FK90" s="380"/>
      <c r="FL90" s="380"/>
      <c r="FM90" s="380"/>
      <c r="FN90" s="380"/>
      <c r="FO90" s="380"/>
      <c r="FP90" s="380"/>
      <c r="FQ90" s="380"/>
      <c r="FR90" s="380"/>
      <c r="FS90" s="380"/>
      <c r="FT90" s="380"/>
      <c r="FU90" s="380"/>
      <c r="FV90" s="380"/>
      <c r="FW90" s="380"/>
      <c r="FX90" s="380"/>
      <c r="FY90" s="380"/>
      <c r="FZ90" s="380"/>
      <c r="GA90" s="380"/>
      <c r="GB90" s="380"/>
      <c r="GC90" s="380"/>
      <c r="GD90" s="380"/>
      <c r="GE90" s="380"/>
      <c r="GF90" s="380"/>
      <c r="GG90" s="380"/>
      <c r="GH90" s="380"/>
      <c r="GI90" s="380"/>
      <c r="GJ90" s="380"/>
      <c r="GK90" s="380"/>
      <c r="GL90" s="380"/>
      <c r="GM90" s="380"/>
      <c r="GN90" s="380"/>
      <c r="GO90" s="380"/>
      <c r="GP90" s="380"/>
      <c r="GQ90" s="380"/>
      <c r="GR90" s="380"/>
      <c r="GS90" s="380"/>
      <c r="GT90" s="380"/>
      <c r="GU90" s="380"/>
      <c r="GV90" s="380"/>
      <c r="GW90" s="380"/>
      <c r="GX90" s="380"/>
      <c r="GY90" s="380"/>
      <c r="GZ90" s="380"/>
      <c r="HA90" s="380"/>
      <c r="HB90" s="380"/>
      <c r="HC90" s="380"/>
      <c r="HD90" s="380"/>
      <c r="HE90" s="380"/>
      <c r="HF90" s="380"/>
      <c r="HG90" s="380"/>
      <c r="HH90" s="380"/>
      <c r="HI90" s="380"/>
      <c r="HJ90" s="380"/>
      <c r="HK90" s="380"/>
      <c r="HL90" s="380"/>
      <c r="HM90" s="380"/>
      <c r="HN90" s="380"/>
      <c r="HO90" s="380"/>
      <c r="HP90" s="380"/>
      <c r="HQ90" s="380"/>
      <c r="HR90" s="380"/>
      <c r="HS90" s="380"/>
      <c r="HT90" s="380"/>
      <c r="HU90" s="380"/>
      <c r="HV90" s="380"/>
    </row>
    <row r="91" spans="1:230" ht="18" customHeight="1">
      <c r="A91" s="373"/>
      <c r="B91" s="374"/>
      <c r="C91" s="373"/>
      <c r="D91" s="373"/>
      <c r="E91" s="373"/>
      <c r="F91" s="373"/>
      <c r="G91" s="373"/>
      <c r="H91" s="373"/>
      <c r="I91" s="373"/>
    </row>
    <row r="92" spans="1:230" ht="18" customHeight="1">
      <c r="A92" s="373"/>
      <c r="B92" s="399"/>
      <c r="C92" s="373"/>
      <c r="D92" s="400"/>
      <c r="E92" s="401"/>
      <c r="F92" s="400"/>
      <c r="G92" s="401"/>
      <c r="H92" s="400"/>
      <c r="I92" s="401"/>
    </row>
    <row r="93" spans="1:230" ht="18" customHeight="1">
      <c r="B93" s="402"/>
      <c r="D93" s="403"/>
      <c r="E93" s="404"/>
      <c r="F93" s="403"/>
      <c r="G93" s="404"/>
      <c r="H93" s="403"/>
      <c r="I93" s="404"/>
    </row>
    <row r="94" spans="1:230" ht="18" customHeight="1">
      <c r="B94" s="402"/>
      <c r="C94" s="405"/>
      <c r="D94" s="403"/>
      <c r="E94" s="404"/>
      <c r="F94" s="403"/>
      <c r="G94" s="404"/>
      <c r="H94" s="403"/>
      <c r="I94" s="404"/>
    </row>
    <row r="95" spans="1:230" ht="18" customHeight="1">
      <c r="B95" s="402"/>
      <c r="E95" s="404"/>
      <c r="G95" s="404"/>
      <c r="I95" s="404"/>
    </row>
    <row r="96" spans="1:230" ht="18" customHeight="1">
      <c r="B96" s="402"/>
      <c r="E96" s="404"/>
      <c r="G96" s="404"/>
      <c r="I96" s="404"/>
    </row>
    <row r="97" spans="2:9" ht="18" customHeight="1">
      <c r="B97" s="402"/>
      <c r="E97" s="404"/>
      <c r="G97" s="404"/>
      <c r="I97" s="404"/>
    </row>
    <row r="98" spans="2:9" ht="18" customHeight="1">
      <c r="B98" s="402"/>
      <c r="E98" s="404"/>
      <c r="G98" s="404"/>
      <c r="I98" s="404"/>
    </row>
    <row r="99" spans="2:9" ht="18" customHeight="1">
      <c r="B99" s="402"/>
      <c r="E99" s="404"/>
      <c r="G99" s="404"/>
      <c r="I99" s="404"/>
    </row>
    <row r="100" spans="2:9" ht="18" customHeight="1">
      <c r="B100" s="402"/>
      <c r="E100" s="404"/>
      <c r="G100" s="404"/>
      <c r="I100" s="404"/>
    </row>
    <row r="101" spans="2:9" ht="18" customHeight="1">
      <c r="B101" s="402"/>
    </row>
    <row r="102" spans="2:9" ht="18" customHeight="1">
      <c r="B102" s="402"/>
    </row>
    <row r="103" spans="2:9" ht="18" customHeight="1">
      <c r="B103" s="402"/>
    </row>
    <row r="104" spans="2:9" ht="18" customHeight="1">
      <c r="B104" s="402"/>
    </row>
    <row r="105" spans="2:9" ht="18" customHeight="1">
      <c r="B105" s="402"/>
    </row>
    <row r="106" spans="2:9" ht="18" customHeight="1">
      <c r="B106" s="402"/>
    </row>
    <row r="107" spans="2:9" ht="18" customHeight="1">
      <c r="B107" s="402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DBADD4E0-8CC8-49EF-8DBB-2A4A0C96F5E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D37E-58DE-4F7E-839E-A65E6CF0A104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74" activePane="bottomLeft" state="frozen"/>
      <selection activeCell="K51" sqref="K51"/>
      <selection pane="bottomLeft" activeCell="M91" sqref="M91"/>
    </sheetView>
  </sheetViews>
  <sheetFormatPr baseColWidth="10" defaultColWidth="11.42578125" defaultRowHeight="15.75"/>
  <cols>
    <col min="1" max="1" width="2.7109375" style="375" customWidth="1"/>
    <col min="2" max="2" width="8" style="381" customWidth="1"/>
    <col min="3" max="3" width="24.7109375" style="375" customWidth="1"/>
    <col min="4" max="9" width="15.7109375" style="375" customWidth="1"/>
    <col min="10" max="10" width="11.42578125" style="406"/>
    <col min="11" max="11" width="28" style="375" customWidth="1"/>
    <col min="12" max="16384" width="11.42578125" style="375"/>
  </cols>
  <sheetData>
    <row r="1" spans="1:217" s="364" customFormat="1" ht="15.75" customHeight="1">
      <c r="B1" s="365"/>
      <c r="E1" s="366"/>
      <c r="G1" s="366"/>
      <c r="I1" s="366"/>
      <c r="J1" s="406"/>
      <c r="K1" s="375"/>
    </row>
    <row r="2" spans="1:217" s="364" customFormat="1">
      <c r="B2" s="365"/>
      <c r="E2" s="366"/>
      <c r="G2" s="366"/>
      <c r="I2" s="366"/>
      <c r="J2" s="406"/>
      <c r="K2" s="375"/>
    </row>
    <row r="3" spans="1:217" s="364" customFormat="1" ht="18.75">
      <c r="B3" s="367"/>
      <c r="C3" s="368" t="s">
        <v>46</v>
      </c>
      <c r="D3" s="369"/>
      <c r="E3" s="370"/>
      <c r="F3" s="369"/>
      <c r="G3" s="370"/>
      <c r="H3" s="369"/>
      <c r="I3" s="370"/>
      <c r="J3" s="406"/>
      <c r="K3" s="375"/>
    </row>
    <row r="4" spans="1:217" s="364" customFormat="1">
      <c r="B4" s="365"/>
      <c r="C4" s="371"/>
      <c r="D4" s="369"/>
      <c r="E4" s="370"/>
      <c r="F4" s="369"/>
      <c r="G4" s="370"/>
      <c r="H4" s="369"/>
      <c r="I4" s="370"/>
      <c r="J4" s="406"/>
      <c r="K4" s="375"/>
    </row>
    <row r="5" spans="1:217" s="364" customFormat="1" ht="18.75">
      <c r="B5" s="446" t="str">
        <f>'Número pensiones (IP-J-V)'!B5</f>
        <v>1 de mayo de 2025</v>
      </c>
      <c r="C5" s="465"/>
      <c r="D5" s="466"/>
      <c r="E5" s="467"/>
      <c r="F5" s="466"/>
      <c r="G5" s="467"/>
      <c r="H5" s="466"/>
      <c r="I5" s="467"/>
      <c r="J5" s="406"/>
      <c r="K5" s="407" t="s">
        <v>168</v>
      </c>
    </row>
    <row r="6" spans="1:217" s="410" customFormat="1" ht="9" customHeight="1">
      <c r="A6" s="408"/>
      <c r="B6" s="409"/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09"/>
      <c r="W6" s="409"/>
      <c r="X6" s="409"/>
      <c r="Y6" s="409"/>
      <c r="Z6" s="409"/>
      <c r="AA6" s="409"/>
      <c r="AB6" s="409"/>
      <c r="AC6" s="409"/>
      <c r="AD6" s="409"/>
      <c r="AE6" s="409"/>
      <c r="AF6" s="409"/>
      <c r="AG6" s="409"/>
      <c r="AH6" s="409"/>
      <c r="AI6" s="409"/>
      <c r="AJ6" s="409"/>
      <c r="AK6" s="409"/>
      <c r="AL6" s="409"/>
      <c r="AM6" s="409"/>
      <c r="AN6" s="409"/>
      <c r="AO6" s="409"/>
      <c r="AP6" s="409"/>
      <c r="AQ6" s="409"/>
      <c r="AR6" s="409"/>
      <c r="AS6" s="409"/>
      <c r="AT6" s="409"/>
      <c r="AU6" s="409"/>
      <c r="AV6" s="409"/>
      <c r="AW6" s="409"/>
      <c r="AX6" s="409"/>
      <c r="AY6" s="409"/>
      <c r="AZ6" s="409"/>
      <c r="BA6" s="409"/>
      <c r="BB6" s="409"/>
      <c r="BC6" s="409"/>
      <c r="BD6" s="409"/>
      <c r="BE6" s="409"/>
      <c r="BF6" s="409"/>
      <c r="BG6" s="409"/>
      <c r="BH6" s="409"/>
      <c r="BI6" s="409"/>
      <c r="BJ6" s="409"/>
      <c r="BK6" s="409"/>
      <c r="BL6" s="409"/>
      <c r="BM6" s="409"/>
      <c r="BN6" s="409"/>
      <c r="BO6" s="409"/>
      <c r="BP6" s="409"/>
      <c r="BQ6" s="409"/>
      <c r="BR6" s="409"/>
      <c r="BS6" s="409"/>
      <c r="BT6" s="409"/>
      <c r="BU6" s="409"/>
      <c r="BV6" s="409"/>
      <c r="BW6" s="409"/>
      <c r="BX6" s="409"/>
      <c r="BY6" s="409"/>
      <c r="BZ6" s="409"/>
      <c r="CA6" s="409"/>
      <c r="CB6" s="409"/>
      <c r="CC6" s="409"/>
      <c r="CD6" s="409"/>
      <c r="CE6" s="409"/>
      <c r="CF6" s="409"/>
      <c r="CG6" s="409"/>
      <c r="CH6" s="409"/>
      <c r="CI6" s="409"/>
      <c r="CJ6" s="409"/>
      <c r="CK6" s="409"/>
      <c r="CL6" s="409"/>
      <c r="CM6" s="409"/>
      <c r="CN6" s="409"/>
      <c r="CO6" s="409"/>
      <c r="CP6" s="409"/>
      <c r="CQ6" s="409"/>
      <c r="CR6" s="409"/>
      <c r="CS6" s="409"/>
      <c r="CT6" s="409"/>
      <c r="CU6" s="409"/>
      <c r="CV6" s="409"/>
      <c r="CW6" s="409"/>
      <c r="CX6" s="409"/>
      <c r="CY6" s="409"/>
      <c r="CZ6" s="409"/>
      <c r="DA6" s="409"/>
      <c r="DB6" s="409"/>
      <c r="DC6" s="409"/>
      <c r="DD6" s="409"/>
      <c r="DE6" s="409"/>
      <c r="DF6" s="409"/>
      <c r="DG6" s="409"/>
      <c r="DH6" s="409"/>
      <c r="DI6" s="409"/>
      <c r="DJ6" s="409"/>
      <c r="DK6" s="409"/>
      <c r="DL6" s="409"/>
      <c r="DM6" s="409"/>
      <c r="DN6" s="409"/>
      <c r="DO6" s="409"/>
      <c r="DP6" s="409"/>
      <c r="DQ6" s="409"/>
      <c r="DR6" s="409"/>
      <c r="DS6" s="409"/>
      <c r="DT6" s="409"/>
      <c r="DU6" s="409"/>
      <c r="DV6" s="409"/>
      <c r="DW6" s="409"/>
      <c r="DX6" s="409"/>
      <c r="DY6" s="409"/>
      <c r="DZ6" s="409"/>
      <c r="EA6" s="409"/>
      <c r="EB6" s="409"/>
      <c r="EC6" s="409"/>
      <c r="ED6" s="409"/>
      <c r="EE6" s="409"/>
      <c r="EF6" s="409"/>
      <c r="EG6" s="409"/>
      <c r="EH6" s="409"/>
      <c r="EI6" s="409"/>
      <c r="EJ6" s="409"/>
      <c r="EK6" s="409"/>
      <c r="EL6" s="409"/>
      <c r="EM6" s="409"/>
      <c r="EN6" s="409"/>
      <c r="EO6" s="409"/>
      <c r="EP6" s="409"/>
      <c r="EQ6" s="409"/>
      <c r="ER6" s="409"/>
      <c r="ES6" s="409"/>
      <c r="ET6" s="409"/>
      <c r="EU6" s="409"/>
      <c r="EV6" s="409"/>
      <c r="EW6" s="409"/>
      <c r="EX6" s="409"/>
      <c r="EY6" s="409"/>
      <c r="EZ6" s="409"/>
      <c r="FA6" s="409"/>
      <c r="FB6" s="409"/>
      <c r="FC6" s="409"/>
      <c r="FD6" s="409"/>
      <c r="FE6" s="409"/>
      <c r="FF6" s="409"/>
      <c r="FG6" s="409"/>
      <c r="FH6" s="409"/>
      <c r="FI6" s="409"/>
      <c r="FJ6" s="409"/>
      <c r="FK6" s="409"/>
      <c r="FL6" s="409"/>
      <c r="FM6" s="409"/>
      <c r="FN6" s="409"/>
      <c r="FO6" s="409"/>
      <c r="FP6" s="409"/>
      <c r="FQ6" s="409"/>
      <c r="FR6" s="409"/>
      <c r="FS6" s="409"/>
      <c r="FT6" s="409"/>
      <c r="FU6" s="409"/>
      <c r="FV6" s="409"/>
      <c r="FW6" s="409"/>
      <c r="FX6" s="409"/>
      <c r="FY6" s="409"/>
      <c r="FZ6" s="409"/>
      <c r="GA6" s="409"/>
      <c r="GB6" s="409"/>
      <c r="GC6" s="409"/>
      <c r="GD6" s="409"/>
      <c r="GE6" s="409"/>
      <c r="GF6" s="409"/>
      <c r="GG6" s="409"/>
      <c r="GH6" s="409"/>
      <c r="GI6" s="409"/>
      <c r="GJ6" s="409"/>
      <c r="GK6" s="409"/>
      <c r="GL6" s="409"/>
      <c r="GM6" s="409"/>
      <c r="GN6" s="409"/>
      <c r="GO6" s="409"/>
      <c r="GP6" s="409"/>
      <c r="GQ6" s="409"/>
      <c r="GR6" s="409"/>
      <c r="GS6" s="409"/>
      <c r="GT6" s="409"/>
      <c r="GU6" s="409"/>
      <c r="GV6" s="409"/>
      <c r="GW6" s="409"/>
      <c r="GX6" s="409"/>
      <c r="GY6" s="409"/>
      <c r="GZ6" s="409"/>
      <c r="HA6" s="409"/>
      <c r="HB6" s="409"/>
      <c r="HC6" s="409"/>
      <c r="HD6" s="409"/>
      <c r="HE6" s="409"/>
      <c r="HF6" s="409"/>
      <c r="HG6" s="409"/>
      <c r="HH6" s="409"/>
      <c r="HI6" s="409"/>
    </row>
    <row r="7" spans="1:217" ht="38.1" customHeight="1">
      <c r="A7" s="373"/>
      <c r="B7" s="524" t="s">
        <v>157</v>
      </c>
      <c r="C7" s="526" t="s">
        <v>47</v>
      </c>
      <c r="D7" s="413" t="s">
        <v>104</v>
      </c>
      <c r="E7" s="414"/>
      <c r="F7" s="415" t="s">
        <v>105</v>
      </c>
      <c r="G7" s="416"/>
      <c r="H7" s="448" t="s">
        <v>45</v>
      </c>
      <c r="I7" s="448"/>
    </row>
    <row r="8" spans="1:217" ht="36.75" customHeight="1">
      <c r="A8" s="373"/>
      <c r="B8" s="525"/>
      <c r="C8" s="527"/>
      <c r="D8" s="449" t="s">
        <v>7</v>
      </c>
      <c r="E8" s="450" t="s">
        <v>51</v>
      </c>
      <c r="F8" s="451" t="s">
        <v>7</v>
      </c>
      <c r="G8" s="452" t="s">
        <v>51</v>
      </c>
      <c r="H8" s="453" t="s">
        <v>7</v>
      </c>
      <c r="I8" s="454" t="s">
        <v>51</v>
      </c>
    </row>
    <row r="9" spans="1:217" ht="24" hidden="1" customHeight="1">
      <c r="B9" s="376"/>
      <c r="C9" s="377"/>
      <c r="D9" s="378"/>
      <c r="E9" s="379"/>
      <c r="F9" s="378"/>
      <c r="G9" s="379"/>
      <c r="H9" s="378"/>
      <c r="I9" s="379"/>
    </row>
    <row r="10" spans="1:217" s="385" customFormat="1" ht="18" customHeight="1">
      <c r="A10" s="380"/>
      <c r="B10" s="381"/>
      <c r="C10" s="382" t="s">
        <v>52</v>
      </c>
      <c r="D10" s="455">
        <v>69002</v>
      </c>
      <c r="E10" s="456">
        <v>498.30550042027767</v>
      </c>
      <c r="F10" s="457">
        <v>12556</v>
      </c>
      <c r="G10" s="458">
        <v>742.37138897738123</v>
      </c>
      <c r="H10" s="459">
        <v>1692660</v>
      </c>
      <c r="I10" s="460">
        <v>1177.3345094939325</v>
      </c>
      <c r="J10" s="411"/>
      <c r="K10" s="386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  <c r="AH10" s="380"/>
      <c r="AI10" s="380"/>
      <c r="AJ10" s="380"/>
      <c r="AK10" s="380"/>
      <c r="AL10" s="380"/>
      <c r="AM10" s="380"/>
      <c r="AN10" s="380"/>
      <c r="AO10" s="380"/>
      <c r="AP10" s="380"/>
      <c r="AQ10" s="380"/>
      <c r="AR10" s="380"/>
      <c r="AS10" s="380"/>
      <c r="AT10" s="380"/>
      <c r="AU10" s="380"/>
      <c r="AV10" s="380"/>
      <c r="AW10" s="380"/>
      <c r="AX10" s="380"/>
      <c r="AY10" s="380"/>
      <c r="AZ10" s="380"/>
      <c r="BA10" s="380"/>
      <c r="BB10" s="380"/>
      <c r="BC10" s="380"/>
      <c r="BD10" s="380"/>
      <c r="BE10" s="380"/>
      <c r="BF10" s="380"/>
      <c r="BG10" s="380"/>
      <c r="BH10" s="380"/>
      <c r="BI10" s="380"/>
      <c r="BJ10" s="380"/>
      <c r="BK10" s="380"/>
      <c r="BL10" s="380"/>
      <c r="BM10" s="380"/>
      <c r="BN10" s="380"/>
      <c r="BO10" s="380"/>
      <c r="BP10" s="380"/>
      <c r="BQ10" s="380"/>
      <c r="BR10" s="380"/>
      <c r="BS10" s="380"/>
      <c r="BT10" s="380"/>
      <c r="BU10" s="380"/>
      <c r="BV10" s="380"/>
      <c r="BW10" s="380"/>
      <c r="BX10" s="380"/>
      <c r="BY10" s="380"/>
      <c r="BZ10" s="380"/>
      <c r="CA10" s="380"/>
      <c r="CB10" s="380"/>
      <c r="CC10" s="380"/>
      <c r="CD10" s="380"/>
      <c r="CE10" s="380"/>
      <c r="CF10" s="380"/>
      <c r="CG10" s="380"/>
      <c r="CH10" s="380"/>
      <c r="CI10" s="380"/>
      <c r="CJ10" s="380"/>
      <c r="CK10" s="380"/>
      <c r="CL10" s="380"/>
      <c r="CM10" s="380"/>
      <c r="CN10" s="380"/>
      <c r="CO10" s="380"/>
      <c r="CP10" s="380"/>
      <c r="CQ10" s="380"/>
      <c r="CR10" s="380"/>
      <c r="CS10" s="380"/>
      <c r="CT10" s="380"/>
      <c r="CU10" s="380"/>
      <c r="CV10" s="380"/>
      <c r="CW10" s="380"/>
      <c r="CX10" s="380"/>
      <c r="CY10" s="380"/>
      <c r="CZ10" s="380"/>
      <c r="DA10" s="380"/>
      <c r="DB10" s="380"/>
      <c r="DC10" s="380"/>
      <c r="DD10" s="380"/>
      <c r="DE10" s="380"/>
      <c r="DF10" s="380"/>
      <c r="DG10" s="380"/>
      <c r="DH10" s="380"/>
      <c r="DI10" s="380"/>
      <c r="DJ10" s="380"/>
      <c r="DK10" s="380"/>
      <c r="DL10" s="380"/>
      <c r="DM10" s="380"/>
      <c r="DN10" s="380"/>
      <c r="DO10" s="380"/>
      <c r="DP10" s="380"/>
      <c r="DQ10" s="380"/>
      <c r="DR10" s="380"/>
      <c r="DS10" s="380"/>
      <c r="DT10" s="380"/>
      <c r="DU10" s="380"/>
      <c r="DV10" s="380"/>
      <c r="DW10" s="380"/>
      <c r="DX10" s="380"/>
      <c r="DY10" s="380"/>
      <c r="DZ10" s="380"/>
      <c r="EA10" s="380"/>
      <c r="EB10" s="380"/>
      <c r="EC10" s="380"/>
      <c r="ED10" s="380"/>
      <c r="EE10" s="380"/>
      <c r="EF10" s="380"/>
      <c r="EG10" s="380"/>
      <c r="EH10" s="380"/>
      <c r="EI10" s="380"/>
      <c r="EJ10" s="380"/>
      <c r="EK10" s="380"/>
      <c r="EL10" s="380"/>
      <c r="EM10" s="380"/>
      <c r="EN10" s="380"/>
      <c r="EO10" s="380"/>
      <c r="EP10" s="380"/>
      <c r="EQ10" s="380"/>
      <c r="ER10" s="380"/>
      <c r="ES10" s="380"/>
      <c r="ET10" s="380"/>
      <c r="EU10" s="380"/>
      <c r="EV10" s="380"/>
      <c r="EW10" s="380"/>
      <c r="EX10" s="380"/>
      <c r="EY10" s="380"/>
      <c r="EZ10" s="380"/>
      <c r="FA10" s="380"/>
      <c r="FB10" s="380"/>
      <c r="FC10" s="380"/>
      <c r="FD10" s="380"/>
      <c r="FE10" s="380"/>
      <c r="FF10" s="380"/>
      <c r="FG10" s="380"/>
      <c r="FH10" s="380"/>
      <c r="FI10" s="380"/>
      <c r="FJ10" s="380"/>
      <c r="FK10" s="380"/>
      <c r="FL10" s="380"/>
      <c r="FM10" s="380"/>
      <c r="FN10" s="380"/>
      <c r="FO10" s="380"/>
      <c r="FP10" s="380"/>
      <c r="FQ10" s="380"/>
      <c r="FR10" s="380"/>
      <c r="FS10" s="380"/>
      <c r="FT10" s="380"/>
      <c r="FU10" s="380"/>
      <c r="FV10" s="380"/>
      <c r="FW10" s="380"/>
      <c r="FX10" s="380"/>
      <c r="FY10" s="380"/>
      <c r="FZ10" s="380"/>
      <c r="GA10" s="380"/>
      <c r="GB10" s="380"/>
      <c r="GC10" s="380"/>
      <c r="GD10" s="380"/>
      <c r="GE10" s="380"/>
      <c r="GF10" s="380"/>
      <c r="GG10" s="380"/>
      <c r="GH10" s="380"/>
      <c r="GI10" s="380"/>
      <c r="GJ10" s="380"/>
      <c r="GK10" s="380"/>
      <c r="GL10" s="380"/>
      <c r="GM10" s="380"/>
      <c r="GN10" s="380"/>
      <c r="GO10" s="380"/>
      <c r="GP10" s="380"/>
      <c r="GQ10" s="380"/>
      <c r="GR10" s="380"/>
      <c r="GS10" s="380"/>
      <c r="GT10" s="380"/>
      <c r="GU10" s="380"/>
      <c r="GV10" s="380"/>
      <c r="GW10" s="380"/>
      <c r="GX10" s="380"/>
      <c r="GY10" s="380"/>
      <c r="GZ10" s="380"/>
      <c r="HA10" s="380"/>
      <c r="HB10" s="380"/>
      <c r="HC10" s="380"/>
      <c r="HD10" s="380"/>
      <c r="HE10" s="380"/>
      <c r="HF10" s="380"/>
      <c r="HG10" s="380"/>
      <c r="HH10" s="380"/>
      <c r="HI10" s="380"/>
    </row>
    <row r="11" spans="1:217" s="386" customFormat="1" ht="18" customHeight="1">
      <c r="B11" s="381">
        <v>4</v>
      </c>
      <c r="C11" s="387" t="s">
        <v>53</v>
      </c>
      <c r="D11" s="388">
        <v>5461</v>
      </c>
      <c r="E11" s="389">
        <v>442.39516022706459</v>
      </c>
      <c r="F11" s="388">
        <v>525</v>
      </c>
      <c r="G11" s="389">
        <v>720.20521904761915</v>
      </c>
      <c r="H11" s="388">
        <v>118258</v>
      </c>
      <c r="I11" s="389">
        <v>1079.9928915591333</v>
      </c>
      <c r="J11" s="411"/>
      <c r="K11" s="411"/>
    </row>
    <row r="12" spans="1:217" s="386" customFormat="1" ht="18" customHeight="1">
      <c r="B12" s="381">
        <v>11</v>
      </c>
      <c r="C12" s="387" t="s">
        <v>54</v>
      </c>
      <c r="D12" s="388">
        <v>10442</v>
      </c>
      <c r="E12" s="389">
        <v>533.03390155142688</v>
      </c>
      <c r="F12" s="388">
        <v>2895</v>
      </c>
      <c r="G12" s="389">
        <v>763.87063212435237</v>
      </c>
      <c r="H12" s="388">
        <v>234924</v>
      </c>
      <c r="I12" s="389">
        <v>1299.6097738417525</v>
      </c>
      <c r="J12" s="411"/>
    </row>
    <row r="13" spans="1:217" s="386" customFormat="1" ht="18" customHeight="1">
      <c r="B13" s="381">
        <v>14</v>
      </c>
      <c r="C13" s="387" t="s">
        <v>55</v>
      </c>
      <c r="D13" s="388">
        <v>6824</v>
      </c>
      <c r="E13" s="389">
        <v>502.23394343493555</v>
      </c>
      <c r="F13" s="388">
        <v>1421</v>
      </c>
      <c r="G13" s="389">
        <v>718.18988036593953</v>
      </c>
      <c r="H13" s="388">
        <v>181824</v>
      </c>
      <c r="I13" s="389">
        <v>1101.8328061752022</v>
      </c>
      <c r="J13" s="411"/>
    </row>
    <row r="14" spans="1:217" s="386" customFormat="1" ht="18" customHeight="1">
      <c r="B14" s="381">
        <v>18</v>
      </c>
      <c r="C14" s="387" t="s">
        <v>56</v>
      </c>
      <c r="D14" s="388">
        <v>7768</v>
      </c>
      <c r="E14" s="389">
        <v>478.86197090628212</v>
      </c>
      <c r="F14" s="388">
        <v>1437</v>
      </c>
      <c r="G14" s="389">
        <v>749.51075156576212</v>
      </c>
      <c r="H14" s="388">
        <v>201790</v>
      </c>
      <c r="I14" s="389">
        <v>1124.7168886466131</v>
      </c>
      <c r="J14" s="411"/>
    </row>
    <row r="15" spans="1:217" s="386" customFormat="1" ht="18" customHeight="1">
      <c r="B15" s="381">
        <v>21</v>
      </c>
      <c r="C15" s="387" t="s">
        <v>57</v>
      </c>
      <c r="D15" s="388">
        <v>4334</v>
      </c>
      <c r="E15" s="389">
        <v>502.72682971850475</v>
      </c>
      <c r="F15" s="388">
        <v>829</v>
      </c>
      <c r="G15" s="389">
        <v>759.07489746682757</v>
      </c>
      <c r="H15" s="388">
        <v>105735</v>
      </c>
      <c r="I15" s="389">
        <v>1188.6696670922593</v>
      </c>
      <c r="J15" s="411"/>
    </row>
    <row r="16" spans="1:217" s="386" customFormat="1" ht="18" customHeight="1">
      <c r="B16" s="381">
        <v>23</v>
      </c>
      <c r="C16" s="387" t="s">
        <v>58</v>
      </c>
      <c r="D16" s="388">
        <v>5366</v>
      </c>
      <c r="E16" s="389">
        <v>490.52623183004096</v>
      </c>
      <c r="F16" s="388">
        <v>841</v>
      </c>
      <c r="G16" s="389">
        <v>682.78825208085618</v>
      </c>
      <c r="H16" s="388">
        <v>150418</v>
      </c>
      <c r="I16" s="389">
        <v>1090.1262555678179</v>
      </c>
      <c r="J16" s="411"/>
    </row>
    <row r="17" spans="1:217" s="386" customFormat="1" ht="18" customHeight="1">
      <c r="B17" s="381">
        <v>29</v>
      </c>
      <c r="C17" s="387" t="s">
        <v>59</v>
      </c>
      <c r="D17" s="388">
        <v>12800</v>
      </c>
      <c r="E17" s="389">
        <v>481.77159687499994</v>
      </c>
      <c r="F17" s="388">
        <v>1715</v>
      </c>
      <c r="G17" s="389">
        <v>731.40937609329455</v>
      </c>
      <c r="H17" s="388">
        <v>293357</v>
      </c>
      <c r="I17" s="389">
        <v>1194.0696163377731</v>
      </c>
      <c r="J17" s="411"/>
    </row>
    <row r="18" spans="1:217" s="386" customFormat="1" ht="18" customHeight="1">
      <c r="B18" s="381">
        <v>41</v>
      </c>
      <c r="C18" s="387" t="s">
        <v>60</v>
      </c>
      <c r="D18" s="388">
        <v>16007</v>
      </c>
      <c r="E18" s="389">
        <v>517.11836509027307</v>
      </c>
      <c r="F18" s="388">
        <v>2893</v>
      </c>
      <c r="G18" s="389">
        <v>752.24406498444523</v>
      </c>
      <c r="H18" s="388">
        <v>406354</v>
      </c>
      <c r="I18" s="389">
        <v>1212.1356183278617</v>
      </c>
      <c r="J18" s="411"/>
    </row>
    <row r="19" spans="1:217" s="386" customFormat="1" ht="18" hidden="1" customHeight="1">
      <c r="B19" s="381"/>
      <c r="C19" s="387"/>
      <c r="D19" s="388"/>
      <c r="E19" s="389"/>
      <c r="F19" s="388"/>
      <c r="G19" s="389"/>
      <c r="H19" s="388"/>
      <c r="I19" s="389"/>
      <c r="J19" s="411"/>
    </row>
    <row r="20" spans="1:217" s="385" customFormat="1" ht="18" customHeight="1">
      <c r="A20" s="380"/>
      <c r="B20" s="381"/>
      <c r="C20" s="382" t="s">
        <v>61</v>
      </c>
      <c r="D20" s="455">
        <v>9293</v>
      </c>
      <c r="E20" s="456">
        <v>538.51154632519103</v>
      </c>
      <c r="F20" s="457">
        <v>831</v>
      </c>
      <c r="G20" s="458">
        <v>826.21304452466916</v>
      </c>
      <c r="H20" s="459">
        <v>316104</v>
      </c>
      <c r="I20" s="460">
        <v>1385.5528825006957</v>
      </c>
      <c r="J20" s="411"/>
      <c r="K20" s="386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  <c r="AC20" s="380"/>
      <c r="AD20" s="380"/>
      <c r="AE20" s="380"/>
      <c r="AF20" s="380"/>
      <c r="AG20" s="380"/>
      <c r="AH20" s="380"/>
      <c r="AI20" s="380"/>
      <c r="AJ20" s="380"/>
      <c r="AK20" s="380"/>
      <c r="AL20" s="380"/>
      <c r="AM20" s="380"/>
      <c r="AN20" s="380"/>
      <c r="AO20" s="380"/>
      <c r="AP20" s="380"/>
      <c r="AQ20" s="380"/>
      <c r="AR20" s="380"/>
      <c r="AS20" s="380"/>
      <c r="AT20" s="380"/>
      <c r="AU20" s="380"/>
      <c r="AV20" s="380"/>
      <c r="AW20" s="380"/>
      <c r="AX20" s="380"/>
      <c r="AY20" s="380"/>
      <c r="AZ20" s="380"/>
      <c r="BA20" s="380"/>
      <c r="BB20" s="380"/>
      <c r="BC20" s="380"/>
      <c r="BD20" s="380"/>
      <c r="BE20" s="380"/>
      <c r="BF20" s="380"/>
      <c r="BG20" s="380"/>
      <c r="BH20" s="380"/>
      <c r="BI20" s="380"/>
      <c r="BJ20" s="380"/>
      <c r="BK20" s="380"/>
      <c r="BL20" s="380"/>
      <c r="BM20" s="380"/>
      <c r="BN20" s="380"/>
      <c r="BO20" s="380"/>
      <c r="BP20" s="380"/>
      <c r="BQ20" s="380"/>
      <c r="BR20" s="380"/>
      <c r="BS20" s="380"/>
      <c r="BT20" s="380"/>
      <c r="BU20" s="380"/>
      <c r="BV20" s="380"/>
      <c r="BW20" s="380"/>
      <c r="BX20" s="380"/>
      <c r="BY20" s="380"/>
      <c r="BZ20" s="380"/>
      <c r="CA20" s="380"/>
      <c r="CB20" s="380"/>
      <c r="CC20" s="380"/>
      <c r="CD20" s="380"/>
      <c r="CE20" s="380"/>
      <c r="CF20" s="380"/>
      <c r="CG20" s="380"/>
      <c r="CH20" s="380"/>
      <c r="CI20" s="380"/>
      <c r="CJ20" s="380"/>
      <c r="CK20" s="380"/>
      <c r="CL20" s="380"/>
      <c r="CM20" s="380"/>
      <c r="CN20" s="380"/>
      <c r="CO20" s="380"/>
      <c r="CP20" s="380"/>
      <c r="CQ20" s="380"/>
      <c r="CR20" s="380"/>
      <c r="CS20" s="380"/>
      <c r="CT20" s="380"/>
      <c r="CU20" s="380"/>
      <c r="CV20" s="380"/>
      <c r="CW20" s="380"/>
      <c r="CX20" s="380"/>
      <c r="CY20" s="380"/>
      <c r="CZ20" s="380"/>
      <c r="DA20" s="380"/>
      <c r="DB20" s="380"/>
      <c r="DC20" s="380"/>
      <c r="DD20" s="380"/>
      <c r="DE20" s="380"/>
      <c r="DF20" s="380"/>
      <c r="DG20" s="380"/>
      <c r="DH20" s="380"/>
      <c r="DI20" s="380"/>
      <c r="DJ20" s="380"/>
      <c r="DK20" s="380"/>
      <c r="DL20" s="380"/>
      <c r="DM20" s="380"/>
      <c r="DN20" s="380"/>
      <c r="DO20" s="380"/>
      <c r="DP20" s="380"/>
      <c r="DQ20" s="380"/>
      <c r="DR20" s="380"/>
      <c r="DS20" s="380"/>
      <c r="DT20" s="380"/>
      <c r="DU20" s="380"/>
      <c r="DV20" s="380"/>
      <c r="DW20" s="380"/>
      <c r="DX20" s="380"/>
      <c r="DY20" s="380"/>
      <c r="DZ20" s="380"/>
      <c r="EA20" s="380"/>
      <c r="EB20" s="380"/>
      <c r="EC20" s="380"/>
      <c r="ED20" s="380"/>
      <c r="EE20" s="380"/>
      <c r="EF20" s="380"/>
      <c r="EG20" s="380"/>
      <c r="EH20" s="380"/>
      <c r="EI20" s="380"/>
      <c r="EJ20" s="380"/>
      <c r="EK20" s="380"/>
      <c r="EL20" s="380"/>
      <c r="EM20" s="380"/>
      <c r="EN20" s="380"/>
      <c r="EO20" s="380"/>
      <c r="EP20" s="380"/>
      <c r="EQ20" s="380"/>
      <c r="ER20" s="380"/>
      <c r="ES20" s="380"/>
      <c r="ET20" s="380"/>
      <c r="EU20" s="380"/>
      <c r="EV20" s="380"/>
      <c r="EW20" s="380"/>
      <c r="EX20" s="380"/>
      <c r="EY20" s="380"/>
      <c r="EZ20" s="380"/>
      <c r="FA20" s="380"/>
      <c r="FB20" s="380"/>
      <c r="FC20" s="380"/>
      <c r="FD20" s="380"/>
      <c r="FE20" s="380"/>
      <c r="FF20" s="380"/>
      <c r="FG20" s="380"/>
      <c r="FH20" s="380"/>
      <c r="FI20" s="380"/>
      <c r="FJ20" s="380"/>
      <c r="FK20" s="380"/>
      <c r="FL20" s="380"/>
      <c r="FM20" s="380"/>
      <c r="FN20" s="380"/>
      <c r="FO20" s="380"/>
      <c r="FP20" s="380"/>
      <c r="FQ20" s="380"/>
      <c r="FR20" s="380"/>
      <c r="FS20" s="380"/>
      <c r="FT20" s="380"/>
      <c r="FU20" s="380"/>
      <c r="FV20" s="380"/>
      <c r="FW20" s="380"/>
      <c r="FX20" s="380"/>
      <c r="FY20" s="380"/>
      <c r="FZ20" s="380"/>
      <c r="GA20" s="380"/>
      <c r="GB20" s="380"/>
      <c r="GC20" s="380"/>
      <c r="GD20" s="380"/>
      <c r="GE20" s="380"/>
      <c r="GF20" s="380"/>
      <c r="GG20" s="380"/>
      <c r="GH20" s="380"/>
      <c r="GI20" s="380"/>
      <c r="GJ20" s="380"/>
      <c r="GK20" s="380"/>
      <c r="GL20" s="380"/>
      <c r="GM20" s="380"/>
      <c r="GN20" s="380"/>
      <c r="GO20" s="380"/>
      <c r="GP20" s="380"/>
      <c r="GQ20" s="380"/>
      <c r="GR20" s="380"/>
      <c r="GS20" s="380"/>
      <c r="GT20" s="380"/>
      <c r="GU20" s="380"/>
      <c r="GV20" s="380"/>
      <c r="GW20" s="380"/>
      <c r="GX20" s="380"/>
      <c r="GY20" s="380"/>
      <c r="GZ20" s="380"/>
      <c r="HA20" s="380"/>
      <c r="HB20" s="380"/>
      <c r="HC20" s="380"/>
      <c r="HD20" s="380"/>
      <c r="HE20" s="380"/>
      <c r="HF20" s="380"/>
      <c r="HG20" s="380"/>
      <c r="HH20" s="380"/>
      <c r="HI20" s="380"/>
    </row>
    <row r="21" spans="1:217" s="386" customFormat="1" ht="18" customHeight="1">
      <c r="B21" s="381">
        <v>22</v>
      </c>
      <c r="C21" s="387" t="s">
        <v>62</v>
      </c>
      <c r="D21" s="388">
        <v>1635</v>
      </c>
      <c r="E21" s="389">
        <v>513.53801834862384</v>
      </c>
      <c r="F21" s="388">
        <v>83</v>
      </c>
      <c r="G21" s="389">
        <v>753.6474698795181</v>
      </c>
      <c r="H21" s="388">
        <v>54969</v>
      </c>
      <c r="I21" s="389">
        <v>1263.3249726209319</v>
      </c>
      <c r="J21" s="411"/>
    </row>
    <row r="22" spans="1:217" s="386" customFormat="1" ht="18" customHeight="1">
      <c r="B22" s="381">
        <v>40</v>
      </c>
      <c r="C22" s="387" t="s">
        <v>63</v>
      </c>
      <c r="D22" s="388">
        <v>987</v>
      </c>
      <c r="E22" s="389">
        <v>519.78757852077001</v>
      </c>
      <c r="F22" s="388">
        <v>100</v>
      </c>
      <c r="G22" s="389">
        <v>814.19970000000001</v>
      </c>
      <c r="H22" s="388">
        <v>36191</v>
      </c>
      <c r="I22" s="389">
        <v>1273.6399812107984</v>
      </c>
      <c r="J22" s="411"/>
    </row>
    <row r="23" spans="1:217" s="386" customFormat="1" ht="18" customHeight="1">
      <c r="B23" s="381">
        <v>50</v>
      </c>
      <c r="C23" s="387" t="s">
        <v>64</v>
      </c>
      <c r="D23" s="388">
        <v>6671</v>
      </c>
      <c r="E23" s="389">
        <v>547.40260830460193</v>
      </c>
      <c r="F23" s="388">
        <v>648</v>
      </c>
      <c r="G23" s="389">
        <v>837.36162037037047</v>
      </c>
      <c r="H23" s="388">
        <v>224944</v>
      </c>
      <c r="I23" s="389">
        <v>1433.4269568870468</v>
      </c>
      <c r="J23" s="411"/>
    </row>
    <row r="24" spans="1:217" s="386" customFormat="1" ht="18" hidden="1" customHeight="1">
      <c r="B24" s="381"/>
      <c r="C24" s="387"/>
      <c r="D24" s="388"/>
      <c r="E24" s="389"/>
      <c r="F24" s="388"/>
      <c r="G24" s="389"/>
      <c r="H24" s="388"/>
      <c r="I24" s="389"/>
      <c r="J24" s="411"/>
    </row>
    <row r="25" spans="1:217" s="385" customFormat="1" ht="18" customHeight="1">
      <c r="A25" s="380"/>
      <c r="B25" s="381">
        <v>33</v>
      </c>
      <c r="C25" s="382" t="s">
        <v>65</v>
      </c>
      <c r="D25" s="455">
        <v>8651</v>
      </c>
      <c r="E25" s="456">
        <v>638.29315339267146</v>
      </c>
      <c r="F25" s="457">
        <v>2030</v>
      </c>
      <c r="G25" s="458">
        <v>1041.8551083743844</v>
      </c>
      <c r="H25" s="459">
        <v>301540</v>
      </c>
      <c r="I25" s="460">
        <v>1521.5844601711212</v>
      </c>
      <c r="J25" s="411"/>
      <c r="K25" s="386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  <c r="AC25" s="380"/>
      <c r="AD25" s="380"/>
      <c r="AE25" s="380"/>
      <c r="AF25" s="380"/>
      <c r="AG25" s="380"/>
      <c r="AH25" s="380"/>
      <c r="AI25" s="380"/>
      <c r="AJ25" s="380"/>
      <c r="AK25" s="380"/>
      <c r="AL25" s="380"/>
      <c r="AM25" s="380"/>
      <c r="AN25" s="380"/>
      <c r="AO25" s="380"/>
      <c r="AP25" s="380"/>
      <c r="AQ25" s="380"/>
      <c r="AR25" s="380"/>
      <c r="AS25" s="380"/>
      <c r="AT25" s="380"/>
      <c r="AU25" s="380"/>
      <c r="AV25" s="380"/>
      <c r="AW25" s="380"/>
      <c r="AX25" s="380"/>
      <c r="AY25" s="380"/>
      <c r="AZ25" s="380"/>
      <c r="BA25" s="380"/>
      <c r="BB25" s="380"/>
      <c r="BC25" s="380"/>
      <c r="BD25" s="380"/>
      <c r="BE25" s="380"/>
      <c r="BF25" s="380"/>
      <c r="BG25" s="380"/>
      <c r="BH25" s="380"/>
      <c r="BI25" s="380"/>
      <c r="BJ25" s="380"/>
      <c r="BK25" s="380"/>
      <c r="BL25" s="380"/>
      <c r="BM25" s="380"/>
      <c r="BN25" s="380"/>
      <c r="BO25" s="380"/>
      <c r="BP25" s="380"/>
      <c r="BQ25" s="380"/>
      <c r="BR25" s="380"/>
      <c r="BS25" s="380"/>
      <c r="BT25" s="380"/>
      <c r="BU25" s="380"/>
      <c r="BV25" s="380"/>
      <c r="BW25" s="380"/>
      <c r="BX25" s="380"/>
      <c r="BY25" s="380"/>
      <c r="BZ25" s="380"/>
      <c r="CA25" s="380"/>
      <c r="CB25" s="380"/>
      <c r="CC25" s="380"/>
      <c r="CD25" s="380"/>
      <c r="CE25" s="380"/>
      <c r="CF25" s="380"/>
      <c r="CG25" s="380"/>
      <c r="CH25" s="380"/>
      <c r="CI25" s="380"/>
      <c r="CJ25" s="380"/>
      <c r="CK25" s="380"/>
      <c r="CL25" s="380"/>
      <c r="CM25" s="380"/>
      <c r="CN25" s="380"/>
      <c r="CO25" s="380"/>
      <c r="CP25" s="380"/>
      <c r="CQ25" s="380"/>
      <c r="CR25" s="380"/>
      <c r="CS25" s="380"/>
      <c r="CT25" s="380"/>
      <c r="CU25" s="380"/>
      <c r="CV25" s="380"/>
      <c r="CW25" s="380"/>
      <c r="CX25" s="380"/>
      <c r="CY25" s="380"/>
      <c r="CZ25" s="380"/>
      <c r="DA25" s="380"/>
      <c r="DB25" s="380"/>
      <c r="DC25" s="380"/>
      <c r="DD25" s="380"/>
      <c r="DE25" s="380"/>
      <c r="DF25" s="380"/>
      <c r="DG25" s="380"/>
      <c r="DH25" s="380"/>
      <c r="DI25" s="380"/>
      <c r="DJ25" s="380"/>
      <c r="DK25" s="380"/>
      <c r="DL25" s="380"/>
      <c r="DM25" s="380"/>
      <c r="DN25" s="380"/>
      <c r="DO25" s="380"/>
      <c r="DP25" s="380"/>
      <c r="DQ25" s="380"/>
      <c r="DR25" s="380"/>
      <c r="DS25" s="380"/>
      <c r="DT25" s="380"/>
      <c r="DU25" s="380"/>
      <c r="DV25" s="380"/>
      <c r="DW25" s="380"/>
      <c r="DX25" s="380"/>
      <c r="DY25" s="380"/>
      <c r="DZ25" s="380"/>
      <c r="EA25" s="380"/>
      <c r="EB25" s="380"/>
      <c r="EC25" s="380"/>
      <c r="ED25" s="380"/>
      <c r="EE25" s="380"/>
      <c r="EF25" s="380"/>
      <c r="EG25" s="380"/>
      <c r="EH25" s="380"/>
      <c r="EI25" s="380"/>
      <c r="EJ25" s="380"/>
      <c r="EK25" s="380"/>
      <c r="EL25" s="380"/>
      <c r="EM25" s="380"/>
      <c r="EN25" s="380"/>
      <c r="EO25" s="380"/>
      <c r="EP25" s="380"/>
      <c r="EQ25" s="380"/>
      <c r="ER25" s="380"/>
      <c r="ES25" s="380"/>
      <c r="ET25" s="380"/>
      <c r="EU25" s="380"/>
      <c r="EV25" s="380"/>
      <c r="EW25" s="380"/>
      <c r="EX25" s="380"/>
      <c r="EY25" s="380"/>
      <c r="EZ25" s="380"/>
      <c r="FA25" s="380"/>
      <c r="FB25" s="380"/>
      <c r="FC25" s="380"/>
      <c r="FD25" s="380"/>
      <c r="FE25" s="380"/>
      <c r="FF25" s="380"/>
      <c r="FG25" s="380"/>
      <c r="FH25" s="380"/>
      <c r="FI25" s="380"/>
      <c r="FJ25" s="380"/>
      <c r="FK25" s="380"/>
      <c r="FL25" s="380"/>
      <c r="FM25" s="380"/>
      <c r="FN25" s="380"/>
      <c r="FO25" s="380"/>
      <c r="FP25" s="380"/>
      <c r="FQ25" s="380"/>
      <c r="FR25" s="380"/>
      <c r="FS25" s="380"/>
      <c r="FT25" s="380"/>
      <c r="FU25" s="380"/>
      <c r="FV25" s="380"/>
      <c r="FW25" s="380"/>
      <c r="FX25" s="380"/>
      <c r="FY25" s="380"/>
      <c r="FZ25" s="380"/>
      <c r="GA25" s="380"/>
      <c r="GB25" s="380"/>
      <c r="GC25" s="380"/>
      <c r="GD25" s="380"/>
      <c r="GE25" s="380"/>
      <c r="GF25" s="380"/>
      <c r="GG25" s="380"/>
      <c r="GH25" s="380"/>
      <c r="GI25" s="380"/>
      <c r="GJ25" s="380"/>
      <c r="GK25" s="380"/>
      <c r="GL25" s="380"/>
      <c r="GM25" s="380"/>
      <c r="GN25" s="380"/>
      <c r="GO25" s="380"/>
      <c r="GP25" s="380"/>
      <c r="GQ25" s="380"/>
      <c r="GR25" s="380"/>
      <c r="GS25" s="380"/>
      <c r="GT25" s="380"/>
      <c r="GU25" s="380"/>
      <c r="GV25" s="380"/>
      <c r="GW25" s="380"/>
      <c r="GX25" s="380"/>
      <c r="GY25" s="380"/>
      <c r="GZ25" s="380"/>
      <c r="HA25" s="380"/>
      <c r="HB25" s="380"/>
      <c r="HC25" s="380"/>
      <c r="HD25" s="380"/>
      <c r="HE25" s="380"/>
      <c r="HF25" s="380"/>
      <c r="HG25" s="380"/>
      <c r="HH25" s="380"/>
      <c r="HI25" s="380"/>
    </row>
    <row r="26" spans="1:217" s="385" customFormat="1" ht="18" hidden="1" customHeight="1">
      <c r="A26" s="380"/>
      <c r="B26" s="381"/>
      <c r="C26" s="382"/>
      <c r="D26" s="455"/>
      <c r="E26" s="456"/>
      <c r="F26" s="457"/>
      <c r="G26" s="458"/>
      <c r="H26" s="459"/>
      <c r="I26" s="460"/>
      <c r="J26" s="411"/>
      <c r="K26" s="386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380"/>
      <c r="X26" s="380"/>
      <c r="Y26" s="380"/>
      <c r="Z26" s="380"/>
      <c r="AA26" s="380"/>
      <c r="AB26" s="380"/>
      <c r="AC26" s="380"/>
      <c r="AD26" s="380"/>
      <c r="AE26" s="380"/>
      <c r="AF26" s="380"/>
      <c r="AG26" s="380"/>
      <c r="AH26" s="380"/>
      <c r="AI26" s="380"/>
      <c r="AJ26" s="380"/>
      <c r="AK26" s="380"/>
      <c r="AL26" s="380"/>
      <c r="AM26" s="380"/>
      <c r="AN26" s="380"/>
      <c r="AO26" s="380"/>
      <c r="AP26" s="380"/>
      <c r="AQ26" s="380"/>
      <c r="AR26" s="380"/>
      <c r="AS26" s="380"/>
      <c r="AT26" s="380"/>
      <c r="AU26" s="380"/>
      <c r="AV26" s="380"/>
      <c r="AW26" s="380"/>
      <c r="AX26" s="380"/>
      <c r="AY26" s="380"/>
      <c r="AZ26" s="380"/>
      <c r="BA26" s="380"/>
      <c r="BB26" s="380"/>
      <c r="BC26" s="380"/>
      <c r="BD26" s="380"/>
      <c r="BE26" s="380"/>
      <c r="BF26" s="380"/>
      <c r="BG26" s="380"/>
      <c r="BH26" s="380"/>
      <c r="BI26" s="380"/>
      <c r="BJ26" s="380"/>
      <c r="BK26" s="380"/>
      <c r="BL26" s="380"/>
      <c r="BM26" s="380"/>
      <c r="BN26" s="380"/>
      <c r="BO26" s="380"/>
      <c r="BP26" s="380"/>
      <c r="BQ26" s="380"/>
      <c r="BR26" s="380"/>
      <c r="BS26" s="380"/>
      <c r="BT26" s="380"/>
      <c r="BU26" s="380"/>
      <c r="BV26" s="380"/>
      <c r="BW26" s="380"/>
      <c r="BX26" s="380"/>
      <c r="BY26" s="380"/>
      <c r="BZ26" s="380"/>
      <c r="CA26" s="380"/>
      <c r="CB26" s="380"/>
      <c r="CC26" s="380"/>
      <c r="CD26" s="380"/>
      <c r="CE26" s="380"/>
      <c r="CF26" s="380"/>
      <c r="CG26" s="380"/>
      <c r="CH26" s="380"/>
      <c r="CI26" s="380"/>
      <c r="CJ26" s="380"/>
      <c r="CK26" s="380"/>
      <c r="CL26" s="380"/>
      <c r="CM26" s="380"/>
      <c r="CN26" s="380"/>
      <c r="CO26" s="380"/>
      <c r="CP26" s="380"/>
      <c r="CQ26" s="380"/>
      <c r="CR26" s="380"/>
      <c r="CS26" s="380"/>
      <c r="CT26" s="380"/>
      <c r="CU26" s="380"/>
      <c r="CV26" s="380"/>
      <c r="CW26" s="380"/>
      <c r="CX26" s="380"/>
      <c r="CY26" s="380"/>
      <c r="CZ26" s="380"/>
      <c r="DA26" s="380"/>
      <c r="DB26" s="380"/>
      <c r="DC26" s="380"/>
      <c r="DD26" s="380"/>
      <c r="DE26" s="380"/>
      <c r="DF26" s="380"/>
      <c r="DG26" s="380"/>
      <c r="DH26" s="380"/>
      <c r="DI26" s="380"/>
      <c r="DJ26" s="380"/>
      <c r="DK26" s="380"/>
      <c r="DL26" s="380"/>
      <c r="DM26" s="380"/>
      <c r="DN26" s="380"/>
      <c r="DO26" s="380"/>
      <c r="DP26" s="380"/>
      <c r="DQ26" s="380"/>
      <c r="DR26" s="380"/>
      <c r="DS26" s="380"/>
      <c r="DT26" s="380"/>
      <c r="DU26" s="380"/>
      <c r="DV26" s="380"/>
      <c r="DW26" s="380"/>
      <c r="DX26" s="380"/>
      <c r="DY26" s="380"/>
      <c r="DZ26" s="380"/>
      <c r="EA26" s="380"/>
      <c r="EB26" s="380"/>
      <c r="EC26" s="380"/>
      <c r="ED26" s="380"/>
      <c r="EE26" s="380"/>
      <c r="EF26" s="380"/>
      <c r="EG26" s="380"/>
      <c r="EH26" s="380"/>
      <c r="EI26" s="380"/>
      <c r="EJ26" s="380"/>
      <c r="EK26" s="380"/>
      <c r="EL26" s="380"/>
      <c r="EM26" s="380"/>
      <c r="EN26" s="380"/>
      <c r="EO26" s="380"/>
      <c r="EP26" s="380"/>
      <c r="EQ26" s="380"/>
      <c r="ER26" s="380"/>
      <c r="ES26" s="380"/>
      <c r="ET26" s="380"/>
      <c r="EU26" s="380"/>
      <c r="EV26" s="380"/>
      <c r="EW26" s="380"/>
      <c r="EX26" s="380"/>
      <c r="EY26" s="380"/>
      <c r="EZ26" s="380"/>
      <c r="FA26" s="380"/>
      <c r="FB26" s="380"/>
      <c r="FC26" s="380"/>
      <c r="FD26" s="380"/>
      <c r="FE26" s="380"/>
      <c r="FF26" s="380"/>
      <c r="FG26" s="380"/>
      <c r="FH26" s="380"/>
      <c r="FI26" s="380"/>
      <c r="FJ26" s="380"/>
      <c r="FK26" s="380"/>
      <c r="FL26" s="380"/>
      <c r="FM26" s="380"/>
      <c r="FN26" s="380"/>
      <c r="FO26" s="380"/>
      <c r="FP26" s="380"/>
      <c r="FQ26" s="380"/>
      <c r="FR26" s="380"/>
      <c r="FS26" s="380"/>
      <c r="FT26" s="380"/>
      <c r="FU26" s="380"/>
      <c r="FV26" s="380"/>
      <c r="FW26" s="380"/>
      <c r="FX26" s="380"/>
      <c r="FY26" s="380"/>
      <c r="FZ26" s="380"/>
      <c r="GA26" s="380"/>
      <c r="GB26" s="380"/>
      <c r="GC26" s="380"/>
      <c r="GD26" s="380"/>
      <c r="GE26" s="380"/>
      <c r="GF26" s="380"/>
      <c r="GG26" s="380"/>
      <c r="GH26" s="380"/>
      <c r="GI26" s="380"/>
      <c r="GJ26" s="380"/>
      <c r="GK26" s="380"/>
      <c r="GL26" s="380"/>
      <c r="GM26" s="380"/>
      <c r="GN26" s="380"/>
      <c r="GO26" s="380"/>
      <c r="GP26" s="380"/>
      <c r="GQ26" s="380"/>
      <c r="GR26" s="380"/>
      <c r="GS26" s="380"/>
      <c r="GT26" s="380"/>
      <c r="GU26" s="380"/>
      <c r="GV26" s="380"/>
      <c r="GW26" s="380"/>
      <c r="GX26" s="380"/>
      <c r="GY26" s="380"/>
      <c r="GZ26" s="380"/>
      <c r="HA26" s="380"/>
      <c r="HB26" s="380"/>
      <c r="HC26" s="380"/>
      <c r="HD26" s="380"/>
      <c r="HE26" s="380"/>
      <c r="HF26" s="380"/>
      <c r="HG26" s="380"/>
      <c r="HH26" s="380"/>
      <c r="HI26" s="380"/>
    </row>
    <row r="27" spans="1:217" s="385" customFormat="1" ht="18" customHeight="1">
      <c r="A27" s="380"/>
      <c r="B27" s="381">
        <v>7</v>
      </c>
      <c r="C27" s="382" t="s">
        <v>205</v>
      </c>
      <c r="D27" s="455">
        <v>6015</v>
      </c>
      <c r="E27" s="456">
        <v>450.24097090606813</v>
      </c>
      <c r="F27" s="457">
        <v>118</v>
      </c>
      <c r="G27" s="458">
        <v>767.60669491525425</v>
      </c>
      <c r="H27" s="459">
        <v>211601</v>
      </c>
      <c r="I27" s="460">
        <v>1224.5403600172021</v>
      </c>
      <c r="J27" s="411"/>
      <c r="K27" s="386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  <c r="AC27" s="380"/>
      <c r="AD27" s="380"/>
      <c r="AE27" s="380"/>
      <c r="AF27" s="380"/>
      <c r="AG27" s="380"/>
      <c r="AH27" s="380"/>
      <c r="AI27" s="380"/>
      <c r="AJ27" s="380"/>
      <c r="AK27" s="380"/>
      <c r="AL27" s="380"/>
      <c r="AM27" s="380"/>
      <c r="AN27" s="380"/>
      <c r="AO27" s="380"/>
      <c r="AP27" s="380"/>
      <c r="AQ27" s="380"/>
      <c r="AR27" s="380"/>
      <c r="AS27" s="380"/>
      <c r="AT27" s="380"/>
      <c r="AU27" s="380"/>
      <c r="AV27" s="380"/>
      <c r="AW27" s="380"/>
      <c r="AX27" s="380"/>
      <c r="AY27" s="380"/>
      <c r="AZ27" s="380"/>
      <c r="BA27" s="380"/>
      <c r="BB27" s="380"/>
      <c r="BC27" s="380"/>
      <c r="BD27" s="380"/>
      <c r="BE27" s="380"/>
      <c r="BF27" s="380"/>
      <c r="BG27" s="380"/>
      <c r="BH27" s="380"/>
      <c r="BI27" s="380"/>
      <c r="BJ27" s="380"/>
      <c r="BK27" s="380"/>
      <c r="BL27" s="380"/>
      <c r="BM27" s="380"/>
      <c r="BN27" s="380"/>
      <c r="BO27" s="380"/>
      <c r="BP27" s="380"/>
      <c r="BQ27" s="380"/>
      <c r="BR27" s="380"/>
      <c r="BS27" s="380"/>
      <c r="BT27" s="380"/>
      <c r="BU27" s="380"/>
      <c r="BV27" s="380"/>
      <c r="BW27" s="380"/>
      <c r="BX27" s="380"/>
      <c r="BY27" s="380"/>
      <c r="BZ27" s="380"/>
      <c r="CA27" s="380"/>
      <c r="CB27" s="380"/>
      <c r="CC27" s="380"/>
      <c r="CD27" s="380"/>
      <c r="CE27" s="380"/>
      <c r="CF27" s="380"/>
      <c r="CG27" s="380"/>
      <c r="CH27" s="380"/>
      <c r="CI27" s="380"/>
      <c r="CJ27" s="380"/>
      <c r="CK27" s="380"/>
      <c r="CL27" s="380"/>
      <c r="CM27" s="380"/>
      <c r="CN27" s="380"/>
      <c r="CO27" s="380"/>
      <c r="CP27" s="380"/>
      <c r="CQ27" s="380"/>
      <c r="CR27" s="380"/>
      <c r="CS27" s="380"/>
      <c r="CT27" s="380"/>
      <c r="CU27" s="380"/>
      <c r="CV27" s="380"/>
      <c r="CW27" s="380"/>
      <c r="CX27" s="380"/>
      <c r="CY27" s="380"/>
      <c r="CZ27" s="380"/>
      <c r="DA27" s="380"/>
      <c r="DB27" s="380"/>
      <c r="DC27" s="380"/>
      <c r="DD27" s="380"/>
      <c r="DE27" s="380"/>
      <c r="DF27" s="380"/>
      <c r="DG27" s="380"/>
      <c r="DH27" s="380"/>
      <c r="DI27" s="380"/>
      <c r="DJ27" s="380"/>
      <c r="DK27" s="380"/>
      <c r="DL27" s="380"/>
      <c r="DM27" s="380"/>
      <c r="DN27" s="380"/>
      <c r="DO27" s="380"/>
      <c r="DP27" s="380"/>
      <c r="DQ27" s="380"/>
      <c r="DR27" s="380"/>
      <c r="DS27" s="380"/>
      <c r="DT27" s="380"/>
      <c r="DU27" s="380"/>
      <c r="DV27" s="380"/>
      <c r="DW27" s="380"/>
      <c r="DX27" s="380"/>
      <c r="DY27" s="380"/>
      <c r="DZ27" s="380"/>
      <c r="EA27" s="380"/>
      <c r="EB27" s="380"/>
      <c r="EC27" s="380"/>
      <c r="ED27" s="380"/>
      <c r="EE27" s="380"/>
      <c r="EF27" s="380"/>
      <c r="EG27" s="380"/>
      <c r="EH27" s="380"/>
      <c r="EI27" s="380"/>
      <c r="EJ27" s="380"/>
      <c r="EK27" s="380"/>
      <c r="EL27" s="380"/>
      <c r="EM27" s="380"/>
      <c r="EN27" s="380"/>
      <c r="EO27" s="380"/>
      <c r="EP27" s="380"/>
      <c r="EQ27" s="380"/>
      <c r="ER27" s="380"/>
      <c r="ES27" s="380"/>
      <c r="ET27" s="380"/>
      <c r="EU27" s="380"/>
      <c r="EV27" s="380"/>
      <c r="EW27" s="380"/>
      <c r="EX27" s="380"/>
      <c r="EY27" s="380"/>
      <c r="EZ27" s="380"/>
      <c r="FA27" s="380"/>
      <c r="FB27" s="380"/>
      <c r="FC27" s="380"/>
      <c r="FD27" s="380"/>
      <c r="FE27" s="380"/>
      <c r="FF27" s="380"/>
      <c r="FG27" s="380"/>
      <c r="FH27" s="380"/>
      <c r="FI27" s="380"/>
      <c r="FJ27" s="380"/>
      <c r="FK27" s="380"/>
      <c r="FL27" s="380"/>
      <c r="FM27" s="380"/>
      <c r="FN27" s="380"/>
      <c r="FO27" s="380"/>
      <c r="FP27" s="380"/>
      <c r="FQ27" s="380"/>
      <c r="FR27" s="380"/>
      <c r="FS27" s="380"/>
      <c r="FT27" s="380"/>
      <c r="FU27" s="380"/>
      <c r="FV27" s="380"/>
      <c r="FW27" s="380"/>
      <c r="FX27" s="380"/>
      <c r="FY27" s="380"/>
      <c r="FZ27" s="380"/>
      <c r="GA27" s="380"/>
      <c r="GB27" s="380"/>
      <c r="GC27" s="380"/>
      <c r="GD27" s="380"/>
      <c r="GE27" s="380"/>
      <c r="GF27" s="380"/>
      <c r="GG27" s="380"/>
      <c r="GH27" s="380"/>
      <c r="GI27" s="380"/>
      <c r="GJ27" s="380"/>
      <c r="GK27" s="380"/>
      <c r="GL27" s="380"/>
      <c r="GM27" s="380"/>
      <c r="GN27" s="380"/>
      <c r="GO27" s="380"/>
      <c r="GP27" s="380"/>
      <c r="GQ27" s="380"/>
      <c r="GR27" s="380"/>
      <c r="GS27" s="380"/>
      <c r="GT27" s="380"/>
      <c r="GU27" s="380"/>
      <c r="GV27" s="380"/>
      <c r="GW27" s="380"/>
      <c r="GX27" s="380"/>
      <c r="GY27" s="380"/>
      <c r="GZ27" s="380"/>
      <c r="HA27" s="380"/>
      <c r="HB27" s="380"/>
      <c r="HC27" s="380"/>
      <c r="HD27" s="380"/>
      <c r="HE27" s="380"/>
      <c r="HF27" s="380"/>
      <c r="HG27" s="380"/>
      <c r="HH27" s="380"/>
      <c r="HI27" s="380"/>
    </row>
    <row r="28" spans="1:217" s="385" customFormat="1" ht="18" hidden="1" customHeight="1">
      <c r="A28" s="380"/>
      <c r="B28" s="381"/>
      <c r="C28" s="382"/>
      <c r="D28" s="455"/>
      <c r="E28" s="456"/>
      <c r="F28" s="457"/>
      <c r="G28" s="458"/>
      <c r="H28" s="459"/>
      <c r="I28" s="460"/>
      <c r="J28" s="411"/>
      <c r="K28" s="386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  <c r="AC28" s="380"/>
      <c r="AD28" s="380"/>
      <c r="AE28" s="380"/>
      <c r="AF28" s="380"/>
      <c r="AG28" s="380"/>
      <c r="AH28" s="380"/>
      <c r="AI28" s="380"/>
      <c r="AJ28" s="380"/>
      <c r="AK28" s="380"/>
      <c r="AL28" s="380"/>
      <c r="AM28" s="380"/>
      <c r="AN28" s="380"/>
      <c r="AO28" s="380"/>
      <c r="AP28" s="380"/>
      <c r="AQ28" s="380"/>
      <c r="AR28" s="380"/>
      <c r="AS28" s="380"/>
      <c r="AT28" s="380"/>
      <c r="AU28" s="380"/>
      <c r="AV28" s="380"/>
      <c r="AW28" s="380"/>
      <c r="AX28" s="380"/>
      <c r="AY28" s="380"/>
      <c r="AZ28" s="380"/>
      <c r="BA28" s="380"/>
      <c r="BB28" s="380"/>
      <c r="BC28" s="380"/>
      <c r="BD28" s="380"/>
      <c r="BE28" s="380"/>
      <c r="BF28" s="380"/>
      <c r="BG28" s="380"/>
      <c r="BH28" s="380"/>
      <c r="BI28" s="380"/>
      <c r="BJ28" s="380"/>
      <c r="BK28" s="380"/>
      <c r="BL28" s="380"/>
      <c r="BM28" s="380"/>
      <c r="BN28" s="380"/>
      <c r="BO28" s="380"/>
      <c r="BP28" s="380"/>
      <c r="BQ28" s="380"/>
      <c r="BR28" s="380"/>
      <c r="BS28" s="380"/>
      <c r="BT28" s="380"/>
      <c r="BU28" s="380"/>
      <c r="BV28" s="380"/>
      <c r="BW28" s="380"/>
      <c r="BX28" s="380"/>
      <c r="BY28" s="380"/>
      <c r="BZ28" s="380"/>
      <c r="CA28" s="380"/>
      <c r="CB28" s="380"/>
      <c r="CC28" s="380"/>
      <c r="CD28" s="380"/>
      <c r="CE28" s="380"/>
      <c r="CF28" s="380"/>
      <c r="CG28" s="380"/>
      <c r="CH28" s="380"/>
      <c r="CI28" s="380"/>
      <c r="CJ28" s="380"/>
      <c r="CK28" s="380"/>
      <c r="CL28" s="380"/>
      <c r="CM28" s="380"/>
      <c r="CN28" s="380"/>
      <c r="CO28" s="380"/>
      <c r="CP28" s="380"/>
      <c r="CQ28" s="380"/>
      <c r="CR28" s="380"/>
      <c r="CS28" s="380"/>
      <c r="CT28" s="380"/>
      <c r="CU28" s="380"/>
      <c r="CV28" s="380"/>
      <c r="CW28" s="380"/>
      <c r="CX28" s="380"/>
      <c r="CY28" s="380"/>
      <c r="CZ28" s="380"/>
      <c r="DA28" s="380"/>
      <c r="DB28" s="380"/>
      <c r="DC28" s="380"/>
      <c r="DD28" s="380"/>
      <c r="DE28" s="380"/>
      <c r="DF28" s="380"/>
      <c r="DG28" s="380"/>
      <c r="DH28" s="380"/>
      <c r="DI28" s="380"/>
      <c r="DJ28" s="380"/>
      <c r="DK28" s="380"/>
      <c r="DL28" s="380"/>
      <c r="DM28" s="380"/>
      <c r="DN28" s="380"/>
      <c r="DO28" s="380"/>
      <c r="DP28" s="380"/>
      <c r="DQ28" s="380"/>
      <c r="DR28" s="380"/>
      <c r="DS28" s="380"/>
      <c r="DT28" s="380"/>
      <c r="DU28" s="380"/>
      <c r="DV28" s="380"/>
      <c r="DW28" s="380"/>
      <c r="DX28" s="380"/>
      <c r="DY28" s="380"/>
      <c r="DZ28" s="380"/>
      <c r="EA28" s="380"/>
      <c r="EB28" s="380"/>
      <c r="EC28" s="380"/>
      <c r="ED28" s="380"/>
      <c r="EE28" s="380"/>
      <c r="EF28" s="380"/>
      <c r="EG28" s="380"/>
      <c r="EH28" s="380"/>
      <c r="EI28" s="380"/>
      <c r="EJ28" s="380"/>
      <c r="EK28" s="380"/>
      <c r="EL28" s="380"/>
      <c r="EM28" s="380"/>
      <c r="EN28" s="380"/>
      <c r="EO28" s="380"/>
      <c r="EP28" s="380"/>
      <c r="EQ28" s="380"/>
      <c r="ER28" s="380"/>
      <c r="ES28" s="380"/>
      <c r="ET28" s="380"/>
      <c r="EU28" s="380"/>
      <c r="EV28" s="380"/>
      <c r="EW28" s="380"/>
      <c r="EX28" s="380"/>
      <c r="EY28" s="380"/>
      <c r="EZ28" s="380"/>
      <c r="FA28" s="380"/>
      <c r="FB28" s="380"/>
      <c r="FC28" s="380"/>
      <c r="FD28" s="380"/>
      <c r="FE28" s="380"/>
      <c r="FF28" s="380"/>
      <c r="FG28" s="380"/>
      <c r="FH28" s="380"/>
      <c r="FI28" s="380"/>
      <c r="FJ28" s="380"/>
      <c r="FK28" s="380"/>
      <c r="FL28" s="380"/>
      <c r="FM28" s="380"/>
      <c r="FN28" s="380"/>
      <c r="FO28" s="380"/>
      <c r="FP28" s="380"/>
      <c r="FQ28" s="380"/>
      <c r="FR28" s="380"/>
      <c r="FS28" s="380"/>
      <c r="FT28" s="380"/>
      <c r="FU28" s="380"/>
      <c r="FV28" s="380"/>
      <c r="FW28" s="380"/>
      <c r="FX28" s="380"/>
      <c r="FY28" s="380"/>
      <c r="FZ28" s="380"/>
      <c r="GA28" s="380"/>
      <c r="GB28" s="380"/>
      <c r="GC28" s="380"/>
      <c r="GD28" s="380"/>
      <c r="GE28" s="380"/>
      <c r="GF28" s="380"/>
      <c r="GG28" s="380"/>
      <c r="GH28" s="380"/>
      <c r="GI28" s="380"/>
      <c r="GJ28" s="380"/>
      <c r="GK28" s="380"/>
      <c r="GL28" s="380"/>
      <c r="GM28" s="380"/>
      <c r="GN28" s="380"/>
      <c r="GO28" s="380"/>
      <c r="GP28" s="380"/>
      <c r="GQ28" s="380"/>
      <c r="GR28" s="380"/>
      <c r="GS28" s="380"/>
      <c r="GT28" s="380"/>
      <c r="GU28" s="380"/>
      <c r="GV28" s="380"/>
      <c r="GW28" s="380"/>
      <c r="GX28" s="380"/>
      <c r="GY28" s="380"/>
      <c r="GZ28" s="380"/>
      <c r="HA28" s="380"/>
      <c r="HB28" s="380"/>
      <c r="HC28" s="380"/>
      <c r="HD28" s="380"/>
      <c r="HE28" s="380"/>
      <c r="HF28" s="380"/>
      <c r="HG28" s="380"/>
      <c r="HH28" s="380"/>
      <c r="HI28" s="380"/>
    </row>
    <row r="29" spans="1:217" s="385" customFormat="1" ht="18" customHeight="1">
      <c r="A29" s="380"/>
      <c r="B29" s="381"/>
      <c r="C29" s="382" t="s">
        <v>66</v>
      </c>
      <c r="D29" s="455">
        <v>16393</v>
      </c>
      <c r="E29" s="456">
        <v>497.31929604099304</v>
      </c>
      <c r="F29" s="457">
        <v>2611</v>
      </c>
      <c r="G29" s="458">
        <v>759.89194561470697</v>
      </c>
      <c r="H29" s="459">
        <v>370498</v>
      </c>
      <c r="I29" s="460">
        <v>1194.12734187499</v>
      </c>
      <c r="J29" s="411"/>
      <c r="K29" s="412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  <c r="AC29" s="380"/>
      <c r="AD29" s="380"/>
      <c r="AE29" s="380"/>
      <c r="AF29" s="380"/>
      <c r="AG29" s="380"/>
      <c r="AH29" s="380"/>
      <c r="AI29" s="380"/>
      <c r="AJ29" s="380"/>
      <c r="AK29" s="380"/>
      <c r="AL29" s="380"/>
      <c r="AM29" s="380"/>
      <c r="AN29" s="380"/>
      <c r="AO29" s="380"/>
      <c r="AP29" s="380"/>
      <c r="AQ29" s="380"/>
      <c r="AR29" s="380"/>
      <c r="AS29" s="380"/>
      <c r="AT29" s="380"/>
      <c r="AU29" s="380"/>
      <c r="AV29" s="380"/>
      <c r="AW29" s="380"/>
      <c r="AX29" s="380"/>
      <c r="AY29" s="380"/>
      <c r="AZ29" s="380"/>
      <c r="BA29" s="380"/>
      <c r="BB29" s="380"/>
      <c r="BC29" s="380"/>
      <c r="BD29" s="380"/>
      <c r="BE29" s="380"/>
      <c r="BF29" s="380"/>
      <c r="BG29" s="380"/>
      <c r="BH29" s="380"/>
      <c r="BI29" s="380"/>
      <c r="BJ29" s="380"/>
      <c r="BK29" s="380"/>
      <c r="BL29" s="380"/>
      <c r="BM29" s="380"/>
      <c r="BN29" s="380"/>
      <c r="BO29" s="380"/>
      <c r="BP29" s="380"/>
      <c r="BQ29" s="380"/>
      <c r="BR29" s="380"/>
      <c r="BS29" s="380"/>
      <c r="BT29" s="380"/>
      <c r="BU29" s="380"/>
      <c r="BV29" s="380"/>
      <c r="BW29" s="380"/>
      <c r="BX29" s="380"/>
      <c r="BY29" s="380"/>
      <c r="BZ29" s="380"/>
      <c r="CA29" s="380"/>
      <c r="CB29" s="380"/>
      <c r="CC29" s="380"/>
      <c r="CD29" s="380"/>
      <c r="CE29" s="380"/>
      <c r="CF29" s="380"/>
      <c r="CG29" s="380"/>
      <c r="CH29" s="380"/>
      <c r="CI29" s="380"/>
      <c r="CJ29" s="380"/>
      <c r="CK29" s="380"/>
      <c r="CL29" s="380"/>
      <c r="CM29" s="380"/>
      <c r="CN29" s="380"/>
      <c r="CO29" s="380"/>
      <c r="CP29" s="380"/>
      <c r="CQ29" s="380"/>
      <c r="CR29" s="380"/>
      <c r="CS29" s="380"/>
      <c r="CT29" s="380"/>
      <c r="CU29" s="380"/>
      <c r="CV29" s="380"/>
      <c r="CW29" s="380"/>
      <c r="CX29" s="380"/>
      <c r="CY29" s="380"/>
      <c r="CZ29" s="380"/>
      <c r="DA29" s="380"/>
      <c r="DB29" s="380"/>
      <c r="DC29" s="380"/>
      <c r="DD29" s="380"/>
      <c r="DE29" s="380"/>
      <c r="DF29" s="380"/>
      <c r="DG29" s="380"/>
      <c r="DH29" s="380"/>
      <c r="DI29" s="380"/>
      <c r="DJ29" s="380"/>
      <c r="DK29" s="380"/>
      <c r="DL29" s="380"/>
      <c r="DM29" s="380"/>
      <c r="DN29" s="380"/>
      <c r="DO29" s="380"/>
      <c r="DP29" s="380"/>
      <c r="DQ29" s="380"/>
      <c r="DR29" s="380"/>
      <c r="DS29" s="380"/>
      <c r="DT29" s="380"/>
      <c r="DU29" s="380"/>
      <c r="DV29" s="380"/>
      <c r="DW29" s="380"/>
      <c r="DX29" s="380"/>
      <c r="DY29" s="380"/>
      <c r="DZ29" s="380"/>
      <c r="EA29" s="380"/>
      <c r="EB29" s="380"/>
      <c r="EC29" s="380"/>
      <c r="ED29" s="380"/>
      <c r="EE29" s="380"/>
      <c r="EF29" s="380"/>
      <c r="EG29" s="380"/>
      <c r="EH29" s="380"/>
      <c r="EI29" s="380"/>
      <c r="EJ29" s="380"/>
      <c r="EK29" s="380"/>
      <c r="EL29" s="380"/>
      <c r="EM29" s="380"/>
      <c r="EN29" s="380"/>
      <c r="EO29" s="380"/>
      <c r="EP29" s="380"/>
      <c r="EQ29" s="380"/>
      <c r="ER29" s="380"/>
      <c r="ES29" s="380"/>
      <c r="ET29" s="380"/>
      <c r="EU29" s="380"/>
      <c r="EV29" s="380"/>
      <c r="EW29" s="380"/>
      <c r="EX29" s="380"/>
      <c r="EY29" s="380"/>
      <c r="EZ29" s="380"/>
      <c r="FA29" s="380"/>
      <c r="FB29" s="380"/>
      <c r="FC29" s="380"/>
      <c r="FD29" s="380"/>
      <c r="FE29" s="380"/>
      <c r="FF29" s="380"/>
      <c r="FG29" s="380"/>
      <c r="FH29" s="380"/>
      <c r="FI29" s="380"/>
      <c r="FJ29" s="380"/>
      <c r="FK29" s="380"/>
      <c r="FL29" s="380"/>
      <c r="FM29" s="380"/>
      <c r="FN29" s="380"/>
      <c r="FO29" s="380"/>
      <c r="FP29" s="380"/>
      <c r="FQ29" s="380"/>
      <c r="FR29" s="380"/>
      <c r="FS29" s="380"/>
      <c r="FT29" s="380"/>
      <c r="FU29" s="380"/>
      <c r="FV29" s="380"/>
      <c r="FW29" s="380"/>
      <c r="FX29" s="380"/>
      <c r="FY29" s="380"/>
      <c r="FZ29" s="380"/>
      <c r="GA29" s="380"/>
      <c r="GB29" s="380"/>
      <c r="GC29" s="380"/>
      <c r="GD29" s="380"/>
      <c r="GE29" s="380"/>
      <c r="GF29" s="380"/>
      <c r="GG29" s="380"/>
      <c r="GH29" s="380"/>
      <c r="GI29" s="380"/>
      <c r="GJ29" s="380"/>
      <c r="GK29" s="380"/>
      <c r="GL29" s="380"/>
      <c r="GM29" s="380"/>
      <c r="GN29" s="380"/>
      <c r="GO29" s="380"/>
      <c r="GP29" s="380"/>
      <c r="GQ29" s="380"/>
      <c r="GR29" s="380"/>
      <c r="GS29" s="380"/>
      <c r="GT29" s="380"/>
      <c r="GU29" s="380"/>
      <c r="GV29" s="380"/>
      <c r="GW29" s="380"/>
      <c r="GX29" s="380"/>
      <c r="GY29" s="380"/>
      <c r="GZ29" s="380"/>
      <c r="HA29" s="380"/>
      <c r="HB29" s="380"/>
      <c r="HC29" s="380"/>
      <c r="HD29" s="380"/>
      <c r="HE29" s="380"/>
      <c r="HF29" s="380"/>
      <c r="HG29" s="380"/>
      <c r="HH29" s="380"/>
      <c r="HI29" s="380"/>
    </row>
    <row r="30" spans="1:217" s="386" customFormat="1" ht="18" customHeight="1">
      <c r="B30" s="381">
        <v>35</v>
      </c>
      <c r="C30" s="387" t="s">
        <v>67</v>
      </c>
      <c r="D30" s="388">
        <v>9169</v>
      </c>
      <c r="E30" s="389">
        <v>504.21749918202642</v>
      </c>
      <c r="F30" s="388">
        <v>1758</v>
      </c>
      <c r="G30" s="389">
        <v>749.92978384527873</v>
      </c>
      <c r="H30" s="388">
        <v>195611</v>
      </c>
      <c r="I30" s="389">
        <v>1213.9721124578889</v>
      </c>
      <c r="J30" s="411"/>
    </row>
    <row r="31" spans="1:217" s="386" customFormat="1" ht="18" customHeight="1">
      <c r="B31" s="381">
        <v>38</v>
      </c>
      <c r="C31" s="387" t="s">
        <v>68</v>
      </c>
      <c r="D31" s="388">
        <v>7224</v>
      </c>
      <c r="E31" s="389">
        <v>488.56381090808406</v>
      </c>
      <c r="F31" s="388">
        <v>853</v>
      </c>
      <c r="G31" s="389">
        <v>780.42357561547487</v>
      </c>
      <c r="H31" s="388">
        <v>174887</v>
      </c>
      <c r="I31" s="389">
        <v>1171.9309784031971</v>
      </c>
      <c r="J31" s="411"/>
    </row>
    <row r="32" spans="1:217" s="386" customFormat="1" ht="18" hidden="1" customHeight="1">
      <c r="B32" s="381"/>
      <c r="C32" s="387"/>
      <c r="D32" s="388"/>
      <c r="E32" s="389"/>
      <c r="F32" s="388"/>
      <c r="G32" s="389"/>
      <c r="H32" s="388"/>
      <c r="I32" s="389"/>
      <c r="J32" s="411"/>
    </row>
    <row r="33" spans="1:217" s="385" customFormat="1" ht="18" customHeight="1">
      <c r="A33" s="380"/>
      <c r="B33" s="381">
        <v>39</v>
      </c>
      <c r="C33" s="382" t="s">
        <v>69</v>
      </c>
      <c r="D33" s="455">
        <v>4624</v>
      </c>
      <c r="E33" s="456">
        <v>573.72943987889278</v>
      </c>
      <c r="F33" s="457">
        <v>1388</v>
      </c>
      <c r="G33" s="458">
        <v>861.05997118155631</v>
      </c>
      <c r="H33" s="459">
        <v>147978</v>
      </c>
      <c r="I33" s="460">
        <v>1381.2953502547675</v>
      </c>
      <c r="J33" s="411"/>
      <c r="K33" s="386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380"/>
      <c r="AL33" s="380"/>
      <c r="AM33" s="380"/>
      <c r="AN33" s="380"/>
      <c r="AO33" s="380"/>
      <c r="AP33" s="380"/>
      <c r="AQ33" s="380"/>
      <c r="AR33" s="380"/>
      <c r="AS33" s="380"/>
      <c r="AT33" s="380"/>
      <c r="AU33" s="380"/>
      <c r="AV33" s="380"/>
      <c r="AW33" s="380"/>
      <c r="AX33" s="380"/>
      <c r="AY33" s="380"/>
      <c r="AZ33" s="380"/>
      <c r="BA33" s="380"/>
      <c r="BB33" s="380"/>
      <c r="BC33" s="380"/>
      <c r="BD33" s="380"/>
      <c r="BE33" s="380"/>
      <c r="BF33" s="380"/>
      <c r="BG33" s="380"/>
      <c r="BH33" s="380"/>
      <c r="BI33" s="380"/>
      <c r="BJ33" s="380"/>
      <c r="BK33" s="380"/>
      <c r="BL33" s="380"/>
      <c r="BM33" s="380"/>
      <c r="BN33" s="380"/>
      <c r="BO33" s="380"/>
      <c r="BP33" s="380"/>
      <c r="BQ33" s="380"/>
      <c r="BR33" s="380"/>
      <c r="BS33" s="380"/>
      <c r="BT33" s="380"/>
      <c r="BU33" s="380"/>
      <c r="BV33" s="380"/>
      <c r="BW33" s="380"/>
      <c r="BX33" s="380"/>
      <c r="BY33" s="380"/>
      <c r="BZ33" s="380"/>
      <c r="CA33" s="380"/>
      <c r="CB33" s="380"/>
      <c r="CC33" s="380"/>
      <c r="CD33" s="380"/>
      <c r="CE33" s="380"/>
      <c r="CF33" s="380"/>
      <c r="CG33" s="380"/>
      <c r="CH33" s="380"/>
      <c r="CI33" s="380"/>
      <c r="CJ33" s="380"/>
      <c r="CK33" s="380"/>
      <c r="CL33" s="380"/>
      <c r="CM33" s="380"/>
      <c r="CN33" s="380"/>
      <c r="CO33" s="380"/>
      <c r="CP33" s="380"/>
      <c r="CQ33" s="380"/>
      <c r="CR33" s="380"/>
      <c r="CS33" s="380"/>
      <c r="CT33" s="380"/>
      <c r="CU33" s="380"/>
      <c r="CV33" s="380"/>
      <c r="CW33" s="380"/>
      <c r="CX33" s="380"/>
      <c r="CY33" s="380"/>
      <c r="CZ33" s="380"/>
      <c r="DA33" s="380"/>
      <c r="DB33" s="380"/>
      <c r="DC33" s="380"/>
      <c r="DD33" s="380"/>
      <c r="DE33" s="380"/>
      <c r="DF33" s="380"/>
      <c r="DG33" s="380"/>
      <c r="DH33" s="380"/>
      <c r="DI33" s="380"/>
      <c r="DJ33" s="380"/>
      <c r="DK33" s="380"/>
      <c r="DL33" s="380"/>
      <c r="DM33" s="380"/>
      <c r="DN33" s="380"/>
      <c r="DO33" s="380"/>
      <c r="DP33" s="380"/>
      <c r="DQ33" s="380"/>
      <c r="DR33" s="380"/>
      <c r="DS33" s="380"/>
      <c r="DT33" s="380"/>
      <c r="DU33" s="380"/>
      <c r="DV33" s="380"/>
      <c r="DW33" s="380"/>
      <c r="DX33" s="380"/>
      <c r="DY33" s="380"/>
      <c r="DZ33" s="380"/>
      <c r="EA33" s="380"/>
      <c r="EB33" s="380"/>
      <c r="EC33" s="380"/>
      <c r="ED33" s="380"/>
      <c r="EE33" s="380"/>
      <c r="EF33" s="380"/>
      <c r="EG33" s="380"/>
      <c r="EH33" s="380"/>
      <c r="EI33" s="380"/>
      <c r="EJ33" s="380"/>
      <c r="EK33" s="380"/>
      <c r="EL33" s="380"/>
      <c r="EM33" s="380"/>
      <c r="EN33" s="380"/>
      <c r="EO33" s="380"/>
      <c r="EP33" s="380"/>
      <c r="EQ33" s="380"/>
      <c r="ER33" s="380"/>
      <c r="ES33" s="380"/>
      <c r="ET33" s="380"/>
      <c r="EU33" s="380"/>
      <c r="EV33" s="380"/>
      <c r="EW33" s="380"/>
      <c r="EX33" s="380"/>
      <c r="EY33" s="380"/>
      <c r="EZ33" s="380"/>
      <c r="FA33" s="380"/>
      <c r="FB33" s="380"/>
      <c r="FC33" s="380"/>
      <c r="FD33" s="380"/>
      <c r="FE33" s="380"/>
      <c r="FF33" s="380"/>
      <c r="FG33" s="380"/>
      <c r="FH33" s="380"/>
      <c r="FI33" s="380"/>
      <c r="FJ33" s="380"/>
      <c r="FK33" s="380"/>
      <c r="FL33" s="380"/>
      <c r="FM33" s="380"/>
      <c r="FN33" s="380"/>
      <c r="FO33" s="380"/>
      <c r="FP33" s="380"/>
      <c r="FQ33" s="380"/>
      <c r="FR33" s="380"/>
      <c r="FS33" s="380"/>
      <c r="FT33" s="380"/>
      <c r="FU33" s="380"/>
      <c r="FV33" s="380"/>
      <c r="FW33" s="380"/>
      <c r="FX33" s="380"/>
      <c r="FY33" s="380"/>
      <c r="FZ33" s="380"/>
      <c r="GA33" s="380"/>
      <c r="GB33" s="380"/>
      <c r="GC33" s="380"/>
      <c r="GD33" s="380"/>
      <c r="GE33" s="380"/>
      <c r="GF33" s="380"/>
      <c r="GG33" s="380"/>
      <c r="GH33" s="380"/>
      <c r="GI33" s="380"/>
      <c r="GJ33" s="380"/>
      <c r="GK33" s="380"/>
      <c r="GL33" s="380"/>
      <c r="GM33" s="380"/>
      <c r="GN33" s="380"/>
      <c r="GO33" s="380"/>
      <c r="GP33" s="380"/>
      <c r="GQ33" s="380"/>
      <c r="GR33" s="380"/>
      <c r="GS33" s="380"/>
      <c r="GT33" s="380"/>
      <c r="GU33" s="380"/>
      <c r="GV33" s="380"/>
      <c r="GW33" s="380"/>
      <c r="GX33" s="380"/>
      <c r="GY33" s="380"/>
      <c r="GZ33" s="380"/>
      <c r="HA33" s="380"/>
      <c r="HB33" s="380"/>
      <c r="HC33" s="380"/>
      <c r="HD33" s="380"/>
      <c r="HE33" s="380"/>
      <c r="HF33" s="380"/>
      <c r="HG33" s="380"/>
      <c r="HH33" s="380"/>
      <c r="HI33" s="380"/>
    </row>
    <row r="34" spans="1:217" s="385" customFormat="1" ht="18" hidden="1" customHeight="1">
      <c r="A34" s="380"/>
      <c r="B34" s="381"/>
      <c r="C34" s="382"/>
      <c r="D34" s="455"/>
      <c r="E34" s="456"/>
      <c r="F34" s="457"/>
      <c r="G34" s="458"/>
      <c r="H34" s="459"/>
      <c r="I34" s="460"/>
      <c r="J34" s="411"/>
      <c r="K34" s="386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380"/>
      <c r="AO34" s="380"/>
      <c r="AP34" s="380"/>
      <c r="AQ34" s="380"/>
      <c r="AR34" s="380"/>
      <c r="AS34" s="380"/>
      <c r="AT34" s="380"/>
      <c r="AU34" s="380"/>
      <c r="AV34" s="380"/>
      <c r="AW34" s="380"/>
      <c r="AX34" s="380"/>
      <c r="AY34" s="380"/>
      <c r="AZ34" s="380"/>
      <c r="BA34" s="380"/>
      <c r="BB34" s="380"/>
      <c r="BC34" s="380"/>
      <c r="BD34" s="380"/>
      <c r="BE34" s="380"/>
      <c r="BF34" s="380"/>
      <c r="BG34" s="380"/>
      <c r="BH34" s="380"/>
      <c r="BI34" s="380"/>
      <c r="BJ34" s="380"/>
      <c r="BK34" s="380"/>
      <c r="BL34" s="380"/>
      <c r="BM34" s="380"/>
      <c r="BN34" s="380"/>
      <c r="BO34" s="380"/>
      <c r="BP34" s="380"/>
      <c r="BQ34" s="380"/>
      <c r="BR34" s="380"/>
      <c r="BS34" s="380"/>
      <c r="BT34" s="380"/>
      <c r="BU34" s="380"/>
      <c r="BV34" s="380"/>
      <c r="BW34" s="380"/>
      <c r="BX34" s="380"/>
      <c r="BY34" s="380"/>
      <c r="BZ34" s="380"/>
      <c r="CA34" s="380"/>
      <c r="CB34" s="380"/>
      <c r="CC34" s="380"/>
      <c r="CD34" s="380"/>
      <c r="CE34" s="380"/>
      <c r="CF34" s="380"/>
      <c r="CG34" s="380"/>
      <c r="CH34" s="380"/>
      <c r="CI34" s="380"/>
      <c r="CJ34" s="380"/>
      <c r="CK34" s="380"/>
      <c r="CL34" s="380"/>
      <c r="CM34" s="380"/>
      <c r="CN34" s="380"/>
      <c r="CO34" s="380"/>
      <c r="CP34" s="380"/>
      <c r="CQ34" s="380"/>
      <c r="CR34" s="380"/>
      <c r="CS34" s="380"/>
      <c r="CT34" s="380"/>
      <c r="CU34" s="380"/>
      <c r="CV34" s="380"/>
      <c r="CW34" s="380"/>
      <c r="CX34" s="380"/>
      <c r="CY34" s="380"/>
      <c r="CZ34" s="380"/>
      <c r="DA34" s="380"/>
      <c r="DB34" s="380"/>
      <c r="DC34" s="380"/>
      <c r="DD34" s="380"/>
      <c r="DE34" s="380"/>
      <c r="DF34" s="380"/>
      <c r="DG34" s="380"/>
      <c r="DH34" s="380"/>
      <c r="DI34" s="380"/>
      <c r="DJ34" s="380"/>
      <c r="DK34" s="380"/>
      <c r="DL34" s="380"/>
      <c r="DM34" s="380"/>
      <c r="DN34" s="380"/>
      <c r="DO34" s="380"/>
      <c r="DP34" s="380"/>
      <c r="DQ34" s="380"/>
      <c r="DR34" s="380"/>
      <c r="DS34" s="380"/>
      <c r="DT34" s="380"/>
      <c r="DU34" s="380"/>
      <c r="DV34" s="380"/>
      <c r="DW34" s="380"/>
      <c r="DX34" s="380"/>
      <c r="DY34" s="380"/>
      <c r="DZ34" s="380"/>
      <c r="EA34" s="380"/>
      <c r="EB34" s="380"/>
      <c r="EC34" s="380"/>
      <c r="ED34" s="380"/>
      <c r="EE34" s="380"/>
      <c r="EF34" s="380"/>
      <c r="EG34" s="380"/>
      <c r="EH34" s="380"/>
      <c r="EI34" s="380"/>
      <c r="EJ34" s="380"/>
      <c r="EK34" s="380"/>
      <c r="EL34" s="380"/>
      <c r="EM34" s="380"/>
      <c r="EN34" s="380"/>
      <c r="EO34" s="380"/>
      <c r="EP34" s="380"/>
      <c r="EQ34" s="380"/>
      <c r="ER34" s="380"/>
      <c r="ES34" s="380"/>
      <c r="ET34" s="380"/>
      <c r="EU34" s="380"/>
      <c r="EV34" s="380"/>
      <c r="EW34" s="380"/>
      <c r="EX34" s="380"/>
      <c r="EY34" s="380"/>
      <c r="EZ34" s="380"/>
      <c r="FA34" s="380"/>
      <c r="FB34" s="380"/>
      <c r="FC34" s="380"/>
      <c r="FD34" s="380"/>
      <c r="FE34" s="380"/>
      <c r="FF34" s="380"/>
      <c r="FG34" s="380"/>
      <c r="FH34" s="380"/>
      <c r="FI34" s="380"/>
      <c r="FJ34" s="380"/>
      <c r="FK34" s="380"/>
      <c r="FL34" s="380"/>
      <c r="FM34" s="380"/>
      <c r="FN34" s="380"/>
      <c r="FO34" s="380"/>
      <c r="FP34" s="380"/>
      <c r="FQ34" s="380"/>
      <c r="FR34" s="380"/>
      <c r="FS34" s="380"/>
      <c r="FT34" s="380"/>
      <c r="FU34" s="380"/>
      <c r="FV34" s="380"/>
      <c r="FW34" s="380"/>
      <c r="FX34" s="380"/>
      <c r="FY34" s="380"/>
      <c r="FZ34" s="380"/>
      <c r="GA34" s="380"/>
      <c r="GB34" s="380"/>
      <c r="GC34" s="380"/>
      <c r="GD34" s="380"/>
      <c r="GE34" s="380"/>
      <c r="GF34" s="380"/>
      <c r="GG34" s="380"/>
      <c r="GH34" s="380"/>
      <c r="GI34" s="380"/>
      <c r="GJ34" s="380"/>
      <c r="GK34" s="380"/>
      <c r="GL34" s="380"/>
      <c r="GM34" s="380"/>
      <c r="GN34" s="380"/>
      <c r="GO34" s="380"/>
      <c r="GP34" s="380"/>
      <c r="GQ34" s="380"/>
      <c r="GR34" s="380"/>
      <c r="GS34" s="380"/>
      <c r="GT34" s="380"/>
      <c r="GU34" s="380"/>
      <c r="GV34" s="380"/>
      <c r="GW34" s="380"/>
      <c r="GX34" s="380"/>
      <c r="GY34" s="380"/>
      <c r="GZ34" s="380"/>
      <c r="HA34" s="380"/>
      <c r="HB34" s="380"/>
      <c r="HC34" s="380"/>
      <c r="HD34" s="380"/>
      <c r="HE34" s="380"/>
      <c r="HF34" s="380"/>
      <c r="HG34" s="380"/>
      <c r="HH34" s="380"/>
      <c r="HI34" s="380"/>
    </row>
    <row r="35" spans="1:217" s="385" customFormat="1" ht="18" customHeight="1">
      <c r="A35" s="380"/>
      <c r="B35" s="381"/>
      <c r="C35" s="382" t="s">
        <v>70</v>
      </c>
      <c r="D35" s="455">
        <v>18898</v>
      </c>
      <c r="E35" s="456">
        <v>568.03673775002642</v>
      </c>
      <c r="F35" s="457">
        <v>3911</v>
      </c>
      <c r="G35" s="458">
        <v>799.48726156993121</v>
      </c>
      <c r="H35" s="459">
        <v>631825</v>
      </c>
      <c r="I35" s="460">
        <v>1311.1649869505006</v>
      </c>
      <c r="J35" s="411"/>
      <c r="K35" s="386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0"/>
      <c r="AM35" s="380"/>
      <c r="AN35" s="380"/>
      <c r="AO35" s="380"/>
      <c r="AP35" s="380"/>
      <c r="AQ35" s="380"/>
      <c r="AR35" s="380"/>
      <c r="AS35" s="380"/>
      <c r="AT35" s="380"/>
      <c r="AU35" s="380"/>
      <c r="AV35" s="380"/>
      <c r="AW35" s="380"/>
      <c r="AX35" s="380"/>
      <c r="AY35" s="380"/>
      <c r="AZ35" s="380"/>
      <c r="BA35" s="380"/>
      <c r="BB35" s="380"/>
      <c r="BC35" s="380"/>
      <c r="BD35" s="380"/>
      <c r="BE35" s="380"/>
      <c r="BF35" s="380"/>
      <c r="BG35" s="380"/>
      <c r="BH35" s="380"/>
      <c r="BI35" s="380"/>
      <c r="BJ35" s="380"/>
      <c r="BK35" s="380"/>
      <c r="BL35" s="380"/>
      <c r="BM35" s="380"/>
      <c r="BN35" s="380"/>
      <c r="BO35" s="380"/>
      <c r="BP35" s="380"/>
      <c r="BQ35" s="380"/>
      <c r="BR35" s="380"/>
      <c r="BS35" s="380"/>
      <c r="BT35" s="380"/>
      <c r="BU35" s="380"/>
      <c r="BV35" s="380"/>
      <c r="BW35" s="380"/>
      <c r="BX35" s="380"/>
      <c r="BY35" s="380"/>
      <c r="BZ35" s="380"/>
      <c r="CA35" s="380"/>
      <c r="CB35" s="380"/>
      <c r="CC35" s="380"/>
      <c r="CD35" s="380"/>
      <c r="CE35" s="380"/>
      <c r="CF35" s="380"/>
      <c r="CG35" s="380"/>
      <c r="CH35" s="380"/>
      <c r="CI35" s="380"/>
      <c r="CJ35" s="380"/>
      <c r="CK35" s="380"/>
      <c r="CL35" s="380"/>
      <c r="CM35" s="380"/>
      <c r="CN35" s="380"/>
      <c r="CO35" s="380"/>
      <c r="CP35" s="380"/>
      <c r="CQ35" s="380"/>
      <c r="CR35" s="380"/>
      <c r="CS35" s="380"/>
      <c r="CT35" s="380"/>
      <c r="CU35" s="380"/>
      <c r="CV35" s="380"/>
      <c r="CW35" s="380"/>
      <c r="CX35" s="380"/>
      <c r="CY35" s="380"/>
      <c r="CZ35" s="380"/>
      <c r="DA35" s="380"/>
      <c r="DB35" s="380"/>
      <c r="DC35" s="380"/>
      <c r="DD35" s="380"/>
      <c r="DE35" s="380"/>
      <c r="DF35" s="380"/>
      <c r="DG35" s="380"/>
      <c r="DH35" s="380"/>
      <c r="DI35" s="380"/>
      <c r="DJ35" s="380"/>
      <c r="DK35" s="380"/>
      <c r="DL35" s="380"/>
      <c r="DM35" s="380"/>
      <c r="DN35" s="380"/>
      <c r="DO35" s="380"/>
      <c r="DP35" s="380"/>
      <c r="DQ35" s="380"/>
      <c r="DR35" s="380"/>
      <c r="DS35" s="380"/>
      <c r="DT35" s="380"/>
      <c r="DU35" s="380"/>
      <c r="DV35" s="380"/>
      <c r="DW35" s="380"/>
      <c r="DX35" s="380"/>
      <c r="DY35" s="380"/>
      <c r="DZ35" s="380"/>
      <c r="EA35" s="380"/>
      <c r="EB35" s="380"/>
      <c r="EC35" s="380"/>
      <c r="ED35" s="380"/>
      <c r="EE35" s="380"/>
      <c r="EF35" s="380"/>
      <c r="EG35" s="380"/>
      <c r="EH35" s="380"/>
      <c r="EI35" s="380"/>
      <c r="EJ35" s="380"/>
      <c r="EK35" s="380"/>
      <c r="EL35" s="380"/>
      <c r="EM35" s="380"/>
      <c r="EN35" s="380"/>
      <c r="EO35" s="380"/>
      <c r="EP35" s="380"/>
      <c r="EQ35" s="380"/>
      <c r="ER35" s="380"/>
      <c r="ES35" s="380"/>
      <c r="ET35" s="380"/>
      <c r="EU35" s="380"/>
      <c r="EV35" s="380"/>
      <c r="EW35" s="380"/>
      <c r="EX35" s="380"/>
      <c r="EY35" s="380"/>
      <c r="EZ35" s="380"/>
      <c r="FA35" s="380"/>
      <c r="FB35" s="380"/>
      <c r="FC35" s="380"/>
      <c r="FD35" s="380"/>
      <c r="FE35" s="380"/>
      <c r="FF35" s="380"/>
      <c r="FG35" s="380"/>
      <c r="FH35" s="380"/>
      <c r="FI35" s="380"/>
      <c r="FJ35" s="380"/>
      <c r="FK35" s="380"/>
      <c r="FL35" s="380"/>
      <c r="FM35" s="380"/>
      <c r="FN35" s="380"/>
      <c r="FO35" s="380"/>
      <c r="FP35" s="380"/>
      <c r="FQ35" s="380"/>
      <c r="FR35" s="380"/>
      <c r="FS35" s="380"/>
      <c r="FT35" s="380"/>
      <c r="FU35" s="380"/>
      <c r="FV35" s="380"/>
      <c r="FW35" s="380"/>
      <c r="FX35" s="380"/>
      <c r="FY35" s="380"/>
      <c r="FZ35" s="380"/>
      <c r="GA35" s="380"/>
      <c r="GB35" s="380"/>
      <c r="GC35" s="380"/>
      <c r="GD35" s="380"/>
      <c r="GE35" s="380"/>
      <c r="GF35" s="380"/>
      <c r="GG35" s="380"/>
      <c r="GH35" s="380"/>
      <c r="GI35" s="380"/>
      <c r="GJ35" s="380"/>
      <c r="GK35" s="380"/>
      <c r="GL35" s="380"/>
      <c r="GM35" s="380"/>
      <c r="GN35" s="380"/>
      <c r="GO35" s="380"/>
      <c r="GP35" s="380"/>
      <c r="GQ35" s="380"/>
      <c r="GR35" s="380"/>
      <c r="GS35" s="380"/>
      <c r="GT35" s="380"/>
      <c r="GU35" s="380"/>
      <c r="GV35" s="380"/>
      <c r="GW35" s="380"/>
      <c r="GX35" s="380"/>
      <c r="GY35" s="380"/>
      <c r="GZ35" s="380"/>
      <c r="HA35" s="380"/>
      <c r="HB35" s="380"/>
      <c r="HC35" s="380"/>
      <c r="HD35" s="380"/>
      <c r="HE35" s="380"/>
      <c r="HF35" s="380"/>
      <c r="HG35" s="380"/>
      <c r="HH35" s="380"/>
      <c r="HI35" s="380"/>
    </row>
    <row r="36" spans="1:217" s="386" customFormat="1" ht="18" customHeight="1">
      <c r="B36" s="381">
        <v>5</v>
      </c>
      <c r="C36" s="387" t="s">
        <v>71</v>
      </c>
      <c r="D36" s="388">
        <v>1273</v>
      </c>
      <c r="E36" s="389">
        <v>563.4548546739984</v>
      </c>
      <c r="F36" s="388">
        <v>235</v>
      </c>
      <c r="G36" s="389">
        <v>728.76821276595751</v>
      </c>
      <c r="H36" s="388">
        <v>39896</v>
      </c>
      <c r="I36" s="389">
        <v>1156.9941387607778</v>
      </c>
      <c r="J36" s="411"/>
    </row>
    <row r="37" spans="1:217" s="386" customFormat="1" ht="18" customHeight="1">
      <c r="B37" s="381">
        <v>9</v>
      </c>
      <c r="C37" s="387" t="s">
        <v>72</v>
      </c>
      <c r="D37" s="388">
        <v>2806</v>
      </c>
      <c r="E37" s="389">
        <v>559.7217391304348</v>
      </c>
      <c r="F37" s="388">
        <v>316</v>
      </c>
      <c r="G37" s="389">
        <v>830.50642405063286</v>
      </c>
      <c r="H37" s="388">
        <v>94362</v>
      </c>
      <c r="I37" s="389">
        <v>1407.8486061126305</v>
      </c>
      <c r="J37" s="411"/>
    </row>
    <row r="38" spans="1:217" s="386" customFormat="1" ht="18" customHeight="1">
      <c r="B38" s="381">
        <v>24</v>
      </c>
      <c r="C38" s="387" t="s">
        <v>73</v>
      </c>
      <c r="D38" s="388">
        <v>4052</v>
      </c>
      <c r="E38" s="389">
        <v>578.15711747285297</v>
      </c>
      <c r="F38" s="388">
        <v>1107</v>
      </c>
      <c r="G38" s="389">
        <v>877.99439024390244</v>
      </c>
      <c r="H38" s="388">
        <v>140647</v>
      </c>
      <c r="I38" s="389">
        <v>1307.4979433617489</v>
      </c>
      <c r="J38" s="406"/>
    </row>
    <row r="39" spans="1:217" s="386" customFormat="1" ht="18" customHeight="1">
      <c r="B39" s="381">
        <v>34</v>
      </c>
      <c r="C39" s="387" t="s">
        <v>74</v>
      </c>
      <c r="D39" s="388">
        <v>1344</v>
      </c>
      <c r="E39" s="389">
        <v>596.36083333333329</v>
      </c>
      <c r="F39" s="388">
        <v>288</v>
      </c>
      <c r="G39" s="389">
        <v>818.18520833333332</v>
      </c>
      <c r="H39" s="388">
        <v>44192</v>
      </c>
      <c r="I39" s="389">
        <v>1343.2598094677771</v>
      </c>
      <c r="J39" s="406"/>
    </row>
    <row r="40" spans="1:217" s="386" customFormat="1" ht="18" customHeight="1">
      <c r="B40" s="381">
        <v>37</v>
      </c>
      <c r="C40" s="387" t="s">
        <v>75</v>
      </c>
      <c r="D40" s="388">
        <v>2518</v>
      </c>
      <c r="E40" s="389">
        <v>576.24265289912637</v>
      </c>
      <c r="F40" s="388">
        <v>648</v>
      </c>
      <c r="G40" s="389">
        <v>751.55975308641973</v>
      </c>
      <c r="H40" s="388">
        <v>82876</v>
      </c>
      <c r="I40" s="389">
        <v>1225.0321708335352</v>
      </c>
      <c r="J40" s="406"/>
    </row>
    <row r="41" spans="1:217" s="386" customFormat="1" ht="18" customHeight="1">
      <c r="B41" s="381">
        <v>40</v>
      </c>
      <c r="C41" s="387" t="s">
        <v>76</v>
      </c>
      <c r="D41" s="388">
        <v>1095</v>
      </c>
      <c r="E41" s="389">
        <v>528.55019178082193</v>
      </c>
      <c r="F41" s="388">
        <v>140</v>
      </c>
      <c r="G41" s="389">
        <v>745.93335714285718</v>
      </c>
      <c r="H41" s="388">
        <v>35742</v>
      </c>
      <c r="I41" s="389">
        <v>1251.1849373286329</v>
      </c>
      <c r="J41" s="406"/>
    </row>
    <row r="42" spans="1:217" s="386" customFormat="1" ht="18" customHeight="1">
      <c r="B42" s="381">
        <v>42</v>
      </c>
      <c r="C42" s="387" t="s">
        <v>77</v>
      </c>
      <c r="D42" s="388">
        <v>686</v>
      </c>
      <c r="E42" s="389">
        <v>554.52986880466483</v>
      </c>
      <c r="F42" s="388">
        <v>77</v>
      </c>
      <c r="G42" s="389">
        <v>748.49636363636364</v>
      </c>
      <c r="H42" s="388">
        <v>22923</v>
      </c>
      <c r="I42" s="389">
        <v>1268.4710919164165</v>
      </c>
      <c r="J42" s="406"/>
    </row>
    <row r="43" spans="1:217" s="386" customFormat="1" ht="18" customHeight="1">
      <c r="B43" s="381">
        <v>47</v>
      </c>
      <c r="C43" s="387" t="s">
        <v>78</v>
      </c>
      <c r="D43" s="388">
        <v>3566</v>
      </c>
      <c r="E43" s="389">
        <v>570.88798653954007</v>
      </c>
      <c r="F43" s="388">
        <v>676</v>
      </c>
      <c r="G43" s="389">
        <v>821.21829881656811</v>
      </c>
      <c r="H43" s="388">
        <v>123448</v>
      </c>
      <c r="I43" s="389">
        <v>1434.0335059296219</v>
      </c>
      <c r="J43" s="406"/>
    </row>
    <row r="44" spans="1:217" s="386" customFormat="1" ht="18" customHeight="1">
      <c r="B44" s="381">
        <v>49</v>
      </c>
      <c r="C44" s="387" t="s">
        <v>79</v>
      </c>
      <c r="D44" s="388">
        <v>1558</v>
      </c>
      <c r="E44" s="389">
        <v>549.91266367137359</v>
      </c>
      <c r="F44" s="388">
        <v>424</v>
      </c>
      <c r="G44" s="389">
        <v>663.43823113207543</v>
      </c>
      <c r="H44" s="388">
        <v>47739</v>
      </c>
      <c r="I44" s="389">
        <v>1127.2045813695306</v>
      </c>
      <c r="J44" s="406"/>
    </row>
    <row r="45" spans="1:217" s="386" customFormat="1" ht="18" hidden="1" customHeight="1">
      <c r="B45" s="381"/>
      <c r="C45" s="387"/>
      <c r="D45" s="388"/>
      <c r="E45" s="389"/>
      <c r="F45" s="388"/>
      <c r="G45" s="389"/>
      <c r="H45" s="388"/>
      <c r="I45" s="389"/>
      <c r="J45" s="406"/>
    </row>
    <row r="46" spans="1:217" s="385" customFormat="1" ht="18" customHeight="1">
      <c r="A46" s="380"/>
      <c r="B46" s="381"/>
      <c r="C46" s="382" t="s">
        <v>80</v>
      </c>
      <c r="D46" s="455">
        <v>14648</v>
      </c>
      <c r="E46" s="456">
        <v>523.57972829055177</v>
      </c>
      <c r="F46" s="457">
        <v>2658</v>
      </c>
      <c r="G46" s="458">
        <v>710.93030474040631</v>
      </c>
      <c r="H46" s="459">
        <v>400058</v>
      </c>
      <c r="I46" s="460">
        <v>1224.1082787745777</v>
      </c>
      <c r="J46" s="406"/>
      <c r="K46" s="386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  <c r="AC46" s="380"/>
      <c r="AD46" s="380"/>
      <c r="AE46" s="380"/>
      <c r="AF46" s="380"/>
      <c r="AG46" s="380"/>
      <c r="AH46" s="380"/>
      <c r="AI46" s="380"/>
      <c r="AJ46" s="380"/>
      <c r="AK46" s="380"/>
      <c r="AL46" s="380"/>
      <c r="AM46" s="380"/>
      <c r="AN46" s="380"/>
      <c r="AO46" s="380"/>
      <c r="AP46" s="380"/>
      <c r="AQ46" s="380"/>
      <c r="AR46" s="380"/>
      <c r="AS46" s="380"/>
      <c r="AT46" s="380"/>
      <c r="AU46" s="380"/>
      <c r="AV46" s="380"/>
      <c r="AW46" s="380"/>
      <c r="AX46" s="380"/>
      <c r="AY46" s="380"/>
      <c r="AZ46" s="380"/>
      <c r="BA46" s="380"/>
      <c r="BB46" s="380"/>
      <c r="BC46" s="380"/>
      <c r="BD46" s="380"/>
      <c r="BE46" s="380"/>
      <c r="BF46" s="380"/>
      <c r="BG46" s="380"/>
      <c r="BH46" s="380"/>
      <c r="BI46" s="380"/>
      <c r="BJ46" s="380"/>
      <c r="BK46" s="380"/>
      <c r="BL46" s="380"/>
      <c r="BM46" s="380"/>
      <c r="BN46" s="380"/>
      <c r="BO46" s="380"/>
      <c r="BP46" s="380"/>
      <c r="BQ46" s="380"/>
      <c r="BR46" s="380"/>
      <c r="BS46" s="380"/>
      <c r="BT46" s="380"/>
      <c r="BU46" s="380"/>
      <c r="BV46" s="380"/>
      <c r="BW46" s="380"/>
      <c r="BX46" s="380"/>
      <c r="BY46" s="380"/>
      <c r="BZ46" s="380"/>
      <c r="CA46" s="380"/>
      <c r="CB46" s="380"/>
      <c r="CC46" s="380"/>
      <c r="CD46" s="380"/>
      <c r="CE46" s="380"/>
      <c r="CF46" s="380"/>
      <c r="CG46" s="380"/>
      <c r="CH46" s="380"/>
      <c r="CI46" s="380"/>
      <c r="CJ46" s="380"/>
      <c r="CK46" s="380"/>
      <c r="CL46" s="380"/>
      <c r="CM46" s="380"/>
      <c r="CN46" s="380"/>
      <c r="CO46" s="380"/>
      <c r="CP46" s="380"/>
      <c r="CQ46" s="380"/>
      <c r="CR46" s="380"/>
      <c r="CS46" s="380"/>
      <c r="CT46" s="380"/>
      <c r="CU46" s="380"/>
      <c r="CV46" s="380"/>
      <c r="CW46" s="380"/>
      <c r="CX46" s="380"/>
      <c r="CY46" s="380"/>
      <c r="CZ46" s="380"/>
      <c r="DA46" s="380"/>
      <c r="DB46" s="380"/>
      <c r="DC46" s="380"/>
      <c r="DD46" s="380"/>
      <c r="DE46" s="380"/>
      <c r="DF46" s="380"/>
      <c r="DG46" s="380"/>
      <c r="DH46" s="380"/>
      <c r="DI46" s="380"/>
      <c r="DJ46" s="380"/>
      <c r="DK46" s="380"/>
      <c r="DL46" s="380"/>
      <c r="DM46" s="380"/>
      <c r="DN46" s="380"/>
      <c r="DO46" s="380"/>
      <c r="DP46" s="380"/>
      <c r="DQ46" s="380"/>
      <c r="DR46" s="380"/>
      <c r="DS46" s="380"/>
      <c r="DT46" s="380"/>
      <c r="DU46" s="380"/>
      <c r="DV46" s="380"/>
      <c r="DW46" s="380"/>
      <c r="DX46" s="380"/>
      <c r="DY46" s="380"/>
      <c r="DZ46" s="380"/>
      <c r="EA46" s="380"/>
      <c r="EB46" s="380"/>
      <c r="EC46" s="380"/>
      <c r="ED46" s="380"/>
      <c r="EE46" s="380"/>
      <c r="EF46" s="380"/>
      <c r="EG46" s="380"/>
      <c r="EH46" s="380"/>
      <c r="EI46" s="380"/>
      <c r="EJ46" s="380"/>
      <c r="EK46" s="380"/>
      <c r="EL46" s="380"/>
      <c r="EM46" s="380"/>
      <c r="EN46" s="380"/>
      <c r="EO46" s="380"/>
      <c r="EP46" s="380"/>
      <c r="EQ46" s="380"/>
      <c r="ER46" s="380"/>
      <c r="ES46" s="380"/>
      <c r="ET46" s="380"/>
      <c r="EU46" s="380"/>
      <c r="EV46" s="380"/>
      <c r="EW46" s="380"/>
      <c r="EX46" s="380"/>
      <c r="EY46" s="380"/>
      <c r="EZ46" s="380"/>
      <c r="FA46" s="380"/>
      <c r="FB46" s="380"/>
      <c r="FC46" s="380"/>
      <c r="FD46" s="380"/>
      <c r="FE46" s="380"/>
      <c r="FF46" s="380"/>
      <c r="FG46" s="380"/>
      <c r="FH46" s="380"/>
      <c r="FI46" s="380"/>
      <c r="FJ46" s="380"/>
      <c r="FK46" s="380"/>
      <c r="FL46" s="380"/>
      <c r="FM46" s="380"/>
      <c r="FN46" s="380"/>
      <c r="FO46" s="380"/>
      <c r="FP46" s="380"/>
      <c r="FQ46" s="380"/>
      <c r="FR46" s="380"/>
      <c r="FS46" s="380"/>
      <c r="FT46" s="380"/>
      <c r="FU46" s="380"/>
      <c r="FV46" s="380"/>
      <c r="FW46" s="380"/>
      <c r="FX46" s="380"/>
      <c r="FY46" s="380"/>
      <c r="FZ46" s="380"/>
      <c r="GA46" s="380"/>
      <c r="GB46" s="380"/>
      <c r="GC46" s="380"/>
      <c r="GD46" s="380"/>
      <c r="GE46" s="380"/>
      <c r="GF46" s="380"/>
      <c r="GG46" s="380"/>
      <c r="GH46" s="380"/>
      <c r="GI46" s="380"/>
      <c r="GJ46" s="380"/>
      <c r="GK46" s="380"/>
      <c r="GL46" s="380"/>
      <c r="GM46" s="380"/>
      <c r="GN46" s="380"/>
      <c r="GO46" s="380"/>
      <c r="GP46" s="380"/>
      <c r="GQ46" s="380"/>
      <c r="GR46" s="380"/>
      <c r="GS46" s="380"/>
      <c r="GT46" s="380"/>
      <c r="GU46" s="380"/>
      <c r="GV46" s="380"/>
      <c r="GW46" s="380"/>
      <c r="GX46" s="380"/>
      <c r="GY46" s="380"/>
      <c r="GZ46" s="380"/>
      <c r="HA46" s="380"/>
      <c r="HB46" s="380"/>
      <c r="HC46" s="380"/>
      <c r="HD46" s="380"/>
      <c r="HE46" s="380"/>
      <c r="HF46" s="380"/>
      <c r="HG46" s="380"/>
      <c r="HH46" s="380"/>
      <c r="HI46" s="380"/>
    </row>
    <row r="47" spans="1:217" s="386" customFormat="1" ht="18" customHeight="1">
      <c r="B47" s="381">
        <v>2</v>
      </c>
      <c r="C47" s="387" t="s">
        <v>81</v>
      </c>
      <c r="D47" s="388">
        <v>2915</v>
      </c>
      <c r="E47" s="389">
        <v>527.41935506003426</v>
      </c>
      <c r="F47" s="388">
        <v>753</v>
      </c>
      <c r="G47" s="389">
        <v>678.20536520584335</v>
      </c>
      <c r="H47" s="388">
        <v>76096</v>
      </c>
      <c r="I47" s="389">
        <v>1190.8356125157698</v>
      </c>
      <c r="J47" s="406"/>
    </row>
    <row r="48" spans="1:217" s="386" customFormat="1" ht="18" customHeight="1">
      <c r="B48" s="381">
        <v>13</v>
      </c>
      <c r="C48" s="387" t="s">
        <v>82</v>
      </c>
      <c r="D48" s="388">
        <v>3988</v>
      </c>
      <c r="E48" s="389">
        <v>549.70107071213647</v>
      </c>
      <c r="F48" s="388">
        <v>897</v>
      </c>
      <c r="G48" s="389">
        <v>749.19168338907468</v>
      </c>
      <c r="H48" s="388">
        <v>104644</v>
      </c>
      <c r="I48" s="389">
        <v>1227.2867765949313</v>
      </c>
      <c r="J48" s="406"/>
    </row>
    <row r="49" spans="1:217" s="386" customFormat="1" ht="18" customHeight="1">
      <c r="B49" s="381">
        <v>16</v>
      </c>
      <c r="C49" s="387" t="s">
        <v>83</v>
      </c>
      <c r="D49" s="388">
        <v>1591</v>
      </c>
      <c r="E49" s="389">
        <v>539.60558139534885</v>
      </c>
      <c r="F49" s="388">
        <v>315</v>
      </c>
      <c r="G49" s="389">
        <v>683.1591428571428</v>
      </c>
      <c r="H49" s="388">
        <v>45742</v>
      </c>
      <c r="I49" s="389">
        <v>1128.5059938349873</v>
      </c>
      <c r="J49" s="406"/>
    </row>
    <row r="50" spans="1:217" s="386" customFormat="1" ht="18" customHeight="1">
      <c r="B50" s="381">
        <v>19</v>
      </c>
      <c r="C50" s="387" t="s">
        <v>84</v>
      </c>
      <c r="D50" s="388">
        <v>1571</v>
      </c>
      <c r="E50" s="389">
        <v>518.22381922342458</v>
      </c>
      <c r="F50" s="388">
        <v>114</v>
      </c>
      <c r="G50" s="389">
        <v>774.93324561403506</v>
      </c>
      <c r="H50" s="388">
        <v>46531</v>
      </c>
      <c r="I50" s="389">
        <v>1390.2118396337917</v>
      </c>
      <c r="J50" s="406"/>
    </row>
    <row r="51" spans="1:217" s="386" customFormat="1" ht="18" customHeight="1">
      <c r="B51" s="381">
        <v>45</v>
      </c>
      <c r="C51" s="387" t="s">
        <v>85</v>
      </c>
      <c r="D51" s="388">
        <v>4583</v>
      </c>
      <c r="E51" s="389">
        <v>494.68000654593067</v>
      </c>
      <c r="F51" s="388">
        <v>579</v>
      </c>
      <c r="G51" s="389">
        <v>696.72132987910197</v>
      </c>
      <c r="H51" s="388">
        <v>127045</v>
      </c>
      <c r="I51" s="389">
        <v>1215.0042684875436</v>
      </c>
      <c r="J51" s="406"/>
    </row>
    <row r="52" spans="1:217" s="386" customFormat="1" ht="18" hidden="1" customHeight="1">
      <c r="B52" s="381"/>
      <c r="C52" s="387"/>
      <c r="D52" s="388"/>
      <c r="E52" s="389"/>
      <c r="F52" s="388"/>
      <c r="G52" s="389"/>
      <c r="H52" s="388"/>
      <c r="I52" s="389"/>
      <c r="J52" s="406"/>
    </row>
    <row r="53" spans="1:217" s="385" customFormat="1" ht="18" customHeight="1">
      <c r="A53" s="380"/>
      <c r="B53" s="381"/>
      <c r="C53" s="382" t="s">
        <v>86</v>
      </c>
      <c r="D53" s="455">
        <v>50205</v>
      </c>
      <c r="E53" s="456">
        <v>518.75582212927009</v>
      </c>
      <c r="F53" s="457">
        <v>1416</v>
      </c>
      <c r="G53" s="458">
        <v>852.18277542372903</v>
      </c>
      <c r="H53" s="459">
        <v>1800884</v>
      </c>
      <c r="I53" s="460">
        <v>1362.8755068566327</v>
      </c>
      <c r="J53" s="406"/>
      <c r="K53" s="386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  <c r="W53" s="380"/>
      <c r="X53" s="380"/>
      <c r="Y53" s="380"/>
      <c r="Z53" s="380"/>
      <c r="AA53" s="380"/>
      <c r="AB53" s="380"/>
      <c r="AC53" s="380"/>
      <c r="AD53" s="380"/>
      <c r="AE53" s="380"/>
      <c r="AF53" s="380"/>
      <c r="AG53" s="380"/>
      <c r="AH53" s="380"/>
      <c r="AI53" s="380"/>
      <c r="AJ53" s="380"/>
      <c r="AK53" s="380"/>
      <c r="AL53" s="380"/>
      <c r="AM53" s="380"/>
      <c r="AN53" s="380"/>
      <c r="AO53" s="380"/>
      <c r="AP53" s="380"/>
      <c r="AQ53" s="380"/>
      <c r="AR53" s="380"/>
      <c r="AS53" s="380"/>
      <c r="AT53" s="380"/>
      <c r="AU53" s="380"/>
      <c r="AV53" s="380"/>
      <c r="AW53" s="380"/>
      <c r="AX53" s="380"/>
      <c r="AY53" s="380"/>
      <c r="AZ53" s="380"/>
      <c r="BA53" s="380"/>
      <c r="BB53" s="380"/>
      <c r="BC53" s="380"/>
      <c r="BD53" s="380"/>
      <c r="BE53" s="380"/>
      <c r="BF53" s="380"/>
      <c r="BG53" s="380"/>
      <c r="BH53" s="380"/>
      <c r="BI53" s="380"/>
      <c r="BJ53" s="380"/>
      <c r="BK53" s="380"/>
      <c r="BL53" s="380"/>
      <c r="BM53" s="380"/>
      <c r="BN53" s="380"/>
      <c r="BO53" s="380"/>
      <c r="BP53" s="380"/>
      <c r="BQ53" s="380"/>
      <c r="BR53" s="380"/>
      <c r="BS53" s="380"/>
      <c r="BT53" s="380"/>
      <c r="BU53" s="380"/>
      <c r="BV53" s="380"/>
      <c r="BW53" s="380"/>
      <c r="BX53" s="380"/>
      <c r="BY53" s="380"/>
      <c r="BZ53" s="380"/>
      <c r="CA53" s="380"/>
      <c r="CB53" s="380"/>
      <c r="CC53" s="380"/>
      <c r="CD53" s="380"/>
      <c r="CE53" s="380"/>
      <c r="CF53" s="380"/>
      <c r="CG53" s="380"/>
      <c r="CH53" s="380"/>
      <c r="CI53" s="380"/>
      <c r="CJ53" s="380"/>
      <c r="CK53" s="380"/>
      <c r="CL53" s="380"/>
      <c r="CM53" s="380"/>
      <c r="CN53" s="380"/>
      <c r="CO53" s="380"/>
      <c r="CP53" s="380"/>
      <c r="CQ53" s="380"/>
      <c r="CR53" s="380"/>
      <c r="CS53" s="380"/>
      <c r="CT53" s="380"/>
      <c r="CU53" s="380"/>
      <c r="CV53" s="380"/>
      <c r="CW53" s="380"/>
      <c r="CX53" s="380"/>
      <c r="CY53" s="380"/>
      <c r="CZ53" s="380"/>
      <c r="DA53" s="380"/>
      <c r="DB53" s="380"/>
      <c r="DC53" s="380"/>
      <c r="DD53" s="380"/>
      <c r="DE53" s="380"/>
      <c r="DF53" s="380"/>
      <c r="DG53" s="380"/>
      <c r="DH53" s="380"/>
      <c r="DI53" s="380"/>
      <c r="DJ53" s="380"/>
      <c r="DK53" s="380"/>
      <c r="DL53" s="380"/>
      <c r="DM53" s="380"/>
      <c r="DN53" s="380"/>
      <c r="DO53" s="380"/>
      <c r="DP53" s="380"/>
      <c r="DQ53" s="380"/>
      <c r="DR53" s="380"/>
      <c r="DS53" s="380"/>
      <c r="DT53" s="380"/>
      <c r="DU53" s="380"/>
      <c r="DV53" s="380"/>
      <c r="DW53" s="380"/>
      <c r="DX53" s="380"/>
      <c r="DY53" s="380"/>
      <c r="DZ53" s="380"/>
      <c r="EA53" s="380"/>
      <c r="EB53" s="380"/>
      <c r="EC53" s="380"/>
      <c r="ED53" s="380"/>
      <c r="EE53" s="380"/>
      <c r="EF53" s="380"/>
      <c r="EG53" s="380"/>
      <c r="EH53" s="380"/>
      <c r="EI53" s="380"/>
      <c r="EJ53" s="380"/>
      <c r="EK53" s="380"/>
      <c r="EL53" s="380"/>
      <c r="EM53" s="380"/>
      <c r="EN53" s="380"/>
      <c r="EO53" s="380"/>
      <c r="EP53" s="380"/>
      <c r="EQ53" s="380"/>
      <c r="ER53" s="380"/>
      <c r="ES53" s="380"/>
      <c r="ET53" s="380"/>
      <c r="EU53" s="380"/>
      <c r="EV53" s="380"/>
      <c r="EW53" s="380"/>
      <c r="EX53" s="380"/>
      <c r="EY53" s="380"/>
      <c r="EZ53" s="380"/>
      <c r="FA53" s="380"/>
      <c r="FB53" s="380"/>
      <c r="FC53" s="380"/>
      <c r="FD53" s="380"/>
      <c r="FE53" s="380"/>
      <c r="FF53" s="380"/>
      <c r="FG53" s="380"/>
      <c r="FH53" s="380"/>
      <c r="FI53" s="380"/>
      <c r="FJ53" s="380"/>
      <c r="FK53" s="380"/>
      <c r="FL53" s="380"/>
      <c r="FM53" s="380"/>
      <c r="FN53" s="380"/>
      <c r="FO53" s="380"/>
      <c r="FP53" s="380"/>
      <c r="FQ53" s="380"/>
      <c r="FR53" s="380"/>
      <c r="FS53" s="380"/>
      <c r="FT53" s="380"/>
      <c r="FU53" s="380"/>
      <c r="FV53" s="380"/>
      <c r="FW53" s="380"/>
      <c r="FX53" s="380"/>
      <c r="FY53" s="380"/>
      <c r="FZ53" s="380"/>
      <c r="GA53" s="380"/>
      <c r="GB53" s="380"/>
      <c r="GC53" s="380"/>
      <c r="GD53" s="380"/>
      <c r="GE53" s="380"/>
      <c r="GF53" s="380"/>
      <c r="GG53" s="380"/>
      <c r="GH53" s="380"/>
      <c r="GI53" s="380"/>
      <c r="GJ53" s="380"/>
      <c r="GK53" s="380"/>
      <c r="GL53" s="380"/>
      <c r="GM53" s="380"/>
      <c r="GN53" s="380"/>
      <c r="GO53" s="380"/>
      <c r="GP53" s="380"/>
      <c r="GQ53" s="380"/>
      <c r="GR53" s="380"/>
      <c r="GS53" s="380"/>
      <c r="GT53" s="380"/>
      <c r="GU53" s="380"/>
      <c r="GV53" s="380"/>
      <c r="GW53" s="380"/>
      <c r="GX53" s="380"/>
      <c r="GY53" s="380"/>
      <c r="GZ53" s="380"/>
      <c r="HA53" s="380"/>
      <c r="HB53" s="380"/>
      <c r="HC53" s="380"/>
      <c r="HD53" s="380"/>
      <c r="HE53" s="380"/>
      <c r="HF53" s="380"/>
      <c r="HG53" s="380"/>
      <c r="HH53" s="380"/>
      <c r="HI53" s="380"/>
    </row>
    <row r="54" spans="1:217" s="386" customFormat="1" ht="18" customHeight="1">
      <c r="B54" s="381">
        <v>8</v>
      </c>
      <c r="C54" s="387" t="s">
        <v>87</v>
      </c>
      <c r="D54" s="388">
        <v>36860</v>
      </c>
      <c r="E54" s="389">
        <v>537.41627048290832</v>
      </c>
      <c r="F54" s="388">
        <v>1109</v>
      </c>
      <c r="G54" s="389">
        <v>872.90494138863835</v>
      </c>
      <c r="H54" s="388">
        <v>1344079</v>
      </c>
      <c r="I54" s="389">
        <v>1403.5336939272172</v>
      </c>
      <c r="J54" s="406"/>
    </row>
    <row r="55" spans="1:217" s="386" customFormat="1" ht="18" customHeight="1">
      <c r="B55" s="381">
        <v>17</v>
      </c>
      <c r="C55" s="387" t="s">
        <v>209</v>
      </c>
      <c r="D55" s="388">
        <v>4699</v>
      </c>
      <c r="E55" s="389">
        <v>444.02590763992339</v>
      </c>
      <c r="F55" s="388">
        <v>61</v>
      </c>
      <c r="G55" s="389">
        <v>815.72016393442607</v>
      </c>
      <c r="H55" s="388">
        <v>169707</v>
      </c>
      <c r="I55" s="389">
        <v>1233.8629833772327</v>
      </c>
      <c r="J55" s="406"/>
    </row>
    <row r="56" spans="1:217" s="386" customFormat="1" ht="18" customHeight="1">
      <c r="B56" s="381">
        <v>25</v>
      </c>
      <c r="C56" s="387" t="s">
        <v>206</v>
      </c>
      <c r="D56" s="388">
        <v>3158</v>
      </c>
      <c r="E56" s="389">
        <v>472.94912286257124</v>
      </c>
      <c r="F56" s="388">
        <v>63</v>
      </c>
      <c r="G56" s="389">
        <v>843.23174603174584</v>
      </c>
      <c r="H56" s="388">
        <v>103732</v>
      </c>
      <c r="I56" s="389">
        <v>1183.9827067828633</v>
      </c>
      <c r="J56" s="406"/>
    </row>
    <row r="57" spans="1:217" s="386" customFormat="1" ht="18" customHeight="1">
      <c r="B57" s="381">
        <v>43</v>
      </c>
      <c r="C57" s="387" t="s">
        <v>88</v>
      </c>
      <c r="D57" s="388">
        <v>5488</v>
      </c>
      <c r="E57" s="389">
        <v>483.76844934402334</v>
      </c>
      <c r="F57" s="388">
        <v>183</v>
      </c>
      <c r="G57" s="389">
        <v>741.83989071038263</v>
      </c>
      <c r="H57" s="388">
        <v>183366</v>
      </c>
      <c r="I57" s="389">
        <v>1285.4534157368316</v>
      </c>
      <c r="J57" s="406"/>
    </row>
    <row r="58" spans="1:217" s="386" customFormat="1" ht="18" hidden="1" customHeight="1">
      <c r="B58" s="381"/>
      <c r="C58" s="387"/>
      <c r="D58" s="388"/>
      <c r="E58" s="389"/>
      <c r="F58" s="388"/>
      <c r="G58" s="389"/>
      <c r="H58" s="388"/>
      <c r="I58" s="389"/>
      <c r="J58" s="406"/>
    </row>
    <row r="59" spans="1:217" s="385" customFormat="1" ht="18" customHeight="1">
      <c r="A59" s="380"/>
      <c r="B59" s="381"/>
      <c r="C59" s="382" t="s">
        <v>89</v>
      </c>
      <c r="D59" s="455">
        <v>37335</v>
      </c>
      <c r="E59" s="456">
        <v>492.20523690906663</v>
      </c>
      <c r="F59" s="457">
        <v>2607</v>
      </c>
      <c r="G59" s="458">
        <v>760.80812811660917</v>
      </c>
      <c r="H59" s="459">
        <v>1060482</v>
      </c>
      <c r="I59" s="460">
        <v>1211.6040709884751</v>
      </c>
      <c r="J59" s="406"/>
      <c r="K59" s="386"/>
      <c r="L59" s="380"/>
      <c r="M59" s="380"/>
      <c r="N59" s="380"/>
      <c r="O59" s="380"/>
      <c r="P59" s="380"/>
      <c r="Q59" s="380"/>
      <c r="R59" s="380"/>
      <c r="S59" s="380"/>
      <c r="T59" s="380"/>
      <c r="U59" s="380"/>
      <c r="V59" s="380"/>
      <c r="W59" s="380"/>
      <c r="X59" s="380"/>
      <c r="Y59" s="380"/>
      <c r="Z59" s="380"/>
      <c r="AA59" s="380"/>
      <c r="AB59" s="380"/>
      <c r="AC59" s="380"/>
      <c r="AD59" s="380"/>
      <c r="AE59" s="380"/>
      <c r="AF59" s="380"/>
      <c r="AG59" s="380"/>
      <c r="AH59" s="380"/>
      <c r="AI59" s="380"/>
      <c r="AJ59" s="380"/>
      <c r="AK59" s="380"/>
      <c r="AL59" s="380"/>
      <c r="AM59" s="380"/>
      <c r="AN59" s="380"/>
      <c r="AO59" s="380"/>
      <c r="AP59" s="380"/>
      <c r="AQ59" s="380"/>
      <c r="AR59" s="380"/>
      <c r="AS59" s="380"/>
      <c r="AT59" s="380"/>
      <c r="AU59" s="380"/>
      <c r="AV59" s="380"/>
      <c r="AW59" s="380"/>
      <c r="AX59" s="380"/>
      <c r="AY59" s="380"/>
      <c r="AZ59" s="380"/>
      <c r="BA59" s="380"/>
      <c r="BB59" s="380"/>
      <c r="BC59" s="380"/>
      <c r="BD59" s="380"/>
      <c r="BE59" s="380"/>
      <c r="BF59" s="380"/>
      <c r="BG59" s="380"/>
      <c r="BH59" s="380"/>
      <c r="BI59" s="380"/>
      <c r="BJ59" s="380"/>
      <c r="BK59" s="380"/>
      <c r="BL59" s="380"/>
      <c r="BM59" s="380"/>
      <c r="BN59" s="380"/>
      <c r="BO59" s="380"/>
      <c r="BP59" s="380"/>
      <c r="BQ59" s="380"/>
      <c r="BR59" s="380"/>
      <c r="BS59" s="380"/>
      <c r="BT59" s="380"/>
      <c r="BU59" s="380"/>
      <c r="BV59" s="380"/>
      <c r="BW59" s="380"/>
      <c r="BX59" s="380"/>
      <c r="BY59" s="380"/>
      <c r="BZ59" s="380"/>
      <c r="CA59" s="380"/>
      <c r="CB59" s="380"/>
      <c r="CC59" s="380"/>
      <c r="CD59" s="380"/>
      <c r="CE59" s="380"/>
      <c r="CF59" s="380"/>
      <c r="CG59" s="380"/>
      <c r="CH59" s="380"/>
      <c r="CI59" s="380"/>
      <c r="CJ59" s="380"/>
      <c r="CK59" s="380"/>
      <c r="CL59" s="380"/>
      <c r="CM59" s="380"/>
      <c r="CN59" s="380"/>
      <c r="CO59" s="380"/>
      <c r="CP59" s="380"/>
      <c r="CQ59" s="380"/>
      <c r="CR59" s="380"/>
      <c r="CS59" s="380"/>
      <c r="CT59" s="380"/>
      <c r="CU59" s="380"/>
      <c r="CV59" s="380"/>
      <c r="CW59" s="380"/>
      <c r="CX59" s="380"/>
      <c r="CY59" s="380"/>
      <c r="CZ59" s="380"/>
      <c r="DA59" s="380"/>
      <c r="DB59" s="380"/>
      <c r="DC59" s="380"/>
      <c r="DD59" s="380"/>
      <c r="DE59" s="380"/>
      <c r="DF59" s="380"/>
      <c r="DG59" s="380"/>
      <c r="DH59" s="380"/>
      <c r="DI59" s="380"/>
      <c r="DJ59" s="380"/>
      <c r="DK59" s="380"/>
      <c r="DL59" s="380"/>
      <c r="DM59" s="380"/>
      <c r="DN59" s="380"/>
      <c r="DO59" s="380"/>
      <c r="DP59" s="380"/>
      <c r="DQ59" s="380"/>
      <c r="DR59" s="380"/>
      <c r="DS59" s="380"/>
      <c r="DT59" s="380"/>
      <c r="DU59" s="380"/>
      <c r="DV59" s="380"/>
      <c r="DW59" s="380"/>
      <c r="DX59" s="380"/>
      <c r="DY59" s="380"/>
      <c r="DZ59" s="380"/>
      <c r="EA59" s="380"/>
      <c r="EB59" s="380"/>
      <c r="EC59" s="380"/>
      <c r="ED59" s="380"/>
      <c r="EE59" s="380"/>
      <c r="EF59" s="380"/>
      <c r="EG59" s="380"/>
      <c r="EH59" s="380"/>
      <c r="EI59" s="380"/>
      <c r="EJ59" s="380"/>
      <c r="EK59" s="380"/>
      <c r="EL59" s="380"/>
      <c r="EM59" s="380"/>
      <c r="EN59" s="380"/>
      <c r="EO59" s="380"/>
      <c r="EP59" s="380"/>
      <c r="EQ59" s="380"/>
      <c r="ER59" s="380"/>
      <c r="ES59" s="380"/>
      <c r="ET59" s="380"/>
      <c r="EU59" s="380"/>
      <c r="EV59" s="380"/>
      <c r="EW59" s="380"/>
      <c r="EX59" s="380"/>
      <c r="EY59" s="380"/>
      <c r="EZ59" s="380"/>
      <c r="FA59" s="380"/>
      <c r="FB59" s="380"/>
      <c r="FC59" s="380"/>
      <c r="FD59" s="380"/>
      <c r="FE59" s="380"/>
      <c r="FF59" s="380"/>
      <c r="FG59" s="380"/>
      <c r="FH59" s="380"/>
      <c r="FI59" s="380"/>
      <c r="FJ59" s="380"/>
      <c r="FK59" s="380"/>
      <c r="FL59" s="380"/>
      <c r="FM59" s="380"/>
      <c r="FN59" s="380"/>
      <c r="FO59" s="380"/>
      <c r="FP59" s="380"/>
      <c r="FQ59" s="380"/>
      <c r="FR59" s="380"/>
      <c r="FS59" s="380"/>
      <c r="FT59" s="380"/>
      <c r="FU59" s="380"/>
      <c r="FV59" s="380"/>
      <c r="FW59" s="380"/>
      <c r="FX59" s="380"/>
      <c r="FY59" s="380"/>
      <c r="FZ59" s="380"/>
      <c r="GA59" s="380"/>
      <c r="GB59" s="380"/>
      <c r="GC59" s="380"/>
      <c r="GD59" s="380"/>
      <c r="GE59" s="380"/>
      <c r="GF59" s="380"/>
      <c r="GG59" s="380"/>
      <c r="GH59" s="380"/>
      <c r="GI59" s="380"/>
      <c r="GJ59" s="380"/>
      <c r="GK59" s="380"/>
      <c r="GL59" s="380"/>
      <c r="GM59" s="380"/>
      <c r="GN59" s="380"/>
      <c r="GO59" s="380"/>
      <c r="GP59" s="380"/>
      <c r="GQ59" s="380"/>
      <c r="GR59" s="380"/>
      <c r="GS59" s="380"/>
      <c r="GT59" s="380"/>
      <c r="GU59" s="380"/>
      <c r="GV59" s="380"/>
      <c r="GW59" s="380"/>
      <c r="GX59" s="380"/>
      <c r="GY59" s="380"/>
      <c r="GZ59" s="380"/>
      <c r="HA59" s="380"/>
      <c r="HB59" s="380"/>
      <c r="HC59" s="380"/>
      <c r="HD59" s="380"/>
      <c r="HE59" s="380"/>
      <c r="HF59" s="380"/>
      <c r="HG59" s="380"/>
      <c r="HH59" s="380"/>
      <c r="HI59" s="380"/>
    </row>
    <row r="60" spans="1:217" s="386" customFormat="1" ht="18" customHeight="1">
      <c r="B60" s="381">
        <v>3</v>
      </c>
      <c r="C60" s="387" t="s">
        <v>210</v>
      </c>
      <c r="D60" s="388">
        <v>12325</v>
      </c>
      <c r="E60" s="389">
        <v>462.2906588235295</v>
      </c>
      <c r="F60" s="388">
        <v>1255</v>
      </c>
      <c r="G60" s="389">
        <v>740.24914741035866</v>
      </c>
      <c r="H60" s="388">
        <v>347139</v>
      </c>
      <c r="I60" s="389">
        <v>1137.0993317662374</v>
      </c>
      <c r="J60" s="406"/>
    </row>
    <row r="61" spans="1:217" s="386" customFormat="1" ht="18" customHeight="1">
      <c r="B61" s="381">
        <v>12</v>
      </c>
      <c r="C61" s="387" t="s">
        <v>208</v>
      </c>
      <c r="D61" s="388">
        <v>4558</v>
      </c>
      <c r="E61" s="389">
        <v>481.46125493637561</v>
      </c>
      <c r="F61" s="388">
        <v>235</v>
      </c>
      <c r="G61" s="389">
        <v>734.77672340425534</v>
      </c>
      <c r="H61" s="388">
        <v>140818</v>
      </c>
      <c r="I61" s="389">
        <v>1182.7276865173496</v>
      </c>
      <c r="J61" s="406"/>
    </row>
    <row r="62" spans="1:217" s="386" customFormat="1" ht="18" customHeight="1">
      <c r="B62" s="381">
        <v>46</v>
      </c>
      <c r="C62" s="387" t="s">
        <v>90</v>
      </c>
      <c r="D62" s="388">
        <v>20452</v>
      </c>
      <c r="E62" s="389">
        <v>512.62711470760792</v>
      </c>
      <c r="F62" s="388">
        <v>1117</v>
      </c>
      <c r="G62" s="389">
        <v>789.38368845120851</v>
      </c>
      <c r="H62" s="388">
        <v>572525</v>
      </c>
      <c r="I62" s="389">
        <v>1263.8809416532031</v>
      </c>
      <c r="J62" s="406"/>
    </row>
    <row r="63" spans="1:217" s="386" customFormat="1" ht="18" hidden="1" customHeight="1">
      <c r="B63" s="381"/>
      <c r="C63" s="387"/>
      <c r="D63" s="388"/>
      <c r="E63" s="389"/>
      <c r="F63" s="388"/>
      <c r="G63" s="389"/>
      <c r="H63" s="388"/>
      <c r="I63" s="389"/>
      <c r="J63" s="406"/>
    </row>
    <row r="64" spans="1:217" s="385" customFormat="1" ht="18" customHeight="1">
      <c r="A64" s="380"/>
      <c r="B64" s="381"/>
      <c r="C64" s="382" t="s">
        <v>91</v>
      </c>
      <c r="D64" s="455">
        <v>9263</v>
      </c>
      <c r="E64" s="456">
        <v>519.87130843139369</v>
      </c>
      <c r="F64" s="457">
        <v>2177</v>
      </c>
      <c r="G64" s="458">
        <v>689.96971979788702</v>
      </c>
      <c r="H64" s="459">
        <v>243251</v>
      </c>
      <c r="I64" s="460">
        <v>1107.6197119847402</v>
      </c>
      <c r="J64" s="406"/>
      <c r="K64" s="386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  <c r="W64" s="380"/>
      <c r="X64" s="380"/>
      <c r="Y64" s="380"/>
      <c r="Z64" s="380"/>
      <c r="AA64" s="380"/>
      <c r="AB64" s="380"/>
      <c r="AC64" s="380"/>
      <c r="AD64" s="380"/>
      <c r="AE64" s="380"/>
      <c r="AF64" s="380"/>
      <c r="AG64" s="380"/>
      <c r="AH64" s="380"/>
      <c r="AI64" s="380"/>
      <c r="AJ64" s="380"/>
      <c r="AK64" s="380"/>
      <c r="AL64" s="380"/>
      <c r="AM64" s="380"/>
      <c r="AN64" s="380"/>
      <c r="AO64" s="380"/>
      <c r="AP64" s="380"/>
      <c r="AQ64" s="380"/>
      <c r="AR64" s="380"/>
      <c r="AS64" s="380"/>
      <c r="AT64" s="380"/>
      <c r="AU64" s="380"/>
      <c r="AV64" s="380"/>
      <c r="AW64" s="380"/>
      <c r="AX64" s="380"/>
      <c r="AY64" s="380"/>
      <c r="AZ64" s="380"/>
      <c r="BA64" s="380"/>
      <c r="BB64" s="380"/>
      <c r="BC64" s="380"/>
      <c r="BD64" s="380"/>
      <c r="BE64" s="380"/>
      <c r="BF64" s="380"/>
      <c r="BG64" s="380"/>
      <c r="BH64" s="380"/>
      <c r="BI64" s="380"/>
      <c r="BJ64" s="380"/>
      <c r="BK64" s="380"/>
      <c r="BL64" s="380"/>
      <c r="BM64" s="380"/>
      <c r="BN64" s="380"/>
      <c r="BO64" s="380"/>
      <c r="BP64" s="380"/>
      <c r="BQ64" s="380"/>
      <c r="BR64" s="380"/>
      <c r="BS64" s="380"/>
      <c r="BT64" s="380"/>
      <c r="BU64" s="380"/>
      <c r="BV64" s="380"/>
      <c r="BW64" s="380"/>
      <c r="BX64" s="380"/>
      <c r="BY64" s="380"/>
      <c r="BZ64" s="380"/>
      <c r="CA64" s="380"/>
      <c r="CB64" s="380"/>
      <c r="CC64" s="380"/>
      <c r="CD64" s="380"/>
      <c r="CE64" s="380"/>
      <c r="CF64" s="380"/>
      <c r="CG64" s="380"/>
      <c r="CH64" s="380"/>
      <c r="CI64" s="380"/>
      <c r="CJ64" s="380"/>
      <c r="CK64" s="380"/>
      <c r="CL64" s="380"/>
      <c r="CM64" s="380"/>
      <c r="CN64" s="380"/>
      <c r="CO64" s="380"/>
      <c r="CP64" s="380"/>
      <c r="CQ64" s="380"/>
      <c r="CR64" s="380"/>
      <c r="CS64" s="380"/>
      <c r="CT64" s="380"/>
      <c r="CU64" s="380"/>
      <c r="CV64" s="380"/>
      <c r="CW64" s="380"/>
      <c r="CX64" s="380"/>
      <c r="CY64" s="380"/>
      <c r="CZ64" s="380"/>
      <c r="DA64" s="380"/>
      <c r="DB64" s="380"/>
      <c r="DC64" s="380"/>
      <c r="DD64" s="380"/>
      <c r="DE64" s="380"/>
      <c r="DF64" s="380"/>
      <c r="DG64" s="380"/>
      <c r="DH64" s="380"/>
      <c r="DI64" s="380"/>
      <c r="DJ64" s="380"/>
      <c r="DK64" s="380"/>
      <c r="DL64" s="380"/>
      <c r="DM64" s="380"/>
      <c r="DN64" s="380"/>
      <c r="DO64" s="380"/>
      <c r="DP64" s="380"/>
      <c r="DQ64" s="380"/>
      <c r="DR64" s="380"/>
      <c r="DS64" s="380"/>
      <c r="DT64" s="380"/>
      <c r="DU64" s="380"/>
      <c r="DV64" s="380"/>
      <c r="DW64" s="380"/>
      <c r="DX64" s="380"/>
      <c r="DY64" s="380"/>
      <c r="DZ64" s="380"/>
      <c r="EA64" s="380"/>
      <c r="EB64" s="380"/>
      <c r="EC64" s="380"/>
      <c r="ED64" s="380"/>
      <c r="EE64" s="380"/>
      <c r="EF64" s="380"/>
      <c r="EG64" s="380"/>
      <c r="EH64" s="380"/>
      <c r="EI64" s="380"/>
      <c r="EJ64" s="380"/>
      <c r="EK64" s="380"/>
      <c r="EL64" s="380"/>
      <c r="EM64" s="380"/>
      <c r="EN64" s="380"/>
      <c r="EO64" s="380"/>
      <c r="EP64" s="380"/>
      <c r="EQ64" s="380"/>
      <c r="ER64" s="380"/>
      <c r="ES64" s="380"/>
      <c r="ET64" s="380"/>
      <c r="EU64" s="380"/>
      <c r="EV64" s="380"/>
      <c r="EW64" s="380"/>
      <c r="EX64" s="380"/>
      <c r="EY64" s="380"/>
      <c r="EZ64" s="380"/>
      <c r="FA64" s="380"/>
      <c r="FB64" s="380"/>
      <c r="FC64" s="380"/>
      <c r="FD64" s="380"/>
      <c r="FE64" s="380"/>
      <c r="FF64" s="380"/>
      <c r="FG64" s="380"/>
      <c r="FH64" s="380"/>
      <c r="FI64" s="380"/>
      <c r="FJ64" s="380"/>
      <c r="FK64" s="380"/>
      <c r="FL64" s="380"/>
      <c r="FM64" s="380"/>
      <c r="FN64" s="380"/>
      <c r="FO64" s="380"/>
      <c r="FP64" s="380"/>
      <c r="FQ64" s="380"/>
      <c r="FR64" s="380"/>
      <c r="FS64" s="380"/>
      <c r="FT64" s="380"/>
      <c r="FU64" s="380"/>
      <c r="FV64" s="380"/>
      <c r="FW64" s="380"/>
      <c r="FX64" s="380"/>
      <c r="FY64" s="380"/>
      <c r="FZ64" s="380"/>
      <c r="GA64" s="380"/>
      <c r="GB64" s="380"/>
      <c r="GC64" s="380"/>
      <c r="GD64" s="380"/>
      <c r="GE64" s="380"/>
      <c r="GF64" s="380"/>
      <c r="GG64" s="380"/>
      <c r="GH64" s="380"/>
      <c r="GI64" s="380"/>
      <c r="GJ64" s="380"/>
      <c r="GK64" s="380"/>
      <c r="GL64" s="380"/>
      <c r="GM64" s="380"/>
      <c r="GN64" s="380"/>
      <c r="GO64" s="380"/>
      <c r="GP64" s="380"/>
      <c r="GQ64" s="380"/>
      <c r="GR64" s="380"/>
      <c r="GS64" s="380"/>
      <c r="GT64" s="380"/>
      <c r="GU64" s="380"/>
      <c r="GV64" s="380"/>
      <c r="GW64" s="380"/>
      <c r="GX64" s="380"/>
      <c r="GY64" s="380"/>
      <c r="GZ64" s="380"/>
      <c r="HA64" s="380"/>
      <c r="HB64" s="380"/>
      <c r="HC64" s="380"/>
      <c r="HD64" s="380"/>
      <c r="HE64" s="380"/>
      <c r="HF64" s="380"/>
      <c r="HG64" s="380"/>
      <c r="HH64" s="380"/>
      <c r="HI64" s="380"/>
    </row>
    <row r="65" spans="1:217" s="386" customFormat="1" ht="18" customHeight="1">
      <c r="B65" s="381">
        <v>6</v>
      </c>
      <c r="C65" s="387" t="s">
        <v>92</v>
      </c>
      <c r="D65" s="388">
        <v>6029</v>
      </c>
      <c r="E65" s="389">
        <v>517.90573395256263</v>
      </c>
      <c r="F65" s="388">
        <v>1540</v>
      </c>
      <c r="G65" s="389">
        <v>686.55866233766244</v>
      </c>
      <c r="H65" s="388">
        <v>143228</v>
      </c>
      <c r="I65" s="389">
        <v>1113.7962383751783</v>
      </c>
      <c r="J65" s="406"/>
    </row>
    <row r="66" spans="1:217" s="386" customFormat="1" ht="18" customHeight="1">
      <c r="B66" s="381">
        <v>10</v>
      </c>
      <c r="C66" s="387" t="s">
        <v>93</v>
      </c>
      <c r="D66" s="388">
        <v>3234</v>
      </c>
      <c r="E66" s="389">
        <v>523.53564007421153</v>
      </c>
      <c r="F66" s="388">
        <v>637</v>
      </c>
      <c r="G66" s="389">
        <v>698.21623233908952</v>
      </c>
      <c r="H66" s="388">
        <v>100023</v>
      </c>
      <c r="I66" s="389">
        <v>1098.7752309968707</v>
      </c>
      <c r="J66" s="406"/>
    </row>
    <row r="67" spans="1:217" s="386" customFormat="1" ht="18" hidden="1" customHeight="1">
      <c r="B67" s="381"/>
      <c r="C67" s="387"/>
      <c r="D67" s="388"/>
      <c r="E67" s="389"/>
      <c r="F67" s="388"/>
      <c r="G67" s="389"/>
      <c r="H67" s="388"/>
      <c r="I67" s="389"/>
      <c r="J67" s="406"/>
    </row>
    <row r="68" spans="1:217" s="385" customFormat="1" ht="18" customHeight="1">
      <c r="A68" s="380"/>
      <c r="B68" s="381"/>
      <c r="C68" s="382" t="s">
        <v>94</v>
      </c>
      <c r="D68" s="455">
        <v>23294</v>
      </c>
      <c r="E68" s="456">
        <v>524.25772817034419</v>
      </c>
      <c r="F68" s="457">
        <v>6921</v>
      </c>
      <c r="G68" s="458">
        <v>695.10604392428854</v>
      </c>
      <c r="H68" s="459">
        <v>782963</v>
      </c>
      <c r="I68" s="460">
        <v>1126.1011915888751</v>
      </c>
      <c r="J68" s="406"/>
      <c r="K68" s="386"/>
      <c r="L68" s="380"/>
      <c r="M68" s="380"/>
      <c r="N68" s="380"/>
      <c r="O68" s="380"/>
      <c r="P68" s="380"/>
      <c r="Q68" s="380"/>
      <c r="R68" s="380"/>
      <c r="S68" s="380"/>
      <c r="T68" s="380"/>
      <c r="U68" s="380"/>
      <c r="V68" s="380"/>
      <c r="W68" s="380"/>
      <c r="X68" s="380"/>
      <c r="Y68" s="380"/>
      <c r="Z68" s="380"/>
      <c r="AA68" s="380"/>
      <c r="AB68" s="380"/>
      <c r="AC68" s="380"/>
      <c r="AD68" s="380"/>
      <c r="AE68" s="380"/>
      <c r="AF68" s="380"/>
      <c r="AG68" s="380"/>
      <c r="AH68" s="380"/>
      <c r="AI68" s="380"/>
      <c r="AJ68" s="380"/>
      <c r="AK68" s="380"/>
      <c r="AL68" s="380"/>
      <c r="AM68" s="380"/>
      <c r="AN68" s="380"/>
      <c r="AO68" s="380"/>
      <c r="AP68" s="380"/>
      <c r="AQ68" s="380"/>
      <c r="AR68" s="380"/>
      <c r="AS68" s="380"/>
      <c r="AT68" s="380"/>
      <c r="AU68" s="380"/>
      <c r="AV68" s="380"/>
      <c r="AW68" s="380"/>
      <c r="AX68" s="380"/>
      <c r="AY68" s="380"/>
      <c r="AZ68" s="380"/>
      <c r="BA68" s="380"/>
      <c r="BB68" s="380"/>
      <c r="BC68" s="380"/>
      <c r="BD68" s="380"/>
      <c r="BE68" s="380"/>
      <c r="BF68" s="380"/>
      <c r="BG68" s="380"/>
      <c r="BH68" s="380"/>
      <c r="BI68" s="380"/>
      <c r="BJ68" s="380"/>
      <c r="BK68" s="380"/>
      <c r="BL68" s="380"/>
      <c r="BM68" s="380"/>
      <c r="BN68" s="380"/>
      <c r="BO68" s="380"/>
      <c r="BP68" s="380"/>
      <c r="BQ68" s="380"/>
      <c r="BR68" s="380"/>
      <c r="BS68" s="380"/>
      <c r="BT68" s="380"/>
      <c r="BU68" s="380"/>
      <c r="BV68" s="380"/>
      <c r="BW68" s="380"/>
      <c r="BX68" s="380"/>
      <c r="BY68" s="380"/>
      <c r="BZ68" s="380"/>
      <c r="CA68" s="380"/>
      <c r="CB68" s="380"/>
      <c r="CC68" s="380"/>
      <c r="CD68" s="380"/>
      <c r="CE68" s="380"/>
      <c r="CF68" s="380"/>
      <c r="CG68" s="380"/>
      <c r="CH68" s="380"/>
      <c r="CI68" s="380"/>
      <c r="CJ68" s="380"/>
      <c r="CK68" s="380"/>
      <c r="CL68" s="380"/>
      <c r="CM68" s="380"/>
      <c r="CN68" s="380"/>
      <c r="CO68" s="380"/>
      <c r="CP68" s="380"/>
      <c r="CQ68" s="380"/>
      <c r="CR68" s="380"/>
      <c r="CS68" s="380"/>
      <c r="CT68" s="380"/>
      <c r="CU68" s="380"/>
      <c r="CV68" s="380"/>
      <c r="CW68" s="380"/>
      <c r="CX68" s="380"/>
      <c r="CY68" s="380"/>
      <c r="CZ68" s="380"/>
      <c r="DA68" s="380"/>
      <c r="DB68" s="380"/>
      <c r="DC68" s="380"/>
      <c r="DD68" s="380"/>
      <c r="DE68" s="380"/>
      <c r="DF68" s="380"/>
      <c r="DG68" s="380"/>
      <c r="DH68" s="380"/>
      <c r="DI68" s="380"/>
      <c r="DJ68" s="380"/>
      <c r="DK68" s="380"/>
      <c r="DL68" s="380"/>
      <c r="DM68" s="380"/>
      <c r="DN68" s="380"/>
      <c r="DO68" s="380"/>
      <c r="DP68" s="380"/>
      <c r="DQ68" s="380"/>
      <c r="DR68" s="380"/>
      <c r="DS68" s="380"/>
      <c r="DT68" s="380"/>
      <c r="DU68" s="380"/>
      <c r="DV68" s="380"/>
      <c r="DW68" s="380"/>
      <c r="DX68" s="380"/>
      <c r="DY68" s="380"/>
      <c r="DZ68" s="380"/>
      <c r="EA68" s="380"/>
      <c r="EB68" s="380"/>
      <c r="EC68" s="380"/>
      <c r="ED68" s="380"/>
      <c r="EE68" s="380"/>
      <c r="EF68" s="380"/>
      <c r="EG68" s="380"/>
      <c r="EH68" s="380"/>
      <c r="EI68" s="380"/>
      <c r="EJ68" s="380"/>
      <c r="EK68" s="380"/>
      <c r="EL68" s="380"/>
      <c r="EM68" s="380"/>
      <c r="EN68" s="380"/>
      <c r="EO68" s="380"/>
      <c r="EP68" s="380"/>
      <c r="EQ68" s="380"/>
      <c r="ER68" s="380"/>
      <c r="ES68" s="380"/>
      <c r="ET68" s="380"/>
      <c r="EU68" s="380"/>
      <c r="EV68" s="380"/>
      <c r="EW68" s="380"/>
      <c r="EX68" s="380"/>
      <c r="EY68" s="380"/>
      <c r="EZ68" s="380"/>
      <c r="FA68" s="380"/>
      <c r="FB68" s="380"/>
      <c r="FC68" s="380"/>
      <c r="FD68" s="380"/>
      <c r="FE68" s="380"/>
      <c r="FF68" s="380"/>
      <c r="FG68" s="380"/>
      <c r="FH68" s="380"/>
      <c r="FI68" s="380"/>
      <c r="FJ68" s="380"/>
      <c r="FK68" s="380"/>
      <c r="FL68" s="380"/>
      <c r="FM68" s="380"/>
      <c r="FN68" s="380"/>
      <c r="FO68" s="380"/>
      <c r="FP68" s="380"/>
      <c r="FQ68" s="380"/>
      <c r="FR68" s="380"/>
      <c r="FS68" s="380"/>
      <c r="FT68" s="380"/>
      <c r="FU68" s="380"/>
      <c r="FV68" s="380"/>
      <c r="FW68" s="380"/>
      <c r="FX68" s="380"/>
      <c r="FY68" s="380"/>
      <c r="FZ68" s="380"/>
      <c r="GA68" s="380"/>
      <c r="GB68" s="380"/>
      <c r="GC68" s="380"/>
      <c r="GD68" s="380"/>
      <c r="GE68" s="380"/>
      <c r="GF68" s="380"/>
      <c r="GG68" s="380"/>
      <c r="GH68" s="380"/>
      <c r="GI68" s="380"/>
      <c r="GJ68" s="380"/>
      <c r="GK68" s="380"/>
      <c r="GL68" s="380"/>
      <c r="GM68" s="380"/>
      <c r="GN68" s="380"/>
      <c r="GO68" s="380"/>
      <c r="GP68" s="380"/>
      <c r="GQ68" s="380"/>
      <c r="GR68" s="380"/>
      <c r="GS68" s="380"/>
      <c r="GT68" s="380"/>
      <c r="GU68" s="380"/>
      <c r="GV68" s="380"/>
      <c r="GW68" s="380"/>
      <c r="GX68" s="380"/>
      <c r="GY68" s="380"/>
      <c r="GZ68" s="380"/>
      <c r="HA68" s="380"/>
      <c r="HB68" s="380"/>
      <c r="HC68" s="380"/>
      <c r="HD68" s="380"/>
      <c r="HE68" s="380"/>
      <c r="HF68" s="380"/>
      <c r="HG68" s="380"/>
      <c r="HH68" s="380"/>
      <c r="HI68" s="380"/>
    </row>
    <row r="69" spans="1:217" s="386" customFormat="1" ht="18" customHeight="1">
      <c r="B69" s="381">
        <v>15</v>
      </c>
      <c r="C69" s="387" t="s">
        <v>200</v>
      </c>
      <c r="D69" s="388">
        <v>9161</v>
      </c>
      <c r="E69" s="389">
        <v>543.26137321253145</v>
      </c>
      <c r="F69" s="388">
        <v>2441</v>
      </c>
      <c r="G69" s="389">
        <v>716.536075378943</v>
      </c>
      <c r="H69" s="388">
        <v>309574</v>
      </c>
      <c r="I69" s="389">
        <v>1178.9227365670249</v>
      </c>
      <c r="J69" s="406"/>
    </row>
    <row r="70" spans="1:217" s="386" customFormat="1" ht="18" customHeight="1">
      <c r="B70" s="381">
        <v>27</v>
      </c>
      <c r="C70" s="387" t="s">
        <v>95</v>
      </c>
      <c r="D70" s="388">
        <v>3003</v>
      </c>
      <c r="E70" s="389">
        <v>514.88978687978681</v>
      </c>
      <c r="F70" s="388">
        <v>1034</v>
      </c>
      <c r="G70" s="389">
        <v>645.89026112185684</v>
      </c>
      <c r="H70" s="388">
        <v>112774</v>
      </c>
      <c r="I70" s="389">
        <v>1025.9493495841239</v>
      </c>
      <c r="J70" s="406"/>
    </row>
    <row r="71" spans="1:217" s="386" customFormat="1" ht="18" customHeight="1">
      <c r="B71" s="381">
        <v>32</v>
      </c>
      <c r="C71" s="387" t="s">
        <v>207</v>
      </c>
      <c r="D71" s="388">
        <v>2841</v>
      </c>
      <c r="E71" s="389">
        <v>496.62057374164027</v>
      </c>
      <c r="F71" s="388">
        <v>1193</v>
      </c>
      <c r="G71" s="389">
        <v>647.58619446772843</v>
      </c>
      <c r="H71" s="388">
        <v>108462</v>
      </c>
      <c r="I71" s="389">
        <v>976.98214840220487</v>
      </c>
      <c r="J71" s="406"/>
    </row>
    <row r="72" spans="1:217" s="386" customFormat="1" ht="18" customHeight="1">
      <c r="B72" s="381">
        <v>36</v>
      </c>
      <c r="C72" s="387" t="s">
        <v>96</v>
      </c>
      <c r="D72" s="388">
        <v>8289</v>
      </c>
      <c r="E72" s="389">
        <v>516.12124502352503</v>
      </c>
      <c r="F72" s="388">
        <v>2253</v>
      </c>
      <c r="G72" s="389">
        <v>719.63759875721269</v>
      </c>
      <c r="H72" s="388">
        <v>252153</v>
      </c>
      <c r="I72" s="389">
        <v>1170.1859200168162</v>
      </c>
      <c r="J72" s="406"/>
    </row>
    <row r="73" spans="1:217" s="386" customFormat="1" ht="18" hidden="1" customHeight="1">
      <c r="B73" s="381"/>
      <c r="C73" s="387"/>
      <c r="D73" s="388"/>
      <c r="E73" s="389"/>
      <c r="F73" s="388"/>
      <c r="G73" s="389"/>
      <c r="H73" s="388"/>
      <c r="I73" s="389"/>
      <c r="J73" s="406"/>
    </row>
    <row r="74" spans="1:217" s="385" customFormat="1" ht="18" customHeight="1">
      <c r="A74" s="380"/>
      <c r="B74" s="381">
        <v>28</v>
      </c>
      <c r="C74" s="382" t="s">
        <v>97</v>
      </c>
      <c r="D74" s="455">
        <v>35619</v>
      </c>
      <c r="E74" s="456">
        <v>562.69850585361746</v>
      </c>
      <c r="F74" s="457">
        <v>2729</v>
      </c>
      <c r="G74" s="458">
        <v>887.80111396115797</v>
      </c>
      <c r="H74" s="459">
        <v>1272558</v>
      </c>
      <c r="I74" s="460">
        <v>1519.1763241203937</v>
      </c>
      <c r="J74" s="406"/>
      <c r="K74" s="386"/>
      <c r="L74" s="380"/>
      <c r="M74" s="380"/>
      <c r="N74" s="380"/>
      <c r="O74" s="380"/>
      <c r="P74" s="380"/>
      <c r="Q74" s="380"/>
      <c r="R74" s="380"/>
      <c r="S74" s="380"/>
      <c r="T74" s="380"/>
      <c r="U74" s="380"/>
      <c r="V74" s="380"/>
      <c r="W74" s="380"/>
      <c r="X74" s="380"/>
      <c r="Y74" s="380"/>
      <c r="Z74" s="380"/>
      <c r="AA74" s="380"/>
      <c r="AB74" s="380"/>
      <c r="AC74" s="380"/>
      <c r="AD74" s="380"/>
      <c r="AE74" s="380"/>
      <c r="AF74" s="380"/>
      <c r="AG74" s="380"/>
      <c r="AH74" s="380"/>
      <c r="AI74" s="380"/>
      <c r="AJ74" s="380"/>
      <c r="AK74" s="380"/>
      <c r="AL74" s="380"/>
      <c r="AM74" s="380"/>
      <c r="AN74" s="380"/>
      <c r="AO74" s="380"/>
      <c r="AP74" s="380"/>
      <c r="AQ74" s="380"/>
      <c r="AR74" s="380"/>
      <c r="AS74" s="380"/>
      <c r="AT74" s="380"/>
      <c r="AU74" s="380"/>
      <c r="AV74" s="380"/>
      <c r="AW74" s="380"/>
      <c r="AX74" s="380"/>
      <c r="AY74" s="380"/>
      <c r="AZ74" s="380"/>
      <c r="BA74" s="380"/>
      <c r="BB74" s="380"/>
      <c r="BC74" s="380"/>
      <c r="BD74" s="380"/>
      <c r="BE74" s="380"/>
      <c r="BF74" s="380"/>
      <c r="BG74" s="380"/>
      <c r="BH74" s="380"/>
      <c r="BI74" s="380"/>
      <c r="BJ74" s="380"/>
      <c r="BK74" s="380"/>
      <c r="BL74" s="380"/>
      <c r="BM74" s="380"/>
      <c r="BN74" s="380"/>
      <c r="BO74" s="380"/>
      <c r="BP74" s="380"/>
      <c r="BQ74" s="380"/>
      <c r="BR74" s="380"/>
      <c r="BS74" s="380"/>
      <c r="BT74" s="380"/>
      <c r="BU74" s="380"/>
      <c r="BV74" s="380"/>
      <c r="BW74" s="380"/>
      <c r="BX74" s="380"/>
      <c r="BY74" s="380"/>
      <c r="BZ74" s="380"/>
      <c r="CA74" s="380"/>
      <c r="CB74" s="380"/>
      <c r="CC74" s="380"/>
      <c r="CD74" s="380"/>
      <c r="CE74" s="380"/>
      <c r="CF74" s="380"/>
      <c r="CG74" s="380"/>
      <c r="CH74" s="380"/>
      <c r="CI74" s="380"/>
      <c r="CJ74" s="380"/>
      <c r="CK74" s="380"/>
      <c r="CL74" s="380"/>
      <c r="CM74" s="380"/>
      <c r="CN74" s="380"/>
      <c r="CO74" s="380"/>
      <c r="CP74" s="380"/>
      <c r="CQ74" s="380"/>
      <c r="CR74" s="380"/>
      <c r="CS74" s="380"/>
      <c r="CT74" s="380"/>
      <c r="CU74" s="380"/>
      <c r="CV74" s="380"/>
      <c r="CW74" s="380"/>
      <c r="CX74" s="380"/>
      <c r="CY74" s="380"/>
      <c r="CZ74" s="380"/>
      <c r="DA74" s="380"/>
      <c r="DB74" s="380"/>
      <c r="DC74" s="380"/>
      <c r="DD74" s="380"/>
      <c r="DE74" s="380"/>
      <c r="DF74" s="380"/>
      <c r="DG74" s="380"/>
      <c r="DH74" s="380"/>
      <c r="DI74" s="380"/>
      <c r="DJ74" s="380"/>
      <c r="DK74" s="380"/>
      <c r="DL74" s="380"/>
      <c r="DM74" s="380"/>
      <c r="DN74" s="380"/>
      <c r="DO74" s="380"/>
      <c r="DP74" s="380"/>
      <c r="DQ74" s="380"/>
      <c r="DR74" s="380"/>
      <c r="DS74" s="380"/>
      <c r="DT74" s="380"/>
      <c r="DU74" s="380"/>
      <c r="DV74" s="380"/>
      <c r="DW74" s="380"/>
      <c r="DX74" s="380"/>
      <c r="DY74" s="380"/>
      <c r="DZ74" s="380"/>
      <c r="EA74" s="380"/>
      <c r="EB74" s="380"/>
      <c r="EC74" s="380"/>
      <c r="ED74" s="380"/>
      <c r="EE74" s="380"/>
      <c r="EF74" s="380"/>
      <c r="EG74" s="380"/>
      <c r="EH74" s="380"/>
      <c r="EI74" s="380"/>
      <c r="EJ74" s="380"/>
      <c r="EK74" s="380"/>
      <c r="EL74" s="380"/>
      <c r="EM74" s="380"/>
      <c r="EN74" s="380"/>
      <c r="EO74" s="380"/>
      <c r="EP74" s="380"/>
      <c r="EQ74" s="380"/>
      <c r="ER74" s="380"/>
      <c r="ES74" s="380"/>
      <c r="ET74" s="380"/>
      <c r="EU74" s="380"/>
      <c r="EV74" s="380"/>
      <c r="EW74" s="380"/>
      <c r="EX74" s="380"/>
      <c r="EY74" s="380"/>
      <c r="EZ74" s="380"/>
      <c r="FA74" s="380"/>
      <c r="FB74" s="380"/>
      <c r="FC74" s="380"/>
      <c r="FD74" s="380"/>
      <c r="FE74" s="380"/>
      <c r="FF74" s="380"/>
      <c r="FG74" s="380"/>
      <c r="FH74" s="380"/>
      <c r="FI74" s="380"/>
      <c r="FJ74" s="380"/>
      <c r="FK74" s="380"/>
      <c r="FL74" s="380"/>
      <c r="FM74" s="380"/>
      <c r="FN74" s="380"/>
      <c r="FO74" s="380"/>
      <c r="FP74" s="380"/>
      <c r="FQ74" s="380"/>
      <c r="FR74" s="380"/>
      <c r="FS74" s="380"/>
      <c r="FT74" s="380"/>
      <c r="FU74" s="380"/>
      <c r="FV74" s="380"/>
      <c r="FW74" s="380"/>
      <c r="FX74" s="380"/>
      <c r="FY74" s="380"/>
      <c r="FZ74" s="380"/>
      <c r="GA74" s="380"/>
      <c r="GB74" s="380"/>
      <c r="GC74" s="380"/>
      <c r="GD74" s="380"/>
      <c r="GE74" s="380"/>
      <c r="GF74" s="380"/>
      <c r="GG74" s="380"/>
      <c r="GH74" s="380"/>
      <c r="GI74" s="380"/>
      <c r="GJ74" s="380"/>
      <c r="GK74" s="380"/>
      <c r="GL74" s="380"/>
      <c r="GM74" s="380"/>
      <c r="GN74" s="380"/>
      <c r="GO74" s="380"/>
      <c r="GP74" s="380"/>
      <c r="GQ74" s="380"/>
      <c r="GR74" s="380"/>
      <c r="GS74" s="380"/>
      <c r="GT74" s="380"/>
      <c r="GU74" s="380"/>
      <c r="GV74" s="380"/>
      <c r="GW74" s="380"/>
      <c r="GX74" s="380"/>
      <c r="GY74" s="380"/>
      <c r="GZ74" s="380"/>
      <c r="HA74" s="380"/>
      <c r="HB74" s="380"/>
      <c r="HC74" s="380"/>
      <c r="HD74" s="380"/>
      <c r="HE74" s="380"/>
      <c r="HF74" s="380"/>
      <c r="HG74" s="380"/>
      <c r="HH74" s="380"/>
      <c r="HI74" s="380"/>
    </row>
    <row r="75" spans="1:217" s="385" customFormat="1" ht="18" hidden="1" customHeight="1">
      <c r="A75" s="380"/>
      <c r="B75" s="381"/>
      <c r="C75" s="382"/>
      <c r="D75" s="455"/>
      <c r="E75" s="456"/>
      <c r="F75" s="457"/>
      <c r="G75" s="458"/>
      <c r="H75" s="459"/>
      <c r="I75" s="460"/>
      <c r="J75" s="406"/>
      <c r="K75" s="386"/>
      <c r="L75" s="380"/>
      <c r="M75" s="380"/>
      <c r="N75" s="380"/>
      <c r="O75" s="380"/>
      <c r="P75" s="380"/>
      <c r="Q75" s="380"/>
      <c r="R75" s="380"/>
      <c r="S75" s="380"/>
      <c r="T75" s="380"/>
      <c r="U75" s="380"/>
      <c r="V75" s="380"/>
      <c r="W75" s="380"/>
      <c r="X75" s="380"/>
      <c r="Y75" s="380"/>
      <c r="Z75" s="380"/>
      <c r="AA75" s="380"/>
      <c r="AB75" s="380"/>
      <c r="AC75" s="380"/>
      <c r="AD75" s="380"/>
      <c r="AE75" s="380"/>
      <c r="AF75" s="380"/>
      <c r="AG75" s="380"/>
      <c r="AH75" s="380"/>
      <c r="AI75" s="380"/>
      <c r="AJ75" s="380"/>
      <c r="AK75" s="380"/>
      <c r="AL75" s="380"/>
      <c r="AM75" s="380"/>
      <c r="AN75" s="380"/>
      <c r="AO75" s="380"/>
      <c r="AP75" s="380"/>
      <c r="AQ75" s="380"/>
      <c r="AR75" s="380"/>
      <c r="AS75" s="380"/>
      <c r="AT75" s="380"/>
      <c r="AU75" s="380"/>
      <c r="AV75" s="380"/>
      <c r="AW75" s="380"/>
      <c r="AX75" s="380"/>
      <c r="AY75" s="380"/>
      <c r="AZ75" s="380"/>
      <c r="BA75" s="380"/>
      <c r="BB75" s="380"/>
      <c r="BC75" s="380"/>
      <c r="BD75" s="380"/>
      <c r="BE75" s="380"/>
      <c r="BF75" s="380"/>
      <c r="BG75" s="380"/>
      <c r="BH75" s="380"/>
      <c r="BI75" s="380"/>
      <c r="BJ75" s="380"/>
      <c r="BK75" s="380"/>
      <c r="BL75" s="380"/>
      <c r="BM75" s="380"/>
      <c r="BN75" s="380"/>
      <c r="BO75" s="380"/>
      <c r="BP75" s="380"/>
      <c r="BQ75" s="380"/>
      <c r="BR75" s="380"/>
      <c r="BS75" s="380"/>
      <c r="BT75" s="380"/>
      <c r="BU75" s="380"/>
      <c r="BV75" s="380"/>
      <c r="BW75" s="380"/>
      <c r="BX75" s="380"/>
      <c r="BY75" s="380"/>
      <c r="BZ75" s="380"/>
      <c r="CA75" s="380"/>
      <c r="CB75" s="380"/>
      <c r="CC75" s="380"/>
      <c r="CD75" s="380"/>
      <c r="CE75" s="380"/>
      <c r="CF75" s="380"/>
      <c r="CG75" s="380"/>
      <c r="CH75" s="380"/>
      <c r="CI75" s="380"/>
      <c r="CJ75" s="380"/>
      <c r="CK75" s="380"/>
      <c r="CL75" s="380"/>
      <c r="CM75" s="380"/>
      <c r="CN75" s="380"/>
      <c r="CO75" s="380"/>
      <c r="CP75" s="380"/>
      <c r="CQ75" s="380"/>
      <c r="CR75" s="380"/>
      <c r="CS75" s="380"/>
      <c r="CT75" s="380"/>
      <c r="CU75" s="380"/>
      <c r="CV75" s="380"/>
      <c r="CW75" s="380"/>
      <c r="CX75" s="380"/>
      <c r="CY75" s="380"/>
      <c r="CZ75" s="380"/>
      <c r="DA75" s="380"/>
      <c r="DB75" s="380"/>
      <c r="DC75" s="380"/>
      <c r="DD75" s="380"/>
      <c r="DE75" s="380"/>
      <c r="DF75" s="380"/>
      <c r="DG75" s="380"/>
      <c r="DH75" s="380"/>
      <c r="DI75" s="380"/>
      <c r="DJ75" s="380"/>
      <c r="DK75" s="380"/>
      <c r="DL75" s="380"/>
      <c r="DM75" s="380"/>
      <c r="DN75" s="380"/>
      <c r="DO75" s="380"/>
      <c r="DP75" s="380"/>
      <c r="DQ75" s="380"/>
      <c r="DR75" s="380"/>
      <c r="DS75" s="380"/>
      <c r="DT75" s="380"/>
      <c r="DU75" s="380"/>
      <c r="DV75" s="380"/>
      <c r="DW75" s="380"/>
      <c r="DX75" s="380"/>
      <c r="DY75" s="380"/>
      <c r="DZ75" s="380"/>
      <c r="EA75" s="380"/>
      <c r="EB75" s="380"/>
      <c r="EC75" s="380"/>
      <c r="ED75" s="380"/>
      <c r="EE75" s="380"/>
      <c r="EF75" s="380"/>
      <c r="EG75" s="380"/>
      <c r="EH75" s="380"/>
      <c r="EI75" s="380"/>
      <c r="EJ75" s="380"/>
      <c r="EK75" s="380"/>
      <c r="EL75" s="380"/>
      <c r="EM75" s="380"/>
      <c r="EN75" s="380"/>
      <c r="EO75" s="380"/>
      <c r="EP75" s="380"/>
      <c r="EQ75" s="380"/>
      <c r="ER75" s="380"/>
      <c r="ES75" s="380"/>
      <c r="ET75" s="380"/>
      <c r="EU75" s="380"/>
      <c r="EV75" s="380"/>
      <c r="EW75" s="380"/>
      <c r="EX75" s="380"/>
      <c r="EY75" s="380"/>
      <c r="EZ75" s="380"/>
      <c r="FA75" s="380"/>
      <c r="FB75" s="380"/>
      <c r="FC75" s="380"/>
      <c r="FD75" s="380"/>
      <c r="FE75" s="380"/>
      <c r="FF75" s="380"/>
      <c r="FG75" s="380"/>
      <c r="FH75" s="380"/>
      <c r="FI75" s="380"/>
      <c r="FJ75" s="380"/>
      <c r="FK75" s="380"/>
      <c r="FL75" s="380"/>
      <c r="FM75" s="380"/>
      <c r="FN75" s="380"/>
      <c r="FO75" s="380"/>
      <c r="FP75" s="380"/>
      <c r="FQ75" s="380"/>
      <c r="FR75" s="380"/>
      <c r="FS75" s="380"/>
      <c r="FT75" s="380"/>
      <c r="FU75" s="380"/>
      <c r="FV75" s="380"/>
      <c r="FW75" s="380"/>
      <c r="FX75" s="380"/>
      <c r="FY75" s="380"/>
      <c r="FZ75" s="380"/>
      <c r="GA75" s="380"/>
      <c r="GB75" s="380"/>
      <c r="GC75" s="380"/>
      <c r="GD75" s="380"/>
      <c r="GE75" s="380"/>
      <c r="GF75" s="380"/>
      <c r="GG75" s="380"/>
      <c r="GH75" s="380"/>
      <c r="GI75" s="380"/>
      <c r="GJ75" s="380"/>
      <c r="GK75" s="380"/>
      <c r="GL75" s="380"/>
      <c r="GM75" s="380"/>
      <c r="GN75" s="380"/>
      <c r="GO75" s="380"/>
      <c r="GP75" s="380"/>
      <c r="GQ75" s="380"/>
      <c r="GR75" s="380"/>
      <c r="GS75" s="380"/>
      <c r="GT75" s="380"/>
      <c r="GU75" s="380"/>
      <c r="GV75" s="380"/>
      <c r="GW75" s="380"/>
      <c r="GX75" s="380"/>
      <c r="GY75" s="380"/>
      <c r="GZ75" s="380"/>
      <c r="HA75" s="380"/>
      <c r="HB75" s="380"/>
      <c r="HC75" s="380"/>
      <c r="HD75" s="380"/>
      <c r="HE75" s="380"/>
      <c r="HF75" s="380"/>
      <c r="HG75" s="380"/>
      <c r="HH75" s="380"/>
      <c r="HI75" s="380"/>
    </row>
    <row r="76" spans="1:217" s="385" customFormat="1" ht="18" customHeight="1">
      <c r="A76" s="380"/>
      <c r="B76" s="381">
        <v>30</v>
      </c>
      <c r="C76" s="382" t="s">
        <v>98</v>
      </c>
      <c r="D76" s="455">
        <v>11833</v>
      </c>
      <c r="E76" s="456">
        <v>482.12025352826839</v>
      </c>
      <c r="F76" s="457">
        <v>1615</v>
      </c>
      <c r="G76" s="458">
        <v>722.91159752321983</v>
      </c>
      <c r="H76" s="459">
        <v>266101</v>
      </c>
      <c r="I76" s="460">
        <v>1168.9609461445095</v>
      </c>
      <c r="J76" s="406"/>
      <c r="K76" s="386"/>
      <c r="L76" s="380"/>
      <c r="M76" s="380"/>
      <c r="N76" s="380"/>
      <c r="O76" s="380"/>
      <c r="P76" s="380"/>
      <c r="Q76" s="380"/>
      <c r="R76" s="380"/>
      <c r="S76" s="380"/>
      <c r="T76" s="380"/>
      <c r="U76" s="380"/>
      <c r="V76" s="380"/>
      <c r="W76" s="380"/>
      <c r="X76" s="380"/>
      <c r="Y76" s="380"/>
      <c r="Z76" s="380"/>
      <c r="AA76" s="380"/>
      <c r="AB76" s="380"/>
      <c r="AC76" s="380"/>
      <c r="AD76" s="380"/>
      <c r="AE76" s="380"/>
      <c r="AF76" s="380"/>
      <c r="AG76" s="380"/>
      <c r="AH76" s="380"/>
      <c r="AI76" s="380"/>
      <c r="AJ76" s="380"/>
      <c r="AK76" s="380"/>
      <c r="AL76" s="380"/>
      <c r="AM76" s="380"/>
      <c r="AN76" s="380"/>
      <c r="AO76" s="380"/>
      <c r="AP76" s="380"/>
      <c r="AQ76" s="380"/>
      <c r="AR76" s="380"/>
      <c r="AS76" s="380"/>
      <c r="AT76" s="380"/>
      <c r="AU76" s="380"/>
      <c r="AV76" s="380"/>
      <c r="AW76" s="380"/>
      <c r="AX76" s="380"/>
      <c r="AY76" s="380"/>
      <c r="AZ76" s="380"/>
      <c r="BA76" s="380"/>
      <c r="BB76" s="380"/>
      <c r="BC76" s="380"/>
      <c r="BD76" s="380"/>
      <c r="BE76" s="380"/>
      <c r="BF76" s="380"/>
      <c r="BG76" s="380"/>
      <c r="BH76" s="380"/>
      <c r="BI76" s="380"/>
      <c r="BJ76" s="380"/>
      <c r="BK76" s="380"/>
      <c r="BL76" s="380"/>
      <c r="BM76" s="380"/>
      <c r="BN76" s="380"/>
      <c r="BO76" s="380"/>
      <c r="BP76" s="380"/>
      <c r="BQ76" s="380"/>
      <c r="BR76" s="380"/>
      <c r="BS76" s="380"/>
      <c r="BT76" s="380"/>
      <c r="BU76" s="380"/>
      <c r="BV76" s="380"/>
      <c r="BW76" s="380"/>
      <c r="BX76" s="380"/>
      <c r="BY76" s="380"/>
      <c r="BZ76" s="380"/>
      <c r="CA76" s="380"/>
      <c r="CB76" s="380"/>
      <c r="CC76" s="380"/>
      <c r="CD76" s="380"/>
      <c r="CE76" s="380"/>
      <c r="CF76" s="380"/>
      <c r="CG76" s="380"/>
      <c r="CH76" s="380"/>
      <c r="CI76" s="380"/>
      <c r="CJ76" s="380"/>
      <c r="CK76" s="380"/>
      <c r="CL76" s="380"/>
      <c r="CM76" s="380"/>
      <c r="CN76" s="380"/>
      <c r="CO76" s="380"/>
      <c r="CP76" s="380"/>
      <c r="CQ76" s="380"/>
      <c r="CR76" s="380"/>
      <c r="CS76" s="380"/>
      <c r="CT76" s="380"/>
      <c r="CU76" s="380"/>
      <c r="CV76" s="380"/>
      <c r="CW76" s="380"/>
      <c r="CX76" s="380"/>
      <c r="CY76" s="380"/>
      <c r="CZ76" s="380"/>
      <c r="DA76" s="380"/>
      <c r="DB76" s="380"/>
      <c r="DC76" s="380"/>
      <c r="DD76" s="380"/>
      <c r="DE76" s="380"/>
      <c r="DF76" s="380"/>
      <c r="DG76" s="380"/>
      <c r="DH76" s="380"/>
      <c r="DI76" s="380"/>
      <c r="DJ76" s="380"/>
      <c r="DK76" s="380"/>
      <c r="DL76" s="380"/>
      <c r="DM76" s="380"/>
      <c r="DN76" s="380"/>
      <c r="DO76" s="380"/>
      <c r="DP76" s="380"/>
      <c r="DQ76" s="380"/>
      <c r="DR76" s="380"/>
      <c r="DS76" s="380"/>
      <c r="DT76" s="380"/>
      <c r="DU76" s="380"/>
      <c r="DV76" s="380"/>
      <c r="DW76" s="380"/>
      <c r="DX76" s="380"/>
      <c r="DY76" s="380"/>
      <c r="DZ76" s="380"/>
      <c r="EA76" s="380"/>
      <c r="EB76" s="380"/>
      <c r="EC76" s="380"/>
      <c r="ED76" s="380"/>
      <c r="EE76" s="380"/>
      <c r="EF76" s="380"/>
      <c r="EG76" s="380"/>
      <c r="EH76" s="380"/>
      <c r="EI76" s="380"/>
      <c r="EJ76" s="380"/>
      <c r="EK76" s="380"/>
      <c r="EL76" s="380"/>
      <c r="EM76" s="380"/>
      <c r="EN76" s="380"/>
      <c r="EO76" s="380"/>
      <c r="EP76" s="380"/>
      <c r="EQ76" s="380"/>
      <c r="ER76" s="380"/>
      <c r="ES76" s="380"/>
      <c r="ET76" s="380"/>
      <c r="EU76" s="380"/>
      <c r="EV76" s="380"/>
      <c r="EW76" s="380"/>
      <c r="EX76" s="380"/>
      <c r="EY76" s="380"/>
      <c r="EZ76" s="380"/>
      <c r="FA76" s="380"/>
      <c r="FB76" s="380"/>
      <c r="FC76" s="380"/>
      <c r="FD76" s="380"/>
      <c r="FE76" s="380"/>
      <c r="FF76" s="380"/>
      <c r="FG76" s="380"/>
      <c r="FH76" s="380"/>
      <c r="FI76" s="380"/>
      <c r="FJ76" s="380"/>
      <c r="FK76" s="380"/>
      <c r="FL76" s="380"/>
      <c r="FM76" s="380"/>
      <c r="FN76" s="380"/>
      <c r="FO76" s="380"/>
      <c r="FP76" s="380"/>
      <c r="FQ76" s="380"/>
      <c r="FR76" s="380"/>
      <c r="FS76" s="380"/>
      <c r="FT76" s="380"/>
      <c r="FU76" s="380"/>
      <c r="FV76" s="380"/>
      <c r="FW76" s="380"/>
      <c r="FX76" s="380"/>
      <c r="FY76" s="380"/>
      <c r="FZ76" s="380"/>
      <c r="GA76" s="380"/>
      <c r="GB76" s="380"/>
      <c r="GC76" s="380"/>
      <c r="GD76" s="380"/>
      <c r="GE76" s="380"/>
      <c r="GF76" s="380"/>
      <c r="GG76" s="380"/>
      <c r="GH76" s="380"/>
      <c r="GI76" s="380"/>
      <c r="GJ76" s="380"/>
      <c r="GK76" s="380"/>
      <c r="GL76" s="380"/>
      <c r="GM76" s="380"/>
      <c r="GN76" s="380"/>
      <c r="GO76" s="380"/>
      <c r="GP76" s="380"/>
      <c r="GQ76" s="380"/>
      <c r="GR76" s="380"/>
      <c r="GS76" s="380"/>
      <c r="GT76" s="380"/>
      <c r="GU76" s="380"/>
      <c r="GV76" s="380"/>
      <c r="GW76" s="380"/>
      <c r="GX76" s="380"/>
      <c r="GY76" s="380"/>
      <c r="GZ76" s="380"/>
      <c r="HA76" s="380"/>
      <c r="HB76" s="380"/>
      <c r="HC76" s="380"/>
      <c r="HD76" s="380"/>
      <c r="HE76" s="380"/>
      <c r="HF76" s="380"/>
      <c r="HG76" s="380"/>
      <c r="HH76" s="380"/>
      <c r="HI76" s="380"/>
    </row>
    <row r="77" spans="1:217" s="385" customFormat="1" ht="18" hidden="1" customHeight="1">
      <c r="A77" s="380"/>
      <c r="B77" s="381"/>
      <c r="C77" s="382"/>
      <c r="D77" s="455"/>
      <c r="E77" s="456"/>
      <c r="F77" s="457"/>
      <c r="G77" s="458"/>
      <c r="H77" s="459"/>
      <c r="I77" s="460"/>
      <c r="J77" s="406"/>
      <c r="K77" s="386"/>
      <c r="L77" s="380"/>
      <c r="M77" s="380"/>
      <c r="N77" s="380"/>
      <c r="O77" s="380"/>
      <c r="P77" s="380"/>
      <c r="Q77" s="380"/>
      <c r="R77" s="380"/>
      <c r="S77" s="380"/>
      <c r="T77" s="380"/>
      <c r="U77" s="380"/>
      <c r="V77" s="380"/>
      <c r="W77" s="380"/>
      <c r="X77" s="380"/>
      <c r="Y77" s="380"/>
      <c r="Z77" s="380"/>
      <c r="AA77" s="380"/>
      <c r="AB77" s="380"/>
      <c r="AC77" s="380"/>
      <c r="AD77" s="380"/>
      <c r="AE77" s="380"/>
      <c r="AF77" s="380"/>
      <c r="AG77" s="380"/>
      <c r="AH77" s="380"/>
      <c r="AI77" s="380"/>
      <c r="AJ77" s="380"/>
      <c r="AK77" s="380"/>
      <c r="AL77" s="380"/>
      <c r="AM77" s="380"/>
      <c r="AN77" s="380"/>
      <c r="AO77" s="380"/>
      <c r="AP77" s="380"/>
      <c r="AQ77" s="380"/>
      <c r="AR77" s="380"/>
      <c r="AS77" s="380"/>
      <c r="AT77" s="380"/>
      <c r="AU77" s="380"/>
      <c r="AV77" s="380"/>
      <c r="AW77" s="380"/>
      <c r="AX77" s="380"/>
      <c r="AY77" s="380"/>
      <c r="AZ77" s="380"/>
      <c r="BA77" s="380"/>
      <c r="BB77" s="380"/>
      <c r="BC77" s="380"/>
      <c r="BD77" s="380"/>
      <c r="BE77" s="380"/>
      <c r="BF77" s="380"/>
      <c r="BG77" s="380"/>
      <c r="BH77" s="380"/>
      <c r="BI77" s="380"/>
      <c r="BJ77" s="380"/>
      <c r="BK77" s="380"/>
      <c r="BL77" s="380"/>
      <c r="BM77" s="380"/>
      <c r="BN77" s="380"/>
      <c r="BO77" s="380"/>
      <c r="BP77" s="380"/>
      <c r="BQ77" s="380"/>
      <c r="BR77" s="380"/>
      <c r="BS77" s="380"/>
      <c r="BT77" s="380"/>
      <c r="BU77" s="380"/>
      <c r="BV77" s="380"/>
      <c r="BW77" s="380"/>
      <c r="BX77" s="380"/>
      <c r="BY77" s="380"/>
      <c r="BZ77" s="380"/>
      <c r="CA77" s="380"/>
      <c r="CB77" s="380"/>
      <c r="CC77" s="380"/>
      <c r="CD77" s="380"/>
      <c r="CE77" s="380"/>
      <c r="CF77" s="380"/>
      <c r="CG77" s="380"/>
      <c r="CH77" s="380"/>
      <c r="CI77" s="380"/>
      <c r="CJ77" s="380"/>
      <c r="CK77" s="380"/>
      <c r="CL77" s="380"/>
      <c r="CM77" s="380"/>
      <c r="CN77" s="380"/>
      <c r="CO77" s="380"/>
      <c r="CP77" s="380"/>
      <c r="CQ77" s="380"/>
      <c r="CR77" s="380"/>
      <c r="CS77" s="380"/>
      <c r="CT77" s="380"/>
      <c r="CU77" s="380"/>
      <c r="CV77" s="380"/>
      <c r="CW77" s="380"/>
      <c r="CX77" s="380"/>
      <c r="CY77" s="380"/>
      <c r="CZ77" s="380"/>
      <c r="DA77" s="380"/>
      <c r="DB77" s="380"/>
      <c r="DC77" s="380"/>
      <c r="DD77" s="380"/>
      <c r="DE77" s="380"/>
      <c r="DF77" s="380"/>
      <c r="DG77" s="380"/>
      <c r="DH77" s="380"/>
      <c r="DI77" s="380"/>
      <c r="DJ77" s="380"/>
      <c r="DK77" s="380"/>
      <c r="DL77" s="380"/>
      <c r="DM77" s="380"/>
      <c r="DN77" s="380"/>
      <c r="DO77" s="380"/>
      <c r="DP77" s="380"/>
      <c r="DQ77" s="380"/>
      <c r="DR77" s="380"/>
      <c r="DS77" s="380"/>
      <c r="DT77" s="380"/>
      <c r="DU77" s="380"/>
      <c r="DV77" s="380"/>
      <c r="DW77" s="380"/>
      <c r="DX77" s="380"/>
      <c r="DY77" s="380"/>
      <c r="DZ77" s="380"/>
      <c r="EA77" s="380"/>
      <c r="EB77" s="380"/>
      <c r="EC77" s="380"/>
      <c r="ED77" s="380"/>
      <c r="EE77" s="380"/>
      <c r="EF77" s="380"/>
      <c r="EG77" s="380"/>
      <c r="EH77" s="380"/>
      <c r="EI77" s="380"/>
      <c r="EJ77" s="380"/>
      <c r="EK77" s="380"/>
      <c r="EL77" s="380"/>
      <c r="EM77" s="380"/>
      <c r="EN77" s="380"/>
      <c r="EO77" s="380"/>
      <c r="EP77" s="380"/>
      <c r="EQ77" s="380"/>
      <c r="ER77" s="380"/>
      <c r="ES77" s="380"/>
      <c r="ET77" s="380"/>
      <c r="EU77" s="380"/>
      <c r="EV77" s="380"/>
      <c r="EW77" s="380"/>
      <c r="EX77" s="380"/>
      <c r="EY77" s="380"/>
      <c r="EZ77" s="380"/>
      <c r="FA77" s="380"/>
      <c r="FB77" s="380"/>
      <c r="FC77" s="380"/>
      <c r="FD77" s="380"/>
      <c r="FE77" s="380"/>
      <c r="FF77" s="380"/>
      <c r="FG77" s="380"/>
      <c r="FH77" s="380"/>
      <c r="FI77" s="380"/>
      <c r="FJ77" s="380"/>
      <c r="FK77" s="380"/>
      <c r="FL77" s="380"/>
      <c r="FM77" s="380"/>
      <c r="FN77" s="380"/>
      <c r="FO77" s="380"/>
      <c r="FP77" s="380"/>
      <c r="FQ77" s="380"/>
      <c r="FR77" s="380"/>
      <c r="FS77" s="380"/>
      <c r="FT77" s="380"/>
      <c r="FU77" s="380"/>
      <c r="FV77" s="380"/>
      <c r="FW77" s="380"/>
      <c r="FX77" s="380"/>
      <c r="FY77" s="380"/>
      <c r="FZ77" s="380"/>
      <c r="GA77" s="380"/>
      <c r="GB77" s="380"/>
      <c r="GC77" s="380"/>
      <c r="GD77" s="380"/>
      <c r="GE77" s="380"/>
      <c r="GF77" s="380"/>
      <c r="GG77" s="380"/>
      <c r="GH77" s="380"/>
      <c r="GI77" s="380"/>
      <c r="GJ77" s="380"/>
      <c r="GK77" s="380"/>
      <c r="GL77" s="380"/>
      <c r="GM77" s="380"/>
      <c r="GN77" s="380"/>
      <c r="GO77" s="380"/>
      <c r="GP77" s="380"/>
      <c r="GQ77" s="380"/>
      <c r="GR77" s="380"/>
      <c r="GS77" s="380"/>
      <c r="GT77" s="380"/>
      <c r="GU77" s="380"/>
      <c r="GV77" s="380"/>
      <c r="GW77" s="380"/>
      <c r="GX77" s="380"/>
      <c r="GY77" s="380"/>
      <c r="GZ77" s="380"/>
      <c r="HA77" s="380"/>
      <c r="HB77" s="380"/>
      <c r="HC77" s="380"/>
      <c r="HD77" s="380"/>
      <c r="HE77" s="380"/>
      <c r="HF77" s="380"/>
      <c r="HG77" s="380"/>
      <c r="HH77" s="380"/>
      <c r="HI77" s="380"/>
    </row>
    <row r="78" spans="1:217" s="385" customFormat="1" ht="18" customHeight="1">
      <c r="A78" s="380"/>
      <c r="B78" s="381">
        <v>31</v>
      </c>
      <c r="C78" s="382" t="s">
        <v>99</v>
      </c>
      <c r="D78" s="455">
        <v>4230</v>
      </c>
      <c r="E78" s="456">
        <v>558.02488888888888</v>
      </c>
      <c r="F78" s="457">
        <v>370</v>
      </c>
      <c r="G78" s="458">
        <v>843.24464864864865</v>
      </c>
      <c r="H78" s="459">
        <v>146861</v>
      </c>
      <c r="I78" s="460">
        <v>1500.7204890338489</v>
      </c>
      <c r="J78" s="406"/>
      <c r="K78" s="386"/>
      <c r="L78" s="380"/>
      <c r="M78" s="380"/>
      <c r="N78" s="380"/>
      <c r="O78" s="380"/>
      <c r="P78" s="380"/>
      <c r="Q78" s="380"/>
      <c r="R78" s="380"/>
      <c r="S78" s="380"/>
      <c r="T78" s="380"/>
      <c r="U78" s="380"/>
      <c r="V78" s="380"/>
      <c r="W78" s="380"/>
      <c r="X78" s="380"/>
      <c r="Y78" s="380"/>
      <c r="Z78" s="380"/>
      <c r="AA78" s="380"/>
      <c r="AB78" s="380"/>
      <c r="AC78" s="380"/>
      <c r="AD78" s="380"/>
      <c r="AE78" s="380"/>
      <c r="AF78" s="380"/>
      <c r="AG78" s="380"/>
      <c r="AH78" s="380"/>
      <c r="AI78" s="380"/>
      <c r="AJ78" s="380"/>
      <c r="AK78" s="380"/>
      <c r="AL78" s="380"/>
      <c r="AM78" s="380"/>
      <c r="AN78" s="380"/>
      <c r="AO78" s="380"/>
      <c r="AP78" s="380"/>
      <c r="AQ78" s="380"/>
      <c r="AR78" s="380"/>
      <c r="AS78" s="380"/>
      <c r="AT78" s="380"/>
      <c r="AU78" s="380"/>
      <c r="AV78" s="380"/>
      <c r="AW78" s="380"/>
      <c r="AX78" s="380"/>
      <c r="AY78" s="380"/>
      <c r="AZ78" s="380"/>
      <c r="BA78" s="380"/>
      <c r="BB78" s="380"/>
      <c r="BC78" s="380"/>
      <c r="BD78" s="380"/>
      <c r="BE78" s="380"/>
      <c r="BF78" s="380"/>
      <c r="BG78" s="380"/>
      <c r="BH78" s="380"/>
      <c r="BI78" s="380"/>
      <c r="BJ78" s="380"/>
      <c r="BK78" s="380"/>
      <c r="BL78" s="380"/>
      <c r="BM78" s="380"/>
      <c r="BN78" s="380"/>
      <c r="BO78" s="380"/>
      <c r="BP78" s="380"/>
      <c r="BQ78" s="380"/>
      <c r="BR78" s="380"/>
      <c r="BS78" s="380"/>
      <c r="BT78" s="380"/>
      <c r="BU78" s="380"/>
      <c r="BV78" s="380"/>
      <c r="BW78" s="380"/>
      <c r="BX78" s="380"/>
      <c r="BY78" s="380"/>
      <c r="BZ78" s="380"/>
      <c r="CA78" s="380"/>
      <c r="CB78" s="380"/>
      <c r="CC78" s="380"/>
      <c r="CD78" s="380"/>
      <c r="CE78" s="380"/>
      <c r="CF78" s="380"/>
      <c r="CG78" s="380"/>
      <c r="CH78" s="380"/>
      <c r="CI78" s="380"/>
      <c r="CJ78" s="380"/>
      <c r="CK78" s="380"/>
      <c r="CL78" s="380"/>
      <c r="CM78" s="380"/>
      <c r="CN78" s="380"/>
      <c r="CO78" s="380"/>
      <c r="CP78" s="380"/>
      <c r="CQ78" s="380"/>
      <c r="CR78" s="380"/>
      <c r="CS78" s="380"/>
      <c r="CT78" s="380"/>
      <c r="CU78" s="380"/>
      <c r="CV78" s="380"/>
      <c r="CW78" s="380"/>
      <c r="CX78" s="380"/>
      <c r="CY78" s="380"/>
      <c r="CZ78" s="380"/>
      <c r="DA78" s="380"/>
      <c r="DB78" s="380"/>
      <c r="DC78" s="380"/>
      <c r="DD78" s="380"/>
      <c r="DE78" s="380"/>
      <c r="DF78" s="380"/>
      <c r="DG78" s="380"/>
      <c r="DH78" s="380"/>
      <c r="DI78" s="380"/>
      <c r="DJ78" s="380"/>
      <c r="DK78" s="380"/>
      <c r="DL78" s="380"/>
      <c r="DM78" s="380"/>
      <c r="DN78" s="380"/>
      <c r="DO78" s="380"/>
      <c r="DP78" s="380"/>
      <c r="DQ78" s="380"/>
      <c r="DR78" s="380"/>
      <c r="DS78" s="380"/>
      <c r="DT78" s="380"/>
      <c r="DU78" s="380"/>
      <c r="DV78" s="380"/>
      <c r="DW78" s="380"/>
      <c r="DX78" s="380"/>
      <c r="DY78" s="380"/>
      <c r="DZ78" s="380"/>
      <c r="EA78" s="380"/>
      <c r="EB78" s="380"/>
      <c r="EC78" s="380"/>
      <c r="ED78" s="380"/>
      <c r="EE78" s="380"/>
      <c r="EF78" s="380"/>
      <c r="EG78" s="380"/>
      <c r="EH78" s="380"/>
      <c r="EI78" s="380"/>
      <c r="EJ78" s="380"/>
      <c r="EK78" s="380"/>
      <c r="EL78" s="380"/>
      <c r="EM78" s="380"/>
      <c r="EN78" s="380"/>
      <c r="EO78" s="380"/>
      <c r="EP78" s="380"/>
      <c r="EQ78" s="380"/>
      <c r="ER78" s="380"/>
      <c r="ES78" s="380"/>
      <c r="ET78" s="380"/>
      <c r="EU78" s="380"/>
      <c r="EV78" s="380"/>
      <c r="EW78" s="380"/>
      <c r="EX78" s="380"/>
      <c r="EY78" s="380"/>
      <c r="EZ78" s="380"/>
      <c r="FA78" s="380"/>
      <c r="FB78" s="380"/>
      <c r="FC78" s="380"/>
      <c r="FD78" s="380"/>
      <c r="FE78" s="380"/>
      <c r="FF78" s="380"/>
      <c r="FG78" s="380"/>
      <c r="FH78" s="380"/>
      <c r="FI78" s="380"/>
      <c r="FJ78" s="380"/>
      <c r="FK78" s="380"/>
      <c r="FL78" s="380"/>
      <c r="FM78" s="380"/>
      <c r="FN78" s="380"/>
      <c r="FO78" s="380"/>
      <c r="FP78" s="380"/>
      <c r="FQ78" s="380"/>
      <c r="FR78" s="380"/>
      <c r="FS78" s="380"/>
      <c r="FT78" s="380"/>
      <c r="FU78" s="380"/>
      <c r="FV78" s="380"/>
      <c r="FW78" s="380"/>
      <c r="FX78" s="380"/>
      <c r="FY78" s="380"/>
      <c r="FZ78" s="380"/>
      <c r="GA78" s="380"/>
      <c r="GB78" s="380"/>
      <c r="GC78" s="380"/>
      <c r="GD78" s="380"/>
      <c r="GE78" s="380"/>
      <c r="GF78" s="380"/>
      <c r="GG78" s="380"/>
      <c r="GH78" s="380"/>
      <c r="GI78" s="380"/>
      <c r="GJ78" s="380"/>
      <c r="GK78" s="380"/>
      <c r="GL78" s="380"/>
      <c r="GM78" s="380"/>
      <c r="GN78" s="380"/>
      <c r="GO78" s="380"/>
      <c r="GP78" s="380"/>
      <c r="GQ78" s="380"/>
      <c r="GR78" s="380"/>
      <c r="GS78" s="380"/>
      <c r="GT78" s="380"/>
      <c r="GU78" s="380"/>
      <c r="GV78" s="380"/>
      <c r="GW78" s="380"/>
      <c r="GX78" s="380"/>
      <c r="GY78" s="380"/>
      <c r="GZ78" s="380"/>
      <c r="HA78" s="380"/>
      <c r="HB78" s="380"/>
      <c r="HC78" s="380"/>
      <c r="HD78" s="380"/>
      <c r="HE78" s="380"/>
      <c r="HF78" s="380"/>
      <c r="HG78" s="380"/>
      <c r="HH78" s="380"/>
      <c r="HI78" s="380"/>
    </row>
    <row r="79" spans="1:217" s="385" customFormat="1" ht="18" hidden="1" customHeight="1">
      <c r="A79" s="380"/>
      <c r="B79" s="381"/>
      <c r="C79" s="382"/>
      <c r="D79" s="455"/>
      <c r="E79" s="456"/>
      <c r="F79" s="457"/>
      <c r="G79" s="458"/>
      <c r="H79" s="459"/>
      <c r="I79" s="460"/>
      <c r="J79" s="406"/>
      <c r="K79" s="386"/>
      <c r="L79" s="380"/>
      <c r="M79" s="380"/>
      <c r="N79" s="380"/>
      <c r="O79" s="380"/>
      <c r="P79" s="380"/>
      <c r="Q79" s="380"/>
      <c r="R79" s="380"/>
      <c r="S79" s="380"/>
      <c r="T79" s="380"/>
      <c r="U79" s="380"/>
      <c r="V79" s="380"/>
      <c r="W79" s="380"/>
      <c r="X79" s="380"/>
      <c r="Y79" s="380"/>
      <c r="Z79" s="380"/>
      <c r="AA79" s="380"/>
      <c r="AB79" s="380"/>
      <c r="AC79" s="380"/>
      <c r="AD79" s="380"/>
      <c r="AE79" s="380"/>
      <c r="AF79" s="380"/>
      <c r="AG79" s="380"/>
      <c r="AH79" s="380"/>
      <c r="AI79" s="380"/>
      <c r="AJ79" s="380"/>
      <c r="AK79" s="380"/>
      <c r="AL79" s="380"/>
      <c r="AM79" s="380"/>
      <c r="AN79" s="380"/>
      <c r="AO79" s="380"/>
      <c r="AP79" s="380"/>
      <c r="AQ79" s="380"/>
      <c r="AR79" s="380"/>
      <c r="AS79" s="380"/>
      <c r="AT79" s="380"/>
      <c r="AU79" s="380"/>
      <c r="AV79" s="380"/>
      <c r="AW79" s="380"/>
      <c r="AX79" s="380"/>
      <c r="AY79" s="380"/>
      <c r="AZ79" s="380"/>
      <c r="BA79" s="380"/>
      <c r="BB79" s="380"/>
      <c r="BC79" s="380"/>
      <c r="BD79" s="380"/>
      <c r="BE79" s="380"/>
      <c r="BF79" s="380"/>
      <c r="BG79" s="380"/>
      <c r="BH79" s="380"/>
      <c r="BI79" s="380"/>
      <c r="BJ79" s="380"/>
      <c r="BK79" s="380"/>
      <c r="BL79" s="380"/>
      <c r="BM79" s="380"/>
      <c r="BN79" s="380"/>
      <c r="BO79" s="380"/>
      <c r="BP79" s="380"/>
      <c r="BQ79" s="380"/>
      <c r="BR79" s="380"/>
      <c r="BS79" s="380"/>
      <c r="BT79" s="380"/>
      <c r="BU79" s="380"/>
      <c r="BV79" s="380"/>
      <c r="BW79" s="380"/>
      <c r="BX79" s="380"/>
      <c r="BY79" s="380"/>
      <c r="BZ79" s="380"/>
      <c r="CA79" s="380"/>
      <c r="CB79" s="380"/>
      <c r="CC79" s="380"/>
      <c r="CD79" s="380"/>
      <c r="CE79" s="380"/>
      <c r="CF79" s="380"/>
      <c r="CG79" s="380"/>
      <c r="CH79" s="380"/>
      <c r="CI79" s="380"/>
      <c r="CJ79" s="380"/>
      <c r="CK79" s="380"/>
      <c r="CL79" s="380"/>
      <c r="CM79" s="380"/>
      <c r="CN79" s="380"/>
      <c r="CO79" s="380"/>
      <c r="CP79" s="380"/>
      <c r="CQ79" s="380"/>
      <c r="CR79" s="380"/>
      <c r="CS79" s="380"/>
      <c r="CT79" s="380"/>
      <c r="CU79" s="380"/>
      <c r="CV79" s="380"/>
      <c r="CW79" s="380"/>
      <c r="CX79" s="380"/>
      <c r="CY79" s="380"/>
      <c r="CZ79" s="380"/>
      <c r="DA79" s="380"/>
      <c r="DB79" s="380"/>
      <c r="DC79" s="380"/>
      <c r="DD79" s="380"/>
      <c r="DE79" s="380"/>
      <c r="DF79" s="380"/>
      <c r="DG79" s="380"/>
      <c r="DH79" s="380"/>
      <c r="DI79" s="380"/>
      <c r="DJ79" s="380"/>
      <c r="DK79" s="380"/>
      <c r="DL79" s="380"/>
      <c r="DM79" s="380"/>
      <c r="DN79" s="380"/>
      <c r="DO79" s="380"/>
      <c r="DP79" s="380"/>
      <c r="DQ79" s="380"/>
      <c r="DR79" s="380"/>
      <c r="DS79" s="380"/>
      <c r="DT79" s="380"/>
      <c r="DU79" s="380"/>
      <c r="DV79" s="380"/>
      <c r="DW79" s="380"/>
      <c r="DX79" s="380"/>
      <c r="DY79" s="380"/>
      <c r="DZ79" s="380"/>
      <c r="EA79" s="380"/>
      <c r="EB79" s="380"/>
      <c r="EC79" s="380"/>
      <c r="ED79" s="380"/>
      <c r="EE79" s="380"/>
      <c r="EF79" s="380"/>
      <c r="EG79" s="380"/>
      <c r="EH79" s="380"/>
      <c r="EI79" s="380"/>
      <c r="EJ79" s="380"/>
      <c r="EK79" s="380"/>
      <c r="EL79" s="380"/>
      <c r="EM79" s="380"/>
      <c r="EN79" s="380"/>
      <c r="EO79" s="380"/>
      <c r="EP79" s="380"/>
      <c r="EQ79" s="380"/>
      <c r="ER79" s="380"/>
      <c r="ES79" s="380"/>
      <c r="ET79" s="380"/>
      <c r="EU79" s="380"/>
      <c r="EV79" s="380"/>
      <c r="EW79" s="380"/>
      <c r="EX79" s="380"/>
      <c r="EY79" s="380"/>
      <c r="EZ79" s="380"/>
      <c r="FA79" s="380"/>
      <c r="FB79" s="380"/>
      <c r="FC79" s="380"/>
      <c r="FD79" s="380"/>
      <c r="FE79" s="380"/>
      <c r="FF79" s="380"/>
      <c r="FG79" s="380"/>
      <c r="FH79" s="380"/>
      <c r="FI79" s="380"/>
      <c r="FJ79" s="380"/>
      <c r="FK79" s="380"/>
      <c r="FL79" s="380"/>
      <c r="FM79" s="380"/>
      <c r="FN79" s="380"/>
      <c r="FO79" s="380"/>
      <c r="FP79" s="380"/>
      <c r="FQ79" s="380"/>
      <c r="FR79" s="380"/>
      <c r="FS79" s="380"/>
      <c r="FT79" s="380"/>
      <c r="FU79" s="380"/>
      <c r="FV79" s="380"/>
      <c r="FW79" s="380"/>
      <c r="FX79" s="380"/>
      <c r="FY79" s="380"/>
      <c r="FZ79" s="380"/>
      <c r="GA79" s="380"/>
      <c r="GB79" s="380"/>
      <c r="GC79" s="380"/>
      <c r="GD79" s="380"/>
      <c r="GE79" s="380"/>
      <c r="GF79" s="380"/>
      <c r="GG79" s="380"/>
      <c r="GH79" s="380"/>
      <c r="GI79" s="380"/>
      <c r="GJ79" s="380"/>
      <c r="GK79" s="380"/>
      <c r="GL79" s="380"/>
      <c r="GM79" s="380"/>
      <c r="GN79" s="380"/>
      <c r="GO79" s="380"/>
      <c r="GP79" s="380"/>
      <c r="GQ79" s="380"/>
      <c r="GR79" s="380"/>
      <c r="GS79" s="380"/>
      <c r="GT79" s="380"/>
      <c r="GU79" s="380"/>
      <c r="GV79" s="380"/>
      <c r="GW79" s="380"/>
      <c r="GX79" s="380"/>
      <c r="GY79" s="380"/>
      <c r="GZ79" s="380"/>
      <c r="HA79" s="380"/>
      <c r="HB79" s="380"/>
      <c r="HC79" s="380"/>
      <c r="HD79" s="380"/>
      <c r="HE79" s="380"/>
      <c r="HF79" s="380"/>
      <c r="HG79" s="380"/>
      <c r="HH79" s="380"/>
      <c r="HI79" s="380"/>
    </row>
    <row r="80" spans="1:217" s="385" customFormat="1" ht="18" customHeight="1">
      <c r="A80" s="380"/>
      <c r="B80" s="381"/>
      <c r="C80" s="382" t="s">
        <v>100</v>
      </c>
      <c r="D80" s="455">
        <v>15822</v>
      </c>
      <c r="E80" s="456">
        <v>632.26067121729238</v>
      </c>
      <c r="F80" s="457">
        <v>2256</v>
      </c>
      <c r="G80" s="458">
        <v>987.63428191489356</v>
      </c>
      <c r="H80" s="459">
        <v>583596</v>
      </c>
      <c r="I80" s="460">
        <v>1615.1334716824656</v>
      </c>
      <c r="J80" s="406"/>
      <c r="K80" s="386"/>
      <c r="L80" s="380"/>
      <c r="M80" s="380"/>
      <c r="N80" s="380"/>
      <c r="O80" s="380"/>
      <c r="P80" s="380"/>
      <c r="Q80" s="380"/>
      <c r="R80" s="380"/>
      <c r="S80" s="380"/>
      <c r="T80" s="380"/>
      <c r="U80" s="380"/>
      <c r="V80" s="380"/>
      <c r="W80" s="380"/>
      <c r="X80" s="380"/>
      <c r="Y80" s="380"/>
      <c r="Z80" s="380"/>
      <c r="AA80" s="380"/>
      <c r="AB80" s="380"/>
      <c r="AC80" s="380"/>
      <c r="AD80" s="380"/>
      <c r="AE80" s="380"/>
      <c r="AF80" s="380"/>
      <c r="AG80" s="380"/>
      <c r="AH80" s="380"/>
      <c r="AI80" s="380"/>
      <c r="AJ80" s="380"/>
      <c r="AK80" s="380"/>
      <c r="AL80" s="380"/>
      <c r="AM80" s="380"/>
      <c r="AN80" s="380"/>
      <c r="AO80" s="380"/>
      <c r="AP80" s="380"/>
      <c r="AQ80" s="380"/>
      <c r="AR80" s="380"/>
      <c r="AS80" s="380"/>
      <c r="AT80" s="380"/>
      <c r="AU80" s="380"/>
      <c r="AV80" s="380"/>
      <c r="AW80" s="380"/>
      <c r="AX80" s="380"/>
      <c r="AY80" s="380"/>
      <c r="AZ80" s="380"/>
      <c r="BA80" s="380"/>
      <c r="BB80" s="380"/>
      <c r="BC80" s="380"/>
      <c r="BD80" s="380"/>
      <c r="BE80" s="380"/>
      <c r="BF80" s="380"/>
      <c r="BG80" s="380"/>
      <c r="BH80" s="380"/>
      <c r="BI80" s="380"/>
      <c r="BJ80" s="380"/>
      <c r="BK80" s="380"/>
      <c r="BL80" s="380"/>
      <c r="BM80" s="380"/>
      <c r="BN80" s="380"/>
      <c r="BO80" s="380"/>
      <c r="BP80" s="380"/>
      <c r="BQ80" s="380"/>
      <c r="BR80" s="380"/>
      <c r="BS80" s="380"/>
      <c r="BT80" s="380"/>
      <c r="BU80" s="380"/>
      <c r="BV80" s="380"/>
      <c r="BW80" s="380"/>
      <c r="BX80" s="380"/>
      <c r="BY80" s="380"/>
      <c r="BZ80" s="380"/>
      <c r="CA80" s="380"/>
      <c r="CB80" s="380"/>
      <c r="CC80" s="380"/>
      <c r="CD80" s="380"/>
      <c r="CE80" s="380"/>
      <c r="CF80" s="380"/>
      <c r="CG80" s="380"/>
      <c r="CH80" s="380"/>
      <c r="CI80" s="380"/>
      <c r="CJ80" s="380"/>
      <c r="CK80" s="380"/>
      <c r="CL80" s="380"/>
      <c r="CM80" s="380"/>
      <c r="CN80" s="380"/>
      <c r="CO80" s="380"/>
      <c r="CP80" s="380"/>
      <c r="CQ80" s="380"/>
      <c r="CR80" s="380"/>
      <c r="CS80" s="380"/>
      <c r="CT80" s="380"/>
      <c r="CU80" s="380"/>
      <c r="CV80" s="380"/>
      <c r="CW80" s="380"/>
      <c r="CX80" s="380"/>
      <c r="CY80" s="380"/>
      <c r="CZ80" s="380"/>
      <c r="DA80" s="380"/>
      <c r="DB80" s="380"/>
      <c r="DC80" s="380"/>
      <c r="DD80" s="380"/>
      <c r="DE80" s="380"/>
      <c r="DF80" s="380"/>
      <c r="DG80" s="380"/>
      <c r="DH80" s="380"/>
      <c r="DI80" s="380"/>
      <c r="DJ80" s="380"/>
      <c r="DK80" s="380"/>
      <c r="DL80" s="380"/>
      <c r="DM80" s="380"/>
      <c r="DN80" s="380"/>
      <c r="DO80" s="380"/>
      <c r="DP80" s="380"/>
      <c r="DQ80" s="380"/>
      <c r="DR80" s="380"/>
      <c r="DS80" s="380"/>
      <c r="DT80" s="380"/>
      <c r="DU80" s="380"/>
      <c r="DV80" s="380"/>
      <c r="DW80" s="380"/>
      <c r="DX80" s="380"/>
      <c r="DY80" s="380"/>
      <c r="DZ80" s="380"/>
      <c r="EA80" s="380"/>
      <c r="EB80" s="380"/>
      <c r="EC80" s="380"/>
      <c r="ED80" s="380"/>
      <c r="EE80" s="380"/>
      <c r="EF80" s="380"/>
      <c r="EG80" s="380"/>
      <c r="EH80" s="380"/>
      <c r="EI80" s="380"/>
      <c r="EJ80" s="380"/>
      <c r="EK80" s="380"/>
      <c r="EL80" s="380"/>
      <c r="EM80" s="380"/>
      <c r="EN80" s="380"/>
      <c r="EO80" s="380"/>
      <c r="EP80" s="380"/>
      <c r="EQ80" s="380"/>
      <c r="ER80" s="380"/>
      <c r="ES80" s="380"/>
      <c r="ET80" s="380"/>
      <c r="EU80" s="380"/>
      <c r="EV80" s="380"/>
      <c r="EW80" s="380"/>
      <c r="EX80" s="380"/>
      <c r="EY80" s="380"/>
      <c r="EZ80" s="380"/>
      <c r="FA80" s="380"/>
      <c r="FB80" s="380"/>
      <c r="FC80" s="380"/>
      <c r="FD80" s="380"/>
      <c r="FE80" s="380"/>
      <c r="FF80" s="380"/>
      <c r="FG80" s="380"/>
      <c r="FH80" s="380"/>
      <c r="FI80" s="380"/>
      <c r="FJ80" s="380"/>
      <c r="FK80" s="380"/>
      <c r="FL80" s="380"/>
      <c r="FM80" s="380"/>
      <c r="FN80" s="380"/>
      <c r="FO80" s="380"/>
      <c r="FP80" s="380"/>
      <c r="FQ80" s="380"/>
      <c r="FR80" s="380"/>
      <c r="FS80" s="380"/>
      <c r="FT80" s="380"/>
      <c r="FU80" s="380"/>
      <c r="FV80" s="380"/>
      <c r="FW80" s="380"/>
      <c r="FX80" s="380"/>
      <c r="FY80" s="380"/>
      <c r="FZ80" s="380"/>
      <c r="GA80" s="380"/>
      <c r="GB80" s="380"/>
      <c r="GC80" s="380"/>
      <c r="GD80" s="380"/>
      <c r="GE80" s="380"/>
      <c r="GF80" s="380"/>
      <c r="GG80" s="380"/>
      <c r="GH80" s="380"/>
      <c r="GI80" s="380"/>
      <c r="GJ80" s="380"/>
      <c r="GK80" s="380"/>
      <c r="GL80" s="380"/>
      <c r="GM80" s="380"/>
      <c r="GN80" s="380"/>
      <c r="GO80" s="380"/>
      <c r="GP80" s="380"/>
      <c r="GQ80" s="380"/>
      <c r="GR80" s="380"/>
      <c r="GS80" s="380"/>
      <c r="GT80" s="380"/>
      <c r="GU80" s="380"/>
      <c r="GV80" s="380"/>
      <c r="GW80" s="380"/>
      <c r="GX80" s="380"/>
      <c r="GY80" s="380"/>
      <c r="GZ80" s="380"/>
      <c r="HA80" s="380"/>
      <c r="HB80" s="380"/>
      <c r="HC80" s="380"/>
      <c r="HD80" s="380"/>
      <c r="HE80" s="380"/>
      <c r="HF80" s="380"/>
      <c r="HG80" s="380"/>
      <c r="HH80" s="380"/>
      <c r="HI80" s="380"/>
    </row>
    <row r="81" spans="1:217" s="386" customFormat="1" ht="18" customHeight="1">
      <c r="B81" s="381">
        <v>1</v>
      </c>
      <c r="C81" s="387" t="s">
        <v>202</v>
      </c>
      <c r="D81" s="388">
        <v>2075</v>
      </c>
      <c r="E81" s="389">
        <v>589.63857831325299</v>
      </c>
      <c r="F81" s="388">
        <v>156</v>
      </c>
      <c r="G81" s="389">
        <v>899.91032051282059</v>
      </c>
      <c r="H81" s="388">
        <v>83821</v>
      </c>
      <c r="I81" s="389">
        <v>1639.7589568246628</v>
      </c>
      <c r="J81" s="406"/>
    </row>
    <row r="82" spans="1:217" s="386" customFormat="1" ht="18" customHeight="1">
      <c r="B82" s="381">
        <v>20</v>
      </c>
      <c r="C82" s="387" t="s">
        <v>204</v>
      </c>
      <c r="D82" s="388">
        <v>4841</v>
      </c>
      <c r="E82" s="389">
        <v>610.36762445775662</v>
      </c>
      <c r="F82" s="388">
        <v>517</v>
      </c>
      <c r="G82" s="389">
        <v>986.08338491295933</v>
      </c>
      <c r="H82" s="388">
        <v>196175</v>
      </c>
      <c r="I82" s="389">
        <v>1585.6138209761687</v>
      </c>
      <c r="J82" s="406"/>
    </row>
    <row r="83" spans="1:217" s="386" customFormat="1" ht="18" customHeight="1">
      <c r="B83" s="381">
        <v>48</v>
      </c>
      <c r="C83" s="387" t="s">
        <v>211</v>
      </c>
      <c r="D83" s="388">
        <v>8906</v>
      </c>
      <c r="E83" s="389">
        <v>654.09146867280481</v>
      </c>
      <c r="F83" s="388">
        <v>1583</v>
      </c>
      <c r="G83" s="389">
        <v>996.78573594440934</v>
      </c>
      <c r="H83" s="388">
        <v>303600</v>
      </c>
      <c r="I83" s="389">
        <v>1627.4091129446649</v>
      </c>
      <c r="J83" s="406"/>
    </row>
    <row r="84" spans="1:217" s="386" customFormat="1" ht="18" hidden="1" customHeight="1">
      <c r="B84" s="381"/>
      <c r="C84" s="387"/>
      <c r="D84" s="388"/>
      <c r="E84" s="389"/>
      <c r="F84" s="388"/>
      <c r="G84" s="389"/>
      <c r="H84" s="388"/>
      <c r="I84" s="389"/>
      <c r="J84" s="406"/>
    </row>
    <row r="85" spans="1:217" s="385" customFormat="1" ht="18" customHeight="1">
      <c r="A85" s="380"/>
      <c r="B85" s="381">
        <v>26</v>
      </c>
      <c r="C85" s="382" t="s">
        <v>101</v>
      </c>
      <c r="D85" s="455">
        <v>1989</v>
      </c>
      <c r="E85" s="456">
        <v>505.24659627953747</v>
      </c>
      <c r="F85" s="457">
        <v>178</v>
      </c>
      <c r="G85" s="458">
        <v>756.69106741573034</v>
      </c>
      <c r="H85" s="459">
        <v>74640</v>
      </c>
      <c r="I85" s="460">
        <v>1299.5633483386916</v>
      </c>
      <c r="J85" s="406"/>
      <c r="K85" s="386"/>
      <c r="L85" s="380"/>
      <c r="M85" s="380"/>
      <c r="N85" s="380"/>
      <c r="O85" s="380"/>
      <c r="P85" s="380"/>
      <c r="Q85" s="380"/>
      <c r="R85" s="380"/>
      <c r="S85" s="380"/>
      <c r="T85" s="380"/>
      <c r="U85" s="380"/>
      <c r="V85" s="380"/>
      <c r="W85" s="380"/>
      <c r="X85" s="380"/>
      <c r="Y85" s="380"/>
      <c r="Z85" s="380"/>
      <c r="AA85" s="380"/>
      <c r="AB85" s="380"/>
      <c r="AC85" s="380"/>
      <c r="AD85" s="380"/>
      <c r="AE85" s="380"/>
      <c r="AF85" s="380"/>
      <c r="AG85" s="380"/>
      <c r="AH85" s="380"/>
      <c r="AI85" s="380"/>
      <c r="AJ85" s="380"/>
      <c r="AK85" s="380"/>
      <c r="AL85" s="380"/>
      <c r="AM85" s="380"/>
      <c r="AN85" s="380"/>
      <c r="AO85" s="380"/>
      <c r="AP85" s="380"/>
      <c r="AQ85" s="380"/>
      <c r="AR85" s="380"/>
      <c r="AS85" s="380"/>
      <c r="AT85" s="380"/>
      <c r="AU85" s="380"/>
      <c r="AV85" s="380"/>
      <c r="AW85" s="380"/>
      <c r="AX85" s="380"/>
      <c r="AY85" s="380"/>
      <c r="AZ85" s="380"/>
      <c r="BA85" s="380"/>
      <c r="BB85" s="380"/>
      <c r="BC85" s="380"/>
      <c r="BD85" s="380"/>
      <c r="BE85" s="380"/>
      <c r="BF85" s="380"/>
      <c r="BG85" s="380"/>
      <c r="BH85" s="380"/>
      <c r="BI85" s="380"/>
      <c r="BJ85" s="380"/>
      <c r="BK85" s="380"/>
      <c r="BL85" s="380"/>
      <c r="BM85" s="380"/>
      <c r="BN85" s="380"/>
      <c r="BO85" s="380"/>
      <c r="BP85" s="380"/>
      <c r="BQ85" s="380"/>
      <c r="BR85" s="380"/>
      <c r="BS85" s="380"/>
      <c r="BT85" s="380"/>
      <c r="BU85" s="380"/>
      <c r="BV85" s="380"/>
      <c r="BW85" s="380"/>
      <c r="BX85" s="380"/>
      <c r="BY85" s="380"/>
      <c r="BZ85" s="380"/>
      <c r="CA85" s="380"/>
      <c r="CB85" s="380"/>
      <c r="CC85" s="380"/>
      <c r="CD85" s="380"/>
      <c r="CE85" s="380"/>
      <c r="CF85" s="380"/>
      <c r="CG85" s="380"/>
      <c r="CH85" s="380"/>
      <c r="CI85" s="380"/>
      <c r="CJ85" s="380"/>
      <c r="CK85" s="380"/>
      <c r="CL85" s="380"/>
      <c r="CM85" s="380"/>
      <c r="CN85" s="380"/>
      <c r="CO85" s="380"/>
      <c r="CP85" s="380"/>
      <c r="CQ85" s="380"/>
      <c r="CR85" s="380"/>
      <c r="CS85" s="380"/>
      <c r="CT85" s="380"/>
      <c r="CU85" s="380"/>
      <c r="CV85" s="380"/>
      <c r="CW85" s="380"/>
      <c r="CX85" s="380"/>
      <c r="CY85" s="380"/>
      <c r="CZ85" s="380"/>
      <c r="DA85" s="380"/>
      <c r="DB85" s="380"/>
      <c r="DC85" s="380"/>
      <c r="DD85" s="380"/>
      <c r="DE85" s="380"/>
      <c r="DF85" s="380"/>
      <c r="DG85" s="380"/>
      <c r="DH85" s="380"/>
      <c r="DI85" s="380"/>
      <c r="DJ85" s="380"/>
      <c r="DK85" s="380"/>
      <c r="DL85" s="380"/>
      <c r="DM85" s="380"/>
      <c r="DN85" s="380"/>
      <c r="DO85" s="380"/>
      <c r="DP85" s="380"/>
      <c r="DQ85" s="380"/>
      <c r="DR85" s="380"/>
      <c r="DS85" s="380"/>
      <c r="DT85" s="380"/>
      <c r="DU85" s="380"/>
      <c r="DV85" s="380"/>
      <c r="DW85" s="380"/>
      <c r="DX85" s="380"/>
      <c r="DY85" s="380"/>
      <c r="DZ85" s="380"/>
      <c r="EA85" s="380"/>
      <c r="EB85" s="380"/>
      <c r="EC85" s="380"/>
      <c r="ED85" s="380"/>
      <c r="EE85" s="380"/>
      <c r="EF85" s="380"/>
      <c r="EG85" s="380"/>
      <c r="EH85" s="380"/>
      <c r="EI85" s="380"/>
      <c r="EJ85" s="380"/>
      <c r="EK85" s="380"/>
      <c r="EL85" s="380"/>
      <c r="EM85" s="380"/>
      <c r="EN85" s="380"/>
      <c r="EO85" s="380"/>
      <c r="EP85" s="380"/>
      <c r="EQ85" s="380"/>
      <c r="ER85" s="380"/>
      <c r="ES85" s="380"/>
      <c r="ET85" s="380"/>
      <c r="EU85" s="380"/>
      <c r="EV85" s="380"/>
      <c r="EW85" s="380"/>
      <c r="EX85" s="380"/>
      <c r="EY85" s="380"/>
      <c r="EZ85" s="380"/>
      <c r="FA85" s="380"/>
      <c r="FB85" s="380"/>
      <c r="FC85" s="380"/>
      <c r="FD85" s="380"/>
      <c r="FE85" s="380"/>
      <c r="FF85" s="380"/>
      <c r="FG85" s="380"/>
      <c r="FH85" s="380"/>
      <c r="FI85" s="380"/>
      <c r="FJ85" s="380"/>
      <c r="FK85" s="380"/>
      <c r="FL85" s="380"/>
      <c r="FM85" s="380"/>
      <c r="FN85" s="380"/>
      <c r="FO85" s="380"/>
      <c r="FP85" s="380"/>
      <c r="FQ85" s="380"/>
      <c r="FR85" s="380"/>
      <c r="FS85" s="380"/>
      <c r="FT85" s="380"/>
      <c r="FU85" s="380"/>
      <c r="FV85" s="380"/>
      <c r="FW85" s="380"/>
      <c r="FX85" s="380"/>
      <c r="FY85" s="380"/>
      <c r="FZ85" s="380"/>
      <c r="GA85" s="380"/>
      <c r="GB85" s="380"/>
      <c r="GC85" s="380"/>
      <c r="GD85" s="380"/>
      <c r="GE85" s="380"/>
      <c r="GF85" s="380"/>
      <c r="GG85" s="380"/>
      <c r="GH85" s="380"/>
      <c r="GI85" s="380"/>
      <c r="GJ85" s="380"/>
      <c r="GK85" s="380"/>
      <c r="GL85" s="380"/>
      <c r="GM85" s="380"/>
      <c r="GN85" s="380"/>
      <c r="GO85" s="380"/>
      <c r="GP85" s="380"/>
      <c r="GQ85" s="380"/>
      <c r="GR85" s="380"/>
      <c r="GS85" s="380"/>
      <c r="GT85" s="380"/>
      <c r="GU85" s="380"/>
      <c r="GV85" s="380"/>
      <c r="GW85" s="380"/>
      <c r="GX85" s="380"/>
      <c r="GY85" s="380"/>
      <c r="GZ85" s="380"/>
      <c r="HA85" s="380"/>
      <c r="HB85" s="380"/>
      <c r="HC85" s="380"/>
      <c r="HD85" s="380"/>
      <c r="HE85" s="380"/>
      <c r="HF85" s="380"/>
      <c r="HG85" s="380"/>
      <c r="HH85" s="380"/>
      <c r="HI85" s="380"/>
    </row>
    <row r="86" spans="1:217" s="385" customFormat="1" ht="18" hidden="1" customHeight="1">
      <c r="A86" s="380"/>
      <c r="B86" s="381"/>
      <c r="C86" s="382"/>
      <c r="D86" s="383"/>
      <c r="E86" s="384"/>
      <c r="F86" s="383"/>
      <c r="G86" s="384"/>
      <c r="H86" s="383"/>
      <c r="I86" s="384"/>
      <c r="J86" s="406"/>
      <c r="K86" s="386"/>
      <c r="L86" s="380"/>
      <c r="M86" s="380"/>
      <c r="N86" s="380"/>
      <c r="O86" s="380"/>
      <c r="P86" s="380"/>
      <c r="Q86" s="380"/>
      <c r="R86" s="380"/>
      <c r="S86" s="380"/>
      <c r="T86" s="380"/>
      <c r="U86" s="380"/>
      <c r="V86" s="380"/>
      <c r="W86" s="380"/>
      <c r="X86" s="380"/>
      <c r="Y86" s="380"/>
      <c r="Z86" s="380"/>
      <c r="AA86" s="380"/>
      <c r="AB86" s="380"/>
      <c r="AC86" s="380"/>
      <c r="AD86" s="380"/>
      <c r="AE86" s="380"/>
      <c r="AF86" s="380"/>
      <c r="AG86" s="380"/>
      <c r="AH86" s="380"/>
      <c r="AI86" s="380"/>
      <c r="AJ86" s="380"/>
      <c r="AK86" s="380"/>
      <c r="AL86" s="380"/>
      <c r="AM86" s="380"/>
      <c r="AN86" s="380"/>
      <c r="AO86" s="380"/>
      <c r="AP86" s="380"/>
      <c r="AQ86" s="380"/>
      <c r="AR86" s="380"/>
      <c r="AS86" s="380"/>
      <c r="AT86" s="380"/>
      <c r="AU86" s="380"/>
      <c r="AV86" s="380"/>
      <c r="AW86" s="380"/>
      <c r="AX86" s="380"/>
      <c r="AY86" s="380"/>
      <c r="AZ86" s="380"/>
      <c r="BA86" s="380"/>
      <c r="BB86" s="380"/>
      <c r="BC86" s="380"/>
      <c r="BD86" s="380"/>
      <c r="BE86" s="380"/>
      <c r="BF86" s="380"/>
      <c r="BG86" s="380"/>
      <c r="BH86" s="380"/>
      <c r="BI86" s="380"/>
      <c r="BJ86" s="380"/>
      <c r="BK86" s="380"/>
      <c r="BL86" s="380"/>
      <c r="BM86" s="380"/>
      <c r="BN86" s="380"/>
      <c r="BO86" s="380"/>
      <c r="BP86" s="380"/>
      <c r="BQ86" s="380"/>
      <c r="BR86" s="380"/>
      <c r="BS86" s="380"/>
      <c r="BT86" s="380"/>
      <c r="BU86" s="380"/>
      <c r="BV86" s="380"/>
      <c r="BW86" s="380"/>
      <c r="BX86" s="380"/>
      <c r="BY86" s="380"/>
      <c r="BZ86" s="380"/>
      <c r="CA86" s="380"/>
      <c r="CB86" s="380"/>
      <c r="CC86" s="380"/>
      <c r="CD86" s="380"/>
      <c r="CE86" s="380"/>
      <c r="CF86" s="380"/>
      <c r="CG86" s="380"/>
      <c r="CH86" s="380"/>
      <c r="CI86" s="380"/>
      <c r="CJ86" s="380"/>
      <c r="CK86" s="380"/>
      <c r="CL86" s="380"/>
      <c r="CM86" s="380"/>
      <c r="CN86" s="380"/>
      <c r="CO86" s="380"/>
      <c r="CP86" s="380"/>
      <c r="CQ86" s="380"/>
      <c r="CR86" s="380"/>
      <c r="CS86" s="380"/>
      <c r="CT86" s="380"/>
      <c r="CU86" s="380"/>
      <c r="CV86" s="380"/>
      <c r="CW86" s="380"/>
      <c r="CX86" s="380"/>
      <c r="CY86" s="380"/>
      <c r="CZ86" s="380"/>
      <c r="DA86" s="380"/>
      <c r="DB86" s="380"/>
      <c r="DC86" s="380"/>
      <c r="DD86" s="380"/>
      <c r="DE86" s="380"/>
      <c r="DF86" s="380"/>
      <c r="DG86" s="380"/>
      <c r="DH86" s="380"/>
      <c r="DI86" s="380"/>
      <c r="DJ86" s="380"/>
      <c r="DK86" s="380"/>
      <c r="DL86" s="380"/>
      <c r="DM86" s="380"/>
      <c r="DN86" s="380"/>
      <c r="DO86" s="380"/>
      <c r="DP86" s="380"/>
      <c r="DQ86" s="380"/>
      <c r="DR86" s="380"/>
      <c r="DS86" s="380"/>
      <c r="DT86" s="380"/>
      <c r="DU86" s="380"/>
      <c r="DV86" s="380"/>
      <c r="DW86" s="380"/>
      <c r="DX86" s="380"/>
      <c r="DY86" s="380"/>
      <c r="DZ86" s="380"/>
      <c r="EA86" s="380"/>
      <c r="EB86" s="380"/>
      <c r="EC86" s="380"/>
      <c r="ED86" s="380"/>
      <c r="EE86" s="380"/>
      <c r="EF86" s="380"/>
      <c r="EG86" s="380"/>
      <c r="EH86" s="380"/>
      <c r="EI86" s="380"/>
      <c r="EJ86" s="380"/>
      <c r="EK86" s="380"/>
      <c r="EL86" s="380"/>
      <c r="EM86" s="380"/>
      <c r="EN86" s="380"/>
      <c r="EO86" s="380"/>
      <c r="EP86" s="380"/>
      <c r="EQ86" s="380"/>
      <c r="ER86" s="380"/>
      <c r="ES86" s="380"/>
      <c r="ET86" s="380"/>
      <c r="EU86" s="380"/>
      <c r="EV86" s="380"/>
      <c r="EW86" s="380"/>
      <c r="EX86" s="380"/>
      <c r="EY86" s="380"/>
      <c r="EZ86" s="380"/>
      <c r="FA86" s="380"/>
      <c r="FB86" s="380"/>
      <c r="FC86" s="380"/>
      <c r="FD86" s="380"/>
      <c r="FE86" s="380"/>
      <c r="FF86" s="380"/>
      <c r="FG86" s="380"/>
      <c r="FH86" s="380"/>
      <c r="FI86" s="380"/>
      <c r="FJ86" s="380"/>
      <c r="FK86" s="380"/>
      <c r="FL86" s="380"/>
      <c r="FM86" s="380"/>
      <c r="FN86" s="380"/>
      <c r="FO86" s="380"/>
      <c r="FP86" s="380"/>
      <c r="FQ86" s="380"/>
      <c r="FR86" s="380"/>
      <c r="FS86" s="380"/>
      <c r="FT86" s="380"/>
      <c r="FU86" s="380"/>
      <c r="FV86" s="380"/>
      <c r="FW86" s="380"/>
      <c r="FX86" s="380"/>
      <c r="FY86" s="380"/>
      <c r="FZ86" s="380"/>
      <c r="GA86" s="380"/>
      <c r="GB86" s="380"/>
      <c r="GC86" s="380"/>
      <c r="GD86" s="380"/>
      <c r="GE86" s="380"/>
      <c r="GF86" s="380"/>
      <c r="GG86" s="380"/>
      <c r="GH86" s="380"/>
      <c r="GI86" s="380"/>
      <c r="GJ86" s="380"/>
      <c r="GK86" s="380"/>
      <c r="GL86" s="380"/>
      <c r="GM86" s="380"/>
      <c r="GN86" s="380"/>
      <c r="GO86" s="380"/>
      <c r="GP86" s="380"/>
      <c r="GQ86" s="380"/>
      <c r="GR86" s="380"/>
      <c r="GS86" s="380"/>
      <c r="GT86" s="380"/>
      <c r="GU86" s="380"/>
      <c r="GV86" s="380"/>
      <c r="GW86" s="380"/>
      <c r="GX86" s="380"/>
      <c r="GY86" s="380"/>
      <c r="GZ86" s="380"/>
      <c r="HA86" s="380"/>
      <c r="HB86" s="380"/>
      <c r="HC86" s="380"/>
      <c r="HD86" s="380"/>
      <c r="HE86" s="380"/>
      <c r="HF86" s="380"/>
      <c r="HG86" s="380"/>
      <c r="HH86" s="380"/>
      <c r="HI86" s="380"/>
    </row>
    <row r="87" spans="1:217" s="385" customFormat="1" ht="18" customHeight="1">
      <c r="A87" s="380"/>
      <c r="B87" s="381">
        <v>51</v>
      </c>
      <c r="C87" s="387" t="s">
        <v>102</v>
      </c>
      <c r="D87" s="388">
        <v>749</v>
      </c>
      <c r="E87" s="389">
        <v>437.38256341789059</v>
      </c>
      <c r="F87" s="388">
        <v>46</v>
      </c>
      <c r="G87" s="389">
        <v>884.04804347826087</v>
      </c>
      <c r="H87" s="388">
        <v>9308</v>
      </c>
      <c r="I87" s="389">
        <v>1338.3666362269018</v>
      </c>
      <c r="J87" s="406"/>
      <c r="K87" s="386"/>
      <c r="L87" s="380"/>
      <c r="M87" s="380"/>
      <c r="N87" s="380"/>
      <c r="O87" s="380"/>
      <c r="P87" s="380"/>
      <c r="Q87" s="380"/>
      <c r="R87" s="380"/>
      <c r="S87" s="380"/>
      <c r="T87" s="380"/>
      <c r="U87" s="380"/>
      <c r="V87" s="380"/>
      <c r="W87" s="380"/>
      <c r="X87" s="380"/>
      <c r="Y87" s="380"/>
      <c r="Z87" s="380"/>
      <c r="AA87" s="380"/>
      <c r="AB87" s="380"/>
      <c r="AC87" s="380"/>
      <c r="AD87" s="380"/>
      <c r="AE87" s="380"/>
      <c r="AF87" s="380"/>
      <c r="AG87" s="380"/>
      <c r="AH87" s="380"/>
      <c r="AI87" s="380"/>
      <c r="AJ87" s="380"/>
      <c r="AK87" s="380"/>
      <c r="AL87" s="380"/>
      <c r="AM87" s="380"/>
      <c r="AN87" s="380"/>
      <c r="AO87" s="380"/>
      <c r="AP87" s="380"/>
      <c r="AQ87" s="380"/>
      <c r="AR87" s="380"/>
      <c r="AS87" s="380"/>
      <c r="AT87" s="380"/>
      <c r="AU87" s="380"/>
      <c r="AV87" s="380"/>
      <c r="AW87" s="380"/>
      <c r="AX87" s="380"/>
      <c r="AY87" s="380"/>
      <c r="AZ87" s="380"/>
      <c r="BA87" s="380"/>
      <c r="BB87" s="380"/>
      <c r="BC87" s="380"/>
      <c r="BD87" s="380"/>
      <c r="BE87" s="380"/>
      <c r="BF87" s="380"/>
      <c r="BG87" s="380"/>
      <c r="BH87" s="380"/>
      <c r="BI87" s="380"/>
      <c r="BJ87" s="380"/>
      <c r="BK87" s="380"/>
      <c r="BL87" s="380"/>
      <c r="BM87" s="380"/>
      <c r="BN87" s="380"/>
      <c r="BO87" s="380"/>
      <c r="BP87" s="380"/>
      <c r="BQ87" s="380"/>
      <c r="BR87" s="380"/>
      <c r="BS87" s="380"/>
      <c r="BT87" s="380"/>
      <c r="BU87" s="380"/>
      <c r="BV87" s="380"/>
      <c r="BW87" s="380"/>
      <c r="BX87" s="380"/>
      <c r="BY87" s="380"/>
      <c r="BZ87" s="380"/>
      <c r="CA87" s="380"/>
      <c r="CB87" s="380"/>
      <c r="CC87" s="380"/>
      <c r="CD87" s="380"/>
      <c r="CE87" s="380"/>
      <c r="CF87" s="380"/>
      <c r="CG87" s="380"/>
      <c r="CH87" s="380"/>
      <c r="CI87" s="380"/>
      <c r="CJ87" s="380"/>
      <c r="CK87" s="380"/>
      <c r="CL87" s="380"/>
      <c r="CM87" s="380"/>
      <c r="CN87" s="380"/>
      <c r="CO87" s="380"/>
      <c r="CP87" s="380"/>
      <c r="CQ87" s="380"/>
      <c r="CR87" s="380"/>
      <c r="CS87" s="380"/>
      <c r="CT87" s="380"/>
      <c r="CU87" s="380"/>
      <c r="CV87" s="380"/>
      <c r="CW87" s="380"/>
      <c r="CX87" s="380"/>
      <c r="CY87" s="380"/>
      <c r="CZ87" s="380"/>
      <c r="DA87" s="380"/>
      <c r="DB87" s="380"/>
      <c r="DC87" s="380"/>
      <c r="DD87" s="380"/>
      <c r="DE87" s="380"/>
      <c r="DF87" s="380"/>
      <c r="DG87" s="380"/>
      <c r="DH87" s="380"/>
      <c r="DI87" s="380"/>
      <c r="DJ87" s="380"/>
      <c r="DK87" s="380"/>
      <c r="DL87" s="380"/>
      <c r="DM87" s="380"/>
      <c r="DN87" s="380"/>
      <c r="DO87" s="380"/>
      <c r="DP87" s="380"/>
      <c r="DQ87" s="380"/>
      <c r="DR87" s="380"/>
      <c r="DS87" s="380"/>
      <c r="DT87" s="380"/>
      <c r="DU87" s="380"/>
      <c r="DV87" s="380"/>
      <c r="DW87" s="380"/>
      <c r="DX87" s="380"/>
      <c r="DY87" s="380"/>
      <c r="DZ87" s="380"/>
      <c r="EA87" s="380"/>
      <c r="EB87" s="380"/>
      <c r="EC87" s="380"/>
      <c r="ED87" s="380"/>
      <c r="EE87" s="380"/>
      <c r="EF87" s="380"/>
      <c r="EG87" s="380"/>
      <c r="EH87" s="380"/>
      <c r="EI87" s="380"/>
      <c r="EJ87" s="380"/>
      <c r="EK87" s="380"/>
      <c r="EL87" s="380"/>
      <c r="EM87" s="380"/>
      <c r="EN87" s="380"/>
      <c r="EO87" s="380"/>
      <c r="EP87" s="380"/>
      <c r="EQ87" s="380"/>
      <c r="ER87" s="380"/>
      <c r="ES87" s="380"/>
      <c r="ET87" s="380"/>
      <c r="EU87" s="380"/>
      <c r="EV87" s="380"/>
      <c r="EW87" s="380"/>
      <c r="EX87" s="380"/>
      <c r="EY87" s="380"/>
      <c r="EZ87" s="380"/>
      <c r="FA87" s="380"/>
      <c r="FB87" s="380"/>
      <c r="FC87" s="380"/>
      <c r="FD87" s="380"/>
      <c r="FE87" s="380"/>
      <c r="FF87" s="380"/>
      <c r="FG87" s="380"/>
      <c r="FH87" s="380"/>
      <c r="FI87" s="380"/>
      <c r="FJ87" s="380"/>
      <c r="FK87" s="380"/>
      <c r="FL87" s="380"/>
      <c r="FM87" s="380"/>
      <c r="FN87" s="380"/>
      <c r="FO87" s="380"/>
      <c r="FP87" s="380"/>
      <c r="FQ87" s="380"/>
      <c r="FR87" s="380"/>
      <c r="FS87" s="380"/>
      <c r="FT87" s="380"/>
      <c r="FU87" s="380"/>
      <c r="FV87" s="380"/>
      <c r="FW87" s="380"/>
      <c r="FX87" s="380"/>
      <c r="FY87" s="380"/>
      <c r="FZ87" s="380"/>
      <c r="GA87" s="380"/>
      <c r="GB87" s="380"/>
      <c r="GC87" s="380"/>
      <c r="GD87" s="380"/>
      <c r="GE87" s="380"/>
      <c r="GF87" s="380"/>
      <c r="GG87" s="380"/>
      <c r="GH87" s="380"/>
      <c r="GI87" s="380"/>
      <c r="GJ87" s="380"/>
      <c r="GK87" s="380"/>
      <c r="GL87" s="380"/>
      <c r="GM87" s="380"/>
      <c r="GN87" s="380"/>
      <c r="GO87" s="380"/>
      <c r="GP87" s="380"/>
      <c r="GQ87" s="380"/>
      <c r="GR87" s="380"/>
      <c r="GS87" s="380"/>
      <c r="GT87" s="380"/>
      <c r="GU87" s="380"/>
      <c r="GV87" s="380"/>
      <c r="GW87" s="380"/>
      <c r="GX87" s="380"/>
      <c r="GY87" s="380"/>
      <c r="GZ87" s="380"/>
      <c r="HA87" s="380"/>
      <c r="HB87" s="380"/>
      <c r="HC87" s="380"/>
      <c r="HD87" s="380"/>
      <c r="HE87" s="380"/>
      <c r="HF87" s="380"/>
      <c r="HG87" s="380"/>
      <c r="HH87" s="380"/>
      <c r="HI87" s="380"/>
    </row>
    <row r="88" spans="1:217" s="385" customFormat="1" ht="18" customHeight="1">
      <c r="A88" s="380"/>
      <c r="B88" s="381">
        <v>52</v>
      </c>
      <c r="C88" s="387" t="s">
        <v>103</v>
      </c>
      <c r="D88" s="390">
        <v>771</v>
      </c>
      <c r="E88" s="391">
        <v>395.42856031128412</v>
      </c>
      <c r="F88" s="390">
        <v>23</v>
      </c>
      <c r="G88" s="391">
        <v>821.67130434782587</v>
      </c>
      <c r="H88" s="390">
        <v>8952</v>
      </c>
      <c r="I88" s="391">
        <v>1284.3182551385173</v>
      </c>
      <c r="J88" s="406"/>
      <c r="K88" s="386"/>
      <c r="L88" s="380"/>
      <c r="M88" s="380"/>
      <c r="N88" s="380"/>
      <c r="O88" s="380"/>
      <c r="P88" s="380"/>
      <c r="Q88" s="380"/>
      <c r="R88" s="380"/>
      <c r="S88" s="380"/>
      <c r="T88" s="380"/>
      <c r="U88" s="380"/>
      <c r="V88" s="380"/>
      <c r="W88" s="380"/>
      <c r="X88" s="380"/>
      <c r="Y88" s="380"/>
      <c r="Z88" s="380"/>
      <c r="AA88" s="380"/>
      <c r="AB88" s="380"/>
      <c r="AC88" s="380"/>
      <c r="AD88" s="380"/>
      <c r="AE88" s="380"/>
      <c r="AF88" s="380"/>
      <c r="AG88" s="380"/>
      <c r="AH88" s="380"/>
      <c r="AI88" s="380"/>
      <c r="AJ88" s="380"/>
      <c r="AK88" s="380"/>
      <c r="AL88" s="380"/>
      <c r="AM88" s="380"/>
      <c r="AN88" s="380"/>
      <c r="AO88" s="380"/>
      <c r="AP88" s="380"/>
      <c r="AQ88" s="380"/>
      <c r="AR88" s="380"/>
      <c r="AS88" s="380"/>
      <c r="AT88" s="380"/>
      <c r="AU88" s="380"/>
      <c r="AV88" s="380"/>
      <c r="AW88" s="380"/>
      <c r="AX88" s="380"/>
      <c r="AY88" s="380"/>
      <c r="AZ88" s="380"/>
      <c r="BA88" s="380"/>
      <c r="BB88" s="380"/>
      <c r="BC88" s="380"/>
      <c r="BD88" s="380"/>
      <c r="BE88" s="380"/>
      <c r="BF88" s="380"/>
      <c r="BG88" s="380"/>
      <c r="BH88" s="380"/>
      <c r="BI88" s="380"/>
      <c r="BJ88" s="380"/>
      <c r="BK88" s="380"/>
      <c r="BL88" s="380"/>
      <c r="BM88" s="380"/>
      <c r="BN88" s="380"/>
      <c r="BO88" s="380"/>
      <c r="BP88" s="380"/>
      <c r="BQ88" s="380"/>
      <c r="BR88" s="380"/>
      <c r="BS88" s="380"/>
      <c r="BT88" s="380"/>
      <c r="BU88" s="380"/>
      <c r="BV88" s="380"/>
      <c r="BW88" s="380"/>
      <c r="BX88" s="380"/>
      <c r="BY88" s="380"/>
      <c r="BZ88" s="380"/>
      <c r="CA88" s="380"/>
      <c r="CB88" s="380"/>
      <c r="CC88" s="380"/>
      <c r="CD88" s="380"/>
      <c r="CE88" s="380"/>
      <c r="CF88" s="380"/>
      <c r="CG88" s="380"/>
      <c r="CH88" s="380"/>
      <c r="CI88" s="380"/>
      <c r="CJ88" s="380"/>
      <c r="CK88" s="380"/>
      <c r="CL88" s="380"/>
      <c r="CM88" s="380"/>
      <c r="CN88" s="380"/>
      <c r="CO88" s="380"/>
      <c r="CP88" s="380"/>
      <c r="CQ88" s="380"/>
      <c r="CR88" s="380"/>
      <c r="CS88" s="380"/>
      <c r="CT88" s="380"/>
      <c r="CU88" s="380"/>
      <c r="CV88" s="380"/>
      <c r="CW88" s="380"/>
      <c r="CX88" s="380"/>
      <c r="CY88" s="380"/>
      <c r="CZ88" s="380"/>
      <c r="DA88" s="380"/>
      <c r="DB88" s="380"/>
      <c r="DC88" s="380"/>
      <c r="DD88" s="380"/>
      <c r="DE88" s="380"/>
      <c r="DF88" s="380"/>
      <c r="DG88" s="380"/>
      <c r="DH88" s="380"/>
      <c r="DI88" s="380"/>
      <c r="DJ88" s="380"/>
      <c r="DK88" s="380"/>
      <c r="DL88" s="380"/>
      <c r="DM88" s="380"/>
      <c r="DN88" s="380"/>
      <c r="DO88" s="380"/>
      <c r="DP88" s="380"/>
      <c r="DQ88" s="380"/>
      <c r="DR88" s="380"/>
      <c r="DS88" s="380"/>
      <c r="DT88" s="380"/>
      <c r="DU88" s="380"/>
      <c r="DV88" s="380"/>
      <c r="DW88" s="380"/>
      <c r="DX88" s="380"/>
      <c r="DY88" s="380"/>
      <c r="DZ88" s="380"/>
      <c r="EA88" s="380"/>
      <c r="EB88" s="380"/>
      <c r="EC88" s="380"/>
      <c r="ED88" s="380"/>
      <c r="EE88" s="380"/>
      <c r="EF88" s="380"/>
      <c r="EG88" s="380"/>
      <c r="EH88" s="380"/>
      <c r="EI88" s="380"/>
      <c r="EJ88" s="380"/>
      <c r="EK88" s="380"/>
      <c r="EL88" s="380"/>
      <c r="EM88" s="380"/>
      <c r="EN88" s="380"/>
      <c r="EO88" s="380"/>
      <c r="EP88" s="380"/>
      <c r="EQ88" s="380"/>
      <c r="ER88" s="380"/>
      <c r="ES88" s="380"/>
      <c r="ET88" s="380"/>
      <c r="EU88" s="380"/>
      <c r="EV88" s="380"/>
      <c r="EW88" s="380"/>
      <c r="EX88" s="380"/>
      <c r="EY88" s="380"/>
      <c r="EZ88" s="380"/>
      <c r="FA88" s="380"/>
      <c r="FB88" s="380"/>
      <c r="FC88" s="380"/>
      <c r="FD88" s="380"/>
      <c r="FE88" s="380"/>
      <c r="FF88" s="380"/>
      <c r="FG88" s="380"/>
      <c r="FH88" s="380"/>
      <c r="FI88" s="380"/>
      <c r="FJ88" s="380"/>
      <c r="FK88" s="380"/>
      <c r="FL88" s="380"/>
      <c r="FM88" s="380"/>
      <c r="FN88" s="380"/>
      <c r="FO88" s="380"/>
      <c r="FP88" s="380"/>
      <c r="FQ88" s="380"/>
      <c r="FR88" s="380"/>
      <c r="FS88" s="380"/>
      <c r="FT88" s="380"/>
      <c r="FU88" s="380"/>
      <c r="FV88" s="380"/>
      <c r="FW88" s="380"/>
      <c r="FX88" s="380"/>
      <c r="FY88" s="380"/>
      <c r="FZ88" s="380"/>
      <c r="GA88" s="380"/>
      <c r="GB88" s="380"/>
      <c r="GC88" s="380"/>
      <c r="GD88" s="380"/>
      <c r="GE88" s="380"/>
      <c r="GF88" s="380"/>
      <c r="GG88" s="380"/>
      <c r="GH88" s="380"/>
      <c r="GI88" s="380"/>
      <c r="GJ88" s="380"/>
      <c r="GK88" s="380"/>
      <c r="GL88" s="380"/>
      <c r="GM88" s="380"/>
      <c r="GN88" s="380"/>
      <c r="GO88" s="380"/>
      <c r="GP88" s="380"/>
      <c r="GQ88" s="380"/>
      <c r="GR88" s="380"/>
      <c r="GS88" s="380"/>
      <c r="GT88" s="380"/>
      <c r="GU88" s="380"/>
      <c r="GV88" s="380"/>
      <c r="GW88" s="380"/>
      <c r="GX88" s="380"/>
      <c r="GY88" s="380"/>
      <c r="GZ88" s="380"/>
      <c r="HA88" s="380"/>
      <c r="HB88" s="380"/>
      <c r="HC88" s="380"/>
      <c r="HD88" s="380"/>
      <c r="HE88" s="380"/>
      <c r="HF88" s="380"/>
      <c r="HG88" s="380"/>
      <c r="HH88" s="380"/>
      <c r="HI88" s="380"/>
    </row>
    <row r="89" spans="1:217" s="385" customFormat="1" ht="18" hidden="1" customHeight="1">
      <c r="A89" s="380"/>
      <c r="B89" s="381"/>
      <c r="C89" s="387"/>
      <c r="D89" s="392"/>
      <c r="E89" s="393"/>
      <c r="F89" s="392"/>
      <c r="G89" s="393"/>
      <c r="H89" s="392"/>
      <c r="I89" s="393"/>
      <c r="J89" s="406"/>
      <c r="K89" s="386"/>
      <c r="L89" s="380"/>
      <c r="M89" s="380"/>
      <c r="N89" s="380"/>
      <c r="O89" s="380"/>
      <c r="P89" s="380"/>
      <c r="Q89" s="380"/>
      <c r="R89" s="380"/>
      <c r="S89" s="380"/>
      <c r="T89" s="380"/>
      <c r="U89" s="380"/>
      <c r="V89" s="380"/>
      <c r="W89" s="380"/>
      <c r="X89" s="380"/>
      <c r="Y89" s="380"/>
      <c r="Z89" s="380"/>
      <c r="AA89" s="380"/>
      <c r="AB89" s="380"/>
      <c r="AC89" s="380"/>
      <c r="AD89" s="380"/>
      <c r="AE89" s="380"/>
      <c r="AF89" s="380"/>
      <c r="AG89" s="380"/>
      <c r="AH89" s="380"/>
      <c r="AI89" s="380"/>
      <c r="AJ89" s="380"/>
      <c r="AK89" s="380"/>
      <c r="AL89" s="380"/>
      <c r="AM89" s="380"/>
      <c r="AN89" s="380"/>
      <c r="AO89" s="380"/>
      <c r="AP89" s="380"/>
      <c r="AQ89" s="380"/>
      <c r="AR89" s="380"/>
      <c r="AS89" s="380"/>
      <c r="AT89" s="380"/>
      <c r="AU89" s="380"/>
      <c r="AV89" s="380"/>
      <c r="AW89" s="380"/>
      <c r="AX89" s="380"/>
      <c r="AY89" s="380"/>
      <c r="AZ89" s="380"/>
      <c r="BA89" s="380"/>
      <c r="BB89" s="380"/>
      <c r="BC89" s="380"/>
      <c r="BD89" s="380"/>
      <c r="BE89" s="380"/>
      <c r="BF89" s="380"/>
      <c r="BG89" s="380"/>
      <c r="BH89" s="380"/>
      <c r="BI89" s="380"/>
      <c r="BJ89" s="380"/>
      <c r="BK89" s="380"/>
      <c r="BL89" s="380"/>
      <c r="BM89" s="380"/>
      <c r="BN89" s="380"/>
      <c r="BO89" s="380"/>
      <c r="BP89" s="380"/>
      <c r="BQ89" s="380"/>
      <c r="BR89" s="380"/>
      <c r="BS89" s="380"/>
      <c r="BT89" s="380"/>
      <c r="BU89" s="380"/>
      <c r="BV89" s="380"/>
      <c r="BW89" s="380"/>
      <c r="BX89" s="380"/>
      <c r="BY89" s="380"/>
      <c r="BZ89" s="380"/>
      <c r="CA89" s="380"/>
      <c r="CB89" s="380"/>
      <c r="CC89" s="380"/>
      <c r="CD89" s="380"/>
      <c r="CE89" s="380"/>
      <c r="CF89" s="380"/>
      <c r="CG89" s="380"/>
      <c r="CH89" s="380"/>
      <c r="CI89" s="380"/>
      <c r="CJ89" s="380"/>
      <c r="CK89" s="380"/>
      <c r="CL89" s="380"/>
      <c r="CM89" s="380"/>
      <c r="CN89" s="380"/>
      <c r="CO89" s="380"/>
      <c r="CP89" s="380"/>
      <c r="CQ89" s="380"/>
      <c r="CR89" s="380"/>
      <c r="CS89" s="380"/>
      <c r="CT89" s="380"/>
      <c r="CU89" s="380"/>
      <c r="CV89" s="380"/>
      <c r="CW89" s="380"/>
      <c r="CX89" s="380"/>
      <c r="CY89" s="380"/>
      <c r="CZ89" s="380"/>
      <c r="DA89" s="380"/>
      <c r="DB89" s="380"/>
      <c r="DC89" s="380"/>
      <c r="DD89" s="380"/>
      <c r="DE89" s="380"/>
      <c r="DF89" s="380"/>
      <c r="DG89" s="380"/>
      <c r="DH89" s="380"/>
      <c r="DI89" s="380"/>
      <c r="DJ89" s="380"/>
      <c r="DK89" s="380"/>
      <c r="DL89" s="380"/>
      <c r="DM89" s="380"/>
      <c r="DN89" s="380"/>
      <c r="DO89" s="380"/>
      <c r="DP89" s="380"/>
      <c r="DQ89" s="380"/>
      <c r="DR89" s="380"/>
      <c r="DS89" s="380"/>
      <c r="DT89" s="380"/>
      <c r="DU89" s="380"/>
      <c r="DV89" s="380"/>
      <c r="DW89" s="380"/>
      <c r="DX89" s="380"/>
      <c r="DY89" s="380"/>
      <c r="DZ89" s="380"/>
      <c r="EA89" s="380"/>
      <c r="EB89" s="380"/>
      <c r="EC89" s="380"/>
      <c r="ED89" s="380"/>
      <c r="EE89" s="380"/>
      <c r="EF89" s="380"/>
      <c r="EG89" s="380"/>
      <c r="EH89" s="380"/>
      <c r="EI89" s="380"/>
      <c r="EJ89" s="380"/>
      <c r="EK89" s="380"/>
      <c r="EL89" s="380"/>
      <c r="EM89" s="380"/>
      <c r="EN89" s="380"/>
      <c r="EO89" s="380"/>
      <c r="EP89" s="380"/>
      <c r="EQ89" s="380"/>
      <c r="ER89" s="380"/>
      <c r="ES89" s="380"/>
      <c r="ET89" s="380"/>
      <c r="EU89" s="380"/>
      <c r="EV89" s="380"/>
      <c r="EW89" s="380"/>
      <c r="EX89" s="380"/>
      <c r="EY89" s="380"/>
      <c r="EZ89" s="380"/>
      <c r="FA89" s="380"/>
      <c r="FB89" s="380"/>
      <c r="FC89" s="380"/>
      <c r="FD89" s="380"/>
      <c r="FE89" s="380"/>
      <c r="FF89" s="380"/>
      <c r="FG89" s="380"/>
      <c r="FH89" s="380"/>
      <c r="FI89" s="380"/>
      <c r="FJ89" s="380"/>
      <c r="FK89" s="380"/>
      <c r="FL89" s="380"/>
      <c r="FM89" s="380"/>
      <c r="FN89" s="380"/>
      <c r="FO89" s="380"/>
      <c r="FP89" s="380"/>
      <c r="FQ89" s="380"/>
      <c r="FR89" s="380"/>
      <c r="FS89" s="380"/>
      <c r="FT89" s="380"/>
      <c r="FU89" s="380"/>
      <c r="FV89" s="380"/>
      <c r="FW89" s="380"/>
      <c r="FX89" s="380"/>
      <c r="FY89" s="380"/>
      <c r="FZ89" s="380"/>
      <c r="GA89" s="380"/>
      <c r="GB89" s="380"/>
      <c r="GC89" s="380"/>
      <c r="GD89" s="380"/>
      <c r="GE89" s="380"/>
      <c r="GF89" s="380"/>
      <c r="GG89" s="380"/>
      <c r="GH89" s="380"/>
      <c r="GI89" s="380"/>
      <c r="GJ89" s="380"/>
      <c r="GK89" s="380"/>
      <c r="GL89" s="380"/>
      <c r="GM89" s="380"/>
      <c r="GN89" s="380"/>
      <c r="GO89" s="380"/>
      <c r="GP89" s="380"/>
      <c r="GQ89" s="380"/>
      <c r="GR89" s="380"/>
      <c r="GS89" s="380"/>
      <c r="GT89" s="380"/>
      <c r="GU89" s="380"/>
      <c r="GV89" s="380"/>
      <c r="GW89" s="380"/>
      <c r="GX89" s="380"/>
      <c r="GY89" s="380"/>
      <c r="GZ89" s="380"/>
      <c r="HA89" s="380"/>
      <c r="HB89" s="380"/>
      <c r="HC89" s="380"/>
      <c r="HD89" s="380"/>
      <c r="HE89" s="380"/>
      <c r="HF89" s="380"/>
      <c r="HG89" s="380"/>
      <c r="HH89" s="380"/>
      <c r="HI89" s="380"/>
    </row>
    <row r="90" spans="1:217" s="385" customFormat="1" ht="18" customHeight="1">
      <c r="A90" s="394"/>
      <c r="B90" s="395"/>
      <c r="C90" s="396" t="s">
        <v>45</v>
      </c>
      <c r="D90" s="397">
        <v>338634</v>
      </c>
      <c r="E90" s="398">
        <v>525.71681771470014</v>
      </c>
      <c r="F90" s="461">
        <v>46441</v>
      </c>
      <c r="G90" s="462">
        <v>780.27388299132167</v>
      </c>
      <c r="H90" s="463">
        <v>10321860</v>
      </c>
      <c r="I90" s="464">
        <v>1311.0361258697565</v>
      </c>
      <c r="J90" s="406"/>
      <c r="K90" s="386"/>
      <c r="L90" s="380"/>
      <c r="M90" s="380"/>
      <c r="N90" s="380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  <c r="BK90" s="380"/>
      <c r="BL90" s="380"/>
      <c r="BM90" s="380"/>
      <c r="BN90" s="380"/>
      <c r="BO90" s="380"/>
      <c r="BP90" s="380"/>
      <c r="BQ90" s="380"/>
      <c r="BR90" s="380"/>
      <c r="BS90" s="380"/>
      <c r="BT90" s="380"/>
      <c r="BU90" s="380"/>
      <c r="BV90" s="380"/>
      <c r="BW90" s="380"/>
      <c r="BX90" s="380"/>
      <c r="BY90" s="380"/>
      <c r="BZ90" s="380"/>
      <c r="CA90" s="380"/>
      <c r="CB90" s="380"/>
      <c r="CC90" s="380"/>
      <c r="CD90" s="380"/>
      <c r="CE90" s="380"/>
      <c r="CF90" s="380"/>
      <c r="CG90" s="380"/>
      <c r="CH90" s="380"/>
      <c r="CI90" s="380"/>
      <c r="CJ90" s="380"/>
      <c r="CK90" s="380"/>
      <c r="CL90" s="380"/>
      <c r="CM90" s="380"/>
      <c r="CN90" s="380"/>
      <c r="CO90" s="380"/>
      <c r="CP90" s="380"/>
      <c r="CQ90" s="380"/>
      <c r="CR90" s="380"/>
      <c r="CS90" s="380"/>
      <c r="CT90" s="380"/>
      <c r="CU90" s="380"/>
      <c r="CV90" s="380"/>
      <c r="CW90" s="380"/>
      <c r="CX90" s="380"/>
      <c r="CY90" s="380"/>
      <c r="CZ90" s="380"/>
      <c r="DA90" s="380"/>
      <c r="DB90" s="380"/>
      <c r="DC90" s="380"/>
      <c r="DD90" s="380"/>
      <c r="DE90" s="380"/>
      <c r="DF90" s="380"/>
      <c r="DG90" s="380"/>
      <c r="DH90" s="380"/>
      <c r="DI90" s="380"/>
      <c r="DJ90" s="380"/>
      <c r="DK90" s="380"/>
      <c r="DL90" s="380"/>
      <c r="DM90" s="380"/>
      <c r="DN90" s="380"/>
      <c r="DO90" s="380"/>
      <c r="DP90" s="380"/>
      <c r="DQ90" s="380"/>
      <c r="DR90" s="380"/>
      <c r="DS90" s="380"/>
      <c r="DT90" s="380"/>
      <c r="DU90" s="380"/>
      <c r="DV90" s="380"/>
      <c r="DW90" s="380"/>
      <c r="DX90" s="380"/>
      <c r="DY90" s="380"/>
      <c r="DZ90" s="380"/>
      <c r="EA90" s="380"/>
      <c r="EB90" s="380"/>
      <c r="EC90" s="380"/>
      <c r="ED90" s="380"/>
      <c r="EE90" s="380"/>
      <c r="EF90" s="380"/>
      <c r="EG90" s="380"/>
      <c r="EH90" s="380"/>
      <c r="EI90" s="380"/>
      <c r="EJ90" s="380"/>
      <c r="EK90" s="380"/>
      <c r="EL90" s="380"/>
      <c r="EM90" s="380"/>
      <c r="EN90" s="380"/>
      <c r="EO90" s="380"/>
      <c r="EP90" s="380"/>
      <c r="EQ90" s="380"/>
      <c r="ER90" s="380"/>
      <c r="ES90" s="380"/>
      <c r="ET90" s="380"/>
      <c r="EU90" s="380"/>
      <c r="EV90" s="380"/>
      <c r="EW90" s="380"/>
      <c r="EX90" s="380"/>
      <c r="EY90" s="380"/>
      <c r="EZ90" s="380"/>
      <c r="FA90" s="380"/>
      <c r="FB90" s="380"/>
      <c r="FC90" s="380"/>
      <c r="FD90" s="380"/>
      <c r="FE90" s="380"/>
      <c r="FF90" s="380"/>
      <c r="FG90" s="380"/>
      <c r="FH90" s="380"/>
      <c r="FI90" s="380"/>
      <c r="FJ90" s="380"/>
      <c r="FK90" s="380"/>
      <c r="FL90" s="380"/>
      <c r="FM90" s="380"/>
      <c r="FN90" s="380"/>
      <c r="FO90" s="380"/>
      <c r="FP90" s="380"/>
      <c r="FQ90" s="380"/>
      <c r="FR90" s="380"/>
      <c r="FS90" s="380"/>
      <c r="FT90" s="380"/>
      <c r="FU90" s="380"/>
      <c r="FV90" s="380"/>
      <c r="FW90" s="380"/>
      <c r="FX90" s="380"/>
      <c r="FY90" s="380"/>
      <c r="FZ90" s="380"/>
      <c r="GA90" s="380"/>
      <c r="GB90" s="380"/>
      <c r="GC90" s="380"/>
      <c r="GD90" s="380"/>
      <c r="GE90" s="380"/>
      <c r="GF90" s="380"/>
      <c r="GG90" s="380"/>
      <c r="GH90" s="380"/>
      <c r="GI90" s="380"/>
      <c r="GJ90" s="380"/>
      <c r="GK90" s="380"/>
      <c r="GL90" s="380"/>
      <c r="GM90" s="380"/>
      <c r="GN90" s="380"/>
      <c r="GO90" s="380"/>
      <c r="GP90" s="380"/>
      <c r="GQ90" s="380"/>
      <c r="GR90" s="380"/>
      <c r="GS90" s="380"/>
      <c r="GT90" s="380"/>
      <c r="GU90" s="380"/>
      <c r="GV90" s="380"/>
      <c r="GW90" s="380"/>
      <c r="GX90" s="380"/>
      <c r="GY90" s="380"/>
      <c r="GZ90" s="380"/>
      <c r="HA90" s="380"/>
      <c r="HB90" s="380"/>
      <c r="HC90" s="380"/>
      <c r="HD90" s="380"/>
      <c r="HE90" s="380"/>
      <c r="HF90" s="380"/>
      <c r="HG90" s="380"/>
      <c r="HH90" s="380"/>
      <c r="HI90" s="380"/>
    </row>
    <row r="91" spans="1:217" ht="18" customHeight="1">
      <c r="A91" s="373"/>
      <c r="B91" s="374"/>
      <c r="C91" s="373"/>
      <c r="D91" s="373"/>
      <c r="E91" s="373"/>
      <c r="F91" s="373"/>
      <c r="G91" s="373"/>
      <c r="H91" s="373"/>
      <c r="I91" s="373"/>
    </row>
    <row r="92" spans="1:217" ht="18" customHeight="1">
      <c r="A92" s="373"/>
      <c r="B92" s="399"/>
      <c r="C92" s="373"/>
      <c r="D92" s="400"/>
      <c r="E92" s="401"/>
      <c r="F92" s="400"/>
      <c r="G92" s="401"/>
      <c r="H92" s="400"/>
      <c r="I92" s="401"/>
    </row>
    <row r="93" spans="1:217" ht="18" customHeight="1">
      <c r="B93" s="402"/>
      <c r="D93" s="403"/>
      <c r="E93" s="404"/>
      <c r="F93" s="403"/>
      <c r="G93" s="404"/>
      <c r="H93" s="403"/>
      <c r="I93" s="404"/>
    </row>
    <row r="94" spans="1:217" ht="18" customHeight="1">
      <c r="B94" s="402"/>
      <c r="C94" s="405"/>
      <c r="D94" s="403"/>
      <c r="E94" s="404"/>
      <c r="F94" s="403"/>
      <c r="G94" s="404"/>
      <c r="H94" s="403"/>
      <c r="I94" s="404"/>
    </row>
    <row r="95" spans="1:217" ht="18" customHeight="1">
      <c r="B95" s="402"/>
      <c r="E95" s="404"/>
      <c r="G95" s="404"/>
      <c r="I95" s="404"/>
    </row>
    <row r="96" spans="1:217" ht="18" customHeight="1">
      <c r="B96" s="402"/>
      <c r="E96" s="404"/>
      <c r="G96" s="404"/>
      <c r="I96" s="404"/>
    </row>
    <row r="97" spans="2:9" ht="18" customHeight="1">
      <c r="B97" s="402"/>
      <c r="E97" s="404"/>
      <c r="G97" s="404"/>
      <c r="I97" s="404"/>
    </row>
    <row r="98" spans="2:9" ht="18" customHeight="1">
      <c r="B98" s="402"/>
      <c r="E98" s="404"/>
      <c r="G98" s="404"/>
      <c r="I98" s="404"/>
    </row>
    <row r="99" spans="2:9" ht="18" customHeight="1">
      <c r="B99" s="402"/>
      <c r="E99" s="404"/>
      <c r="G99" s="404"/>
      <c r="I99" s="404"/>
    </row>
    <row r="100" spans="2:9" ht="18" customHeight="1">
      <c r="B100" s="402"/>
      <c r="E100" s="404"/>
      <c r="G100" s="404"/>
      <c r="I100" s="404"/>
    </row>
    <row r="101" spans="2:9" ht="18" customHeight="1">
      <c r="B101" s="402"/>
    </row>
    <row r="102" spans="2:9" ht="18" customHeight="1">
      <c r="B102" s="402"/>
    </row>
    <row r="103" spans="2:9" ht="18" customHeight="1">
      <c r="B103" s="402"/>
    </row>
    <row r="104" spans="2:9" ht="18" customHeight="1">
      <c r="B104" s="402"/>
    </row>
    <row r="105" spans="2:9" ht="18" customHeight="1">
      <c r="B105" s="402"/>
    </row>
    <row r="106" spans="2:9" ht="18" customHeight="1">
      <c r="B106" s="402"/>
    </row>
    <row r="107" spans="2:9" ht="18" customHeight="1">
      <c r="B107" s="402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70A51B5-8ADA-45ED-B74F-8AAB5DA1533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64" activePane="bottomLeft" state="frozen"/>
      <selection activeCell="U22" sqref="U22"/>
      <selection pane="bottomLeft" activeCell="M87" sqref="M87"/>
    </sheetView>
  </sheetViews>
  <sheetFormatPr baseColWidth="10" defaultColWidth="11.42578125" defaultRowHeight="15.75"/>
  <cols>
    <col min="1" max="1" width="2.7109375" style="84" customWidth="1"/>
    <col min="2" max="2" width="8" style="83" customWidth="1"/>
    <col min="3" max="3" width="24.7109375" style="84" customWidth="1"/>
    <col min="4" max="4" width="18.7109375" style="84" customWidth="1"/>
    <col min="5" max="5" width="13.85546875" style="84" customWidth="1"/>
    <col min="6" max="6" width="10.7109375" style="84" customWidth="1"/>
    <col min="7" max="7" width="18.7109375" style="84" customWidth="1"/>
    <col min="8" max="8" width="13.85546875" style="84" customWidth="1"/>
    <col min="9" max="9" width="10.7109375" style="84" customWidth="1"/>
    <col min="10" max="16384" width="11.42578125" style="84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2" customFormat="1" ht="18.75">
      <c r="B3" s="535" t="s">
        <v>106</v>
      </c>
      <c r="C3" s="535"/>
      <c r="D3" s="535"/>
      <c r="E3" s="535"/>
      <c r="F3" s="535"/>
      <c r="G3" s="535"/>
      <c r="H3" s="535"/>
      <c r="I3" s="535"/>
    </row>
    <row r="4" spans="1:255" s="2" customFormat="1" ht="15.75" customHeight="1">
      <c r="B4" s="6"/>
      <c r="C4" s="91"/>
      <c r="D4" s="89"/>
      <c r="E4" s="90"/>
      <c r="F4" s="89"/>
      <c r="G4" s="89"/>
      <c r="H4" s="90"/>
      <c r="I4" s="89"/>
    </row>
    <row r="5" spans="1:255" s="92" customFormat="1" ht="18.75">
      <c r="B5" s="82" t="str">
        <f>'Pensiones - mínimos'!$B$3</f>
        <v xml:space="preserve">  1 de mayo de 2025</v>
      </c>
      <c r="C5" s="82"/>
      <c r="D5" s="82"/>
      <c r="E5" s="82"/>
      <c r="F5" s="82"/>
      <c r="G5" s="82"/>
      <c r="H5" s="82"/>
      <c r="I5" s="82"/>
      <c r="K5" s="7" t="s">
        <v>168</v>
      </c>
    </row>
    <row r="6" spans="1:255" s="92" customFormat="1" ht="6" customHeight="1">
      <c r="B6" s="6"/>
      <c r="C6" s="82"/>
      <c r="D6" s="89"/>
      <c r="E6" s="90"/>
      <c r="F6" s="89"/>
      <c r="G6" s="89"/>
      <c r="H6" s="90"/>
      <c r="I6" s="89"/>
      <c r="K6" s="7"/>
    </row>
    <row r="7" spans="1:255" ht="24.75" customHeight="1">
      <c r="B7" s="533" t="s">
        <v>157</v>
      </c>
      <c r="C7" s="531" t="s">
        <v>47</v>
      </c>
      <c r="D7" s="528" t="s">
        <v>107</v>
      </c>
      <c r="E7" s="529"/>
      <c r="F7" s="530"/>
      <c r="G7" s="528" t="s">
        <v>199</v>
      </c>
      <c r="H7" s="529"/>
      <c r="I7" s="530"/>
    </row>
    <row r="8" spans="1:255" ht="69" customHeight="1">
      <c r="B8" s="534"/>
      <c r="C8" s="532"/>
      <c r="D8" s="225" t="s">
        <v>107</v>
      </c>
      <c r="E8" s="227" t="s">
        <v>198</v>
      </c>
      <c r="F8" s="225" t="s">
        <v>196</v>
      </c>
      <c r="G8" s="225" t="s">
        <v>197</v>
      </c>
      <c r="H8" s="227" t="s">
        <v>198</v>
      </c>
      <c r="I8" s="225" t="s">
        <v>196</v>
      </c>
    </row>
    <row r="9" spans="1:255" ht="29.25" hidden="1" customHeight="1">
      <c r="B9" s="93"/>
      <c r="C9" s="85"/>
      <c r="D9" s="85"/>
      <c r="E9" s="86"/>
      <c r="F9" s="85"/>
      <c r="G9" s="85"/>
      <c r="H9" s="86"/>
      <c r="I9" s="85"/>
    </row>
    <row r="10" spans="1:255" s="97" customFormat="1" ht="18" customHeight="1">
      <c r="A10" s="8"/>
      <c r="B10" s="94"/>
      <c r="C10" s="95" t="s">
        <v>52</v>
      </c>
      <c r="D10" s="96">
        <v>1692660</v>
      </c>
      <c r="E10" s="207">
        <v>0.1639878859042847</v>
      </c>
      <c r="F10" s="207">
        <v>2.0329307658226492E-2</v>
      </c>
      <c r="G10" s="134">
        <v>1177.3345094939325</v>
      </c>
      <c r="H10" s="207">
        <v>0.89801835835215849</v>
      </c>
      <c r="I10" s="207">
        <v>4.8626243545179193E-2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0" customFormat="1" ht="18" customHeight="1">
      <c r="B11" s="94">
        <v>4</v>
      </c>
      <c r="C11" s="98" t="s">
        <v>53</v>
      </c>
      <c r="D11" s="99">
        <v>118258</v>
      </c>
      <c r="E11" s="208">
        <v>1.1457043594855967E-2</v>
      </c>
      <c r="F11" s="208">
        <v>3.0202716240820271E-2</v>
      </c>
      <c r="G11" s="135">
        <v>1079.9928915591333</v>
      </c>
      <c r="H11" s="208">
        <v>0.82377050505961735</v>
      </c>
      <c r="I11" s="208">
        <v>5.1147412430345263E-2</v>
      </c>
    </row>
    <row r="12" spans="1:255" s="101" customFormat="1" ht="18" customHeight="1">
      <c r="B12" s="94">
        <v>11</v>
      </c>
      <c r="C12" s="98" t="s">
        <v>54</v>
      </c>
      <c r="D12" s="99">
        <v>234924</v>
      </c>
      <c r="E12" s="208">
        <v>2.2759851422127407E-2</v>
      </c>
      <c r="F12" s="208">
        <v>1.8221220527045778E-2</v>
      </c>
      <c r="G12" s="135">
        <v>1299.6097738417525</v>
      </c>
      <c r="H12" s="208">
        <v>0.99128448728258833</v>
      </c>
      <c r="I12" s="208">
        <v>4.6425190507861425E-2</v>
      </c>
    </row>
    <row r="13" spans="1:255" s="101" customFormat="1" ht="18" customHeight="1">
      <c r="B13" s="94">
        <v>14</v>
      </c>
      <c r="C13" s="98" t="s">
        <v>55</v>
      </c>
      <c r="D13" s="99">
        <v>181824</v>
      </c>
      <c r="E13" s="208">
        <v>1.761542977719132E-2</v>
      </c>
      <c r="F13" s="208">
        <v>1.7721008854907128E-2</v>
      </c>
      <c r="G13" s="135">
        <v>1101.8328061752022</v>
      </c>
      <c r="H13" s="208">
        <v>0.84042901979091811</v>
      </c>
      <c r="I13" s="208">
        <v>5.1267400058164103E-2</v>
      </c>
    </row>
    <row r="14" spans="1:255" s="101" customFormat="1" ht="18" customHeight="1">
      <c r="B14" s="94">
        <v>18</v>
      </c>
      <c r="C14" s="98" t="s">
        <v>56</v>
      </c>
      <c r="D14" s="99">
        <v>201790</v>
      </c>
      <c r="E14" s="208">
        <v>1.9549771068392712E-2</v>
      </c>
      <c r="F14" s="208">
        <v>2.0553695518040094E-2</v>
      </c>
      <c r="G14" s="135">
        <v>1124.7168886466131</v>
      </c>
      <c r="H14" s="208">
        <v>0.85788397928429549</v>
      </c>
      <c r="I14" s="208">
        <v>5.12964280631929E-2</v>
      </c>
    </row>
    <row r="15" spans="1:255" s="101" customFormat="1" ht="18" customHeight="1">
      <c r="B15" s="94">
        <v>21</v>
      </c>
      <c r="C15" s="98" t="s">
        <v>57</v>
      </c>
      <c r="D15" s="99">
        <v>105735</v>
      </c>
      <c r="E15" s="208">
        <v>1.0243793269817648E-2</v>
      </c>
      <c r="F15" s="208">
        <v>2.226583649160796E-2</v>
      </c>
      <c r="G15" s="135">
        <v>1188.6696670922593</v>
      </c>
      <c r="H15" s="208">
        <v>0.90666431201785691</v>
      </c>
      <c r="I15" s="208">
        <v>4.6959224848811987E-2</v>
      </c>
    </row>
    <row r="16" spans="1:255" s="101" customFormat="1" ht="18" customHeight="1">
      <c r="B16" s="94">
        <v>23</v>
      </c>
      <c r="C16" s="98" t="s">
        <v>58</v>
      </c>
      <c r="D16" s="99">
        <v>150418</v>
      </c>
      <c r="E16" s="208">
        <v>1.4572761110885053E-2</v>
      </c>
      <c r="F16" s="208">
        <v>1.7871522632074033E-2</v>
      </c>
      <c r="G16" s="135">
        <v>1090.1262555678179</v>
      </c>
      <c r="H16" s="208">
        <v>0.83149978406934866</v>
      </c>
      <c r="I16" s="208">
        <v>5.14547527138145E-2</v>
      </c>
    </row>
    <row r="17" spans="1:457" s="101" customFormat="1" ht="18" customHeight="1">
      <c r="B17" s="94">
        <v>29</v>
      </c>
      <c r="C17" s="98" t="s">
        <v>59</v>
      </c>
      <c r="D17" s="99">
        <v>293357</v>
      </c>
      <c r="E17" s="208">
        <v>2.8420943512118938E-2</v>
      </c>
      <c r="F17" s="208">
        <v>2.2335057222911514E-2</v>
      </c>
      <c r="G17" s="135">
        <v>1194.0696163377731</v>
      </c>
      <c r="H17" s="208">
        <v>0.91078315293990364</v>
      </c>
      <c r="I17" s="208">
        <v>4.7440736739704947E-2</v>
      </c>
    </row>
    <row r="18" spans="1:457" s="101" customFormat="1" ht="18" customHeight="1">
      <c r="B18" s="94">
        <v>41</v>
      </c>
      <c r="C18" s="98" t="s">
        <v>60</v>
      </c>
      <c r="D18" s="99">
        <v>406354</v>
      </c>
      <c r="E18" s="208">
        <v>3.9368292148895645E-2</v>
      </c>
      <c r="F18" s="208">
        <v>1.8729802974807086E-2</v>
      </c>
      <c r="G18" s="135">
        <v>1212.1356183278617</v>
      </c>
      <c r="H18" s="208">
        <v>0.92456309510442891</v>
      </c>
      <c r="I18" s="208">
        <v>4.7623952257950686E-2</v>
      </c>
    </row>
    <row r="19" spans="1:457" s="101" customFormat="1" ht="18" hidden="1" customHeight="1">
      <c r="B19" s="94"/>
      <c r="C19" s="98"/>
      <c r="D19" s="99"/>
      <c r="E19" s="208"/>
      <c r="F19" s="208"/>
      <c r="G19" s="135"/>
      <c r="H19" s="208"/>
      <c r="I19" s="208"/>
    </row>
    <row r="20" spans="1:457" s="102" customFormat="1" ht="18" customHeight="1">
      <c r="A20" s="8"/>
      <c r="B20" s="94"/>
      <c r="C20" s="95" t="s">
        <v>61</v>
      </c>
      <c r="D20" s="96">
        <v>316104</v>
      </c>
      <c r="E20" s="207">
        <v>3.062471298777546E-2</v>
      </c>
      <c r="F20" s="207">
        <v>1.456187593679692E-2</v>
      </c>
      <c r="G20" s="134">
        <v>1385.5528825006957</v>
      </c>
      <c r="H20" s="207">
        <v>1.0568380650697202</v>
      </c>
      <c r="I20" s="207">
        <v>4.3138468310715439E-2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0" customFormat="1" ht="18" customHeight="1">
      <c r="B21" s="94">
        <v>22</v>
      </c>
      <c r="C21" s="98" t="s">
        <v>62</v>
      </c>
      <c r="D21" s="99">
        <v>54969</v>
      </c>
      <c r="E21" s="208">
        <v>5.3254936610262101E-3</v>
      </c>
      <c r="F21" s="208">
        <v>1.1351928171916326E-2</v>
      </c>
      <c r="G21" s="135">
        <v>1263.3249726209319</v>
      </c>
      <c r="H21" s="208">
        <v>0.96360805601968258</v>
      </c>
      <c r="I21" s="208">
        <v>4.7938871331192789E-2</v>
      </c>
    </row>
    <row r="22" spans="1:457" s="101" customFormat="1" ht="18" customHeight="1">
      <c r="B22" s="94">
        <v>40</v>
      </c>
      <c r="C22" s="98" t="s">
        <v>63</v>
      </c>
      <c r="D22" s="99">
        <v>36191</v>
      </c>
      <c r="E22" s="208">
        <v>3.506247904931863E-3</v>
      </c>
      <c r="F22" s="208">
        <v>7.1239738416586373E-3</v>
      </c>
      <c r="G22" s="135">
        <v>1273.6399812107984</v>
      </c>
      <c r="H22" s="208">
        <v>0.9714758854305795</v>
      </c>
      <c r="I22" s="208">
        <v>4.7134392134106085E-2</v>
      </c>
    </row>
    <row r="23" spans="1:457" s="101" customFormat="1" ht="18" customHeight="1">
      <c r="B23" s="94">
        <v>50</v>
      </c>
      <c r="C23" s="101" t="s">
        <v>64</v>
      </c>
      <c r="D23" s="103">
        <v>224944</v>
      </c>
      <c r="E23" s="209">
        <v>2.1792971421817384E-2</v>
      </c>
      <c r="F23" s="209">
        <v>1.6558206796818409E-2</v>
      </c>
      <c r="G23" s="136">
        <v>1433.4269568870468</v>
      </c>
      <c r="H23" s="209">
        <v>1.0933542780418006</v>
      </c>
      <c r="I23" s="209">
        <v>4.129827921352347E-2</v>
      </c>
    </row>
    <row r="24" spans="1:457" s="101" customFormat="1" ht="18" hidden="1" customHeight="1">
      <c r="B24" s="94"/>
      <c r="D24" s="103"/>
      <c r="E24" s="209"/>
      <c r="F24" s="209"/>
      <c r="G24" s="136"/>
      <c r="H24" s="209"/>
      <c r="I24" s="209"/>
    </row>
    <row r="25" spans="1:457" s="97" customFormat="1" ht="18" customHeight="1">
      <c r="A25" s="8"/>
      <c r="B25" s="94">
        <v>33</v>
      </c>
      <c r="C25" s="95" t="s">
        <v>65</v>
      </c>
      <c r="D25" s="96">
        <v>301540</v>
      </c>
      <c r="E25" s="207">
        <v>2.9213726983315022E-2</v>
      </c>
      <c r="F25" s="207">
        <v>5.921305022267509E-3</v>
      </c>
      <c r="G25" s="134">
        <v>1521.5844601711212</v>
      </c>
      <c r="H25" s="207">
        <v>1.1605968974818941</v>
      </c>
      <c r="I25" s="207">
        <v>3.8010176992731015E-2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7" customFormat="1" ht="18" hidden="1" customHeight="1">
      <c r="A26" s="8"/>
      <c r="B26" s="94"/>
      <c r="C26" s="95"/>
      <c r="D26" s="96"/>
      <c r="E26" s="207"/>
      <c r="F26" s="207"/>
      <c r="G26" s="134"/>
      <c r="H26" s="207"/>
      <c r="I26" s="20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7" customFormat="1" ht="18" customHeight="1">
      <c r="A27" s="8"/>
      <c r="B27" s="94">
        <v>7</v>
      </c>
      <c r="C27" s="95" t="s">
        <v>205</v>
      </c>
      <c r="D27" s="96">
        <v>211601</v>
      </c>
      <c r="E27" s="207">
        <v>2.0500278050661413E-2</v>
      </c>
      <c r="F27" s="207">
        <v>2.2340646545268239E-2</v>
      </c>
      <c r="G27" s="134">
        <v>1224.5403600172021</v>
      </c>
      <c r="H27" s="207">
        <v>0.93402487990544725</v>
      </c>
      <c r="I27" s="207">
        <v>4.5843947550405995E-2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7" customFormat="1" ht="18" hidden="1" customHeight="1">
      <c r="A28" s="8"/>
      <c r="B28" s="94"/>
      <c r="C28" s="95"/>
      <c r="D28" s="96"/>
      <c r="E28" s="207"/>
      <c r="F28" s="207"/>
      <c r="G28" s="134"/>
      <c r="H28" s="207"/>
      <c r="I28" s="20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7" customFormat="1" ht="18" customHeight="1">
      <c r="A29" s="8"/>
      <c r="B29" s="94"/>
      <c r="C29" s="95" t="s">
        <v>66</v>
      </c>
      <c r="D29" s="96">
        <v>370498</v>
      </c>
      <c r="E29" s="207">
        <v>3.5894499634755751E-2</v>
      </c>
      <c r="F29" s="207">
        <v>2.6321621292202613E-2</v>
      </c>
      <c r="G29" s="134">
        <v>1194.12734187499</v>
      </c>
      <c r="H29" s="207">
        <v>0.91082718341021462</v>
      </c>
      <c r="I29" s="207">
        <v>4.6923865002950205E-2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0" customFormat="1" ht="18" customHeight="1">
      <c r="B30" s="94">
        <v>35</v>
      </c>
      <c r="C30" s="98" t="s">
        <v>67</v>
      </c>
      <c r="D30" s="99">
        <v>195611</v>
      </c>
      <c r="E30" s="208">
        <v>1.8951138651367098E-2</v>
      </c>
      <c r="F30" s="208">
        <v>3.0383000690043849E-2</v>
      </c>
      <c r="G30" s="135">
        <v>1213.9721124578889</v>
      </c>
      <c r="H30" s="208">
        <v>0.92596389108082422</v>
      </c>
      <c r="I30" s="208">
        <v>4.6666058234519303E-2</v>
      </c>
    </row>
    <row r="31" spans="1:457" s="101" customFormat="1" ht="18" customHeight="1">
      <c r="B31" s="94">
        <v>38</v>
      </c>
      <c r="C31" s="98" t="s">
        <v>68</v>
      </c>
      <c r="D31" s="99">
        <v>174887</v>
      </c>
      <c r="E31" s="208">
        <v>1.6943360983388653E-2</v>
      </c>
      <c r="F31" s="208">
        <v>2.1816737071509218E-2</v>
      </c>
      <c r="G31" s="135">
        <v>1171.9309784031971</v>
      </c>
      <c r="H31" s="208">
        <v>0.89389678535801187</v>
      </c>
      <c r="I31" s="208">
        <v>4.7055322705334302E-2</v>
      </c>
    </row>
    <row r="32" spans="1:457" s="101" customFormat="1" ht="18" hidden="1" customHeight="1">
      <c r="B32" s="94"/>
      <c r="C32" s="98"/>
      <c r="D32" s="99"/>
      <c r="E32" s="208"/>
      <c r="F32" s="208"/>
      <c r="G32" s="135"/>
      <c r="H32" s="208"/>
      <c r="I32" s="208"/>
    </row>
    <row r="33" spans="1:255" s="101" customFormat="1" ht="18" customHeight="1">
      <c r="B33" s="94">
        <v>39</v>
      </c>
      <c r="C33" s="95" t="s">
        <v>69</v>
      </c>
      <c r="D33" s="96">
        <v>147978</v>
      </c>
      <c r="E33" s="207">
        <v>1.4336369607803245E-2</v>
      </c>
      <c r="F33" s="207">
        <v>1.4041074769236994E-2</v>
      </c>
      <c r="G33" s="134">
        <v>1381.2953502547675</v>
      </c>
      <c r="H33" s="207">
        <v>1.0535906089837153</v>
      </c>
      <c r="I33" s="207">
        <v>4.2404020686925614E-2</v>
      </c>
    </row>
    <row r="34" spans="1:255" s="101" customFormat="1" ht="18" hidden="1" customHeight="1">
      <c r="B34" s="94"/>
      <c r="C34" s="95"/>
      <c r="D34" s="96"/>
      <c r="E34" s="207"/>
      <c r="F34" s="207"/>
      <c r="G34" s="134"/>
      <c r="H34" s="207"/>
      <c r="I34" s="207"/>
    </row>
    <row r="35" spans="1:255" s="97" customFormat="1" ht="18" customHeight="1">
      <c r="A35" s="8"/>
      <c r="B35" s="94"/>
      <c r="C35" s="95" t="s">
        <v>70</v>
      </c>
      <c r="D35" s="96">
        <v>631825</v>
      </c>
      <c r="E35" s="207">
        <v>6.1212320260108158E-2</v>
      </c>
      <c r="F35" s="207">
        <v>1.2554668256433255E-2</v>
      </c>
      <c r="G35" s="134">
        <v>1311.1649869505006</v>
      </c>
      <c r="H35" s="207">
        <v>1.0000982894965298</v>
      </c>
      <c r="I35" s="207">
        <v>4.6211567733624559E-2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4" customFormat="1" ht="18" customHeight="1">
      <c r="B36" s="94">
        <v>5</v>
      </c>
      <c r="C36" s="98" t="s">
        <v>71</v>
      </c>
      <c r="D36" s="99">
        <v>39896</v>
      </c>
      <c r="E36" s="208">
        <v>3.8651948389146918E-3</v>
      </c>
      <c r="F36" s="208">
        <v>1.2691643821707732E-2</v>
      </c>
      <c r="G36" s="135">
        <v>1156.9941387607778</v>
      </c>
      <c r="H36" s="208">
        <v>0.88250362894707768</v>
      </c>
      <c r="I36" s="208">
        <v>5.0491753306645348E-2</v>
      </c>
    </row>
    <row r="37" spans="1:255" s="101" customFormat="1" ht="18" customHeight="1">
      <c r="B37" s="94">
        <v>9</v>
      </c>
      <c r="C37" s="98" t="s">
        <v>72</v>
      </c>
      <c r="D37" s="99">
        <v>94362</v>
      </c>
      <c r="E37" s="208">
        <v>9.1419569728711687E-3</v>
      </c>
      <c r="F37" s="208">
        <v>1.4383384932920462E-2</v>
      </c>
      <c r="G37" s="135">
        <v>1407.8486061126305</v>
      </c>
      <c r="H37" s="208">
        <v>1.0738442506141068</v>
      </c>
      <c r="I37" s="208">
        <v>4.5101209546816179E-2</v>
      </c>
    </row>
    <row r="38" spans="1:255" s="101" customFormat="1" ht="18" customHeight="1">
      <c r="B38" s="94">
        <v>24</v>
      </c>
      <c r="C38" s="98" t="s">
        <v>73</v>
      </c>
      <c r="D38" s="99">
        <v>140647</v>
      </c>
      <c r="E38" s="208">
        <v>1.3626129399158679E-2</v>
      </c>
      <c r="F38" s="208">
        <v>6.3465941614195831E-3</v>
      </c>
      <c r="G38" s="135">
        <v>1307.4979433617489</v>
      </c>
      <c r="H38" s="208">
        <v>0.9973012318743999</v>
      </c>
      <c r="I38" s="208">
        <v>4.519094695633008E-2</v>
      </c>
    </row>
    <row r="39" spans="1:255" s="101" customFormat="1" ht="18" customHeight="1">
      <c r="B39" s="94">
        <v>34</v>
      </c>
      <c r="C39" s="101" t="s">
        <v>74</v>
      </c>
      <c r="D39" s="103">
        <v>44192</v>
      </c>
      <c r="E39" s="209">
        <v>4.2813988951603682E-3</v>
      </c>
      <c r="F39" s="209">
        <v>1.4182769541469575E-2</v>
      </c>
      <c r="G39" s="136">
        <v>1343.2598094677771</v>
      </c>
      <c r="H39" s="209">
        <v>1.0245787915086193</v>
      </c>
      <c r="I39" s="209">
        <v>4.5581550065753929E-2</v>
      </c>
    </row>
    <row r="40" spans="1:255" s="101" customFormat="1" ht="18" customHeight="1">
      <c r="B40" s="94">
        <v>37</v>
      </c>
      <c r="C40" s="101" t="s">
        <v>75</v>
      </c>
      <c r="D40" s="103">
        <v>82876</v>
      </c>
      <c r="E40" s="209">
        <v>8.0291730366426201E-3</v>
      </c>
      <c r="F40" s="209">
        <v>1.3079725203530401E-2</v>
      </c>
      <c r="G40" s="136">
        <v>1225.0321708335352</v>
      </c>
      <c r="H40" s="209">
        <v>0.93440001130467309</v>
      </c>
      <c r="I40" s="209">
        <v>4.9450688488242633E-2</v>
      </c>
    </row>
    <row r="41" spans="1:255" s="101" customFormat="1" ht="18" customHeight="1">
      <c r="B41" s="94">
        <v>40</v>
      </c>
      <c r="C41" s="98" t="s">
        <v>76</v>
      </c>
      <c r="D41" s="99">
        <v>35742</v>
      </c>
      <c r="E41" s="208">
        <v>3.4627479930942678E-3</v>
      </c>
      <c r="F41" s="208">
        <v>1.8813066529844269E-2</v>
      </c>
      <c r="G41" s="135">
        <v>1251.1849373286329</v>
      </c>
      <c r="H41" s="208">
        <v>0.95434817747572165</v>
      </c>
      <c r="I41" s="208">
        <v>4.6166979711582457E-2</v>
      </c>
    </row>
    <row r="42" spans="1:255" s="101" customFormat="1" ht="18" customHeight="1">
      <c r="B42" s="94">
        <v>42</v>
      </c>
      <c r="C42" s="98" t="s">
        <v>77</v>
      </c>
      <c r="D42" s="99">
        <v>22923</v>
      </c>
      <c r="E42" s="208">
        <v>2.2208206660427479E-3</v>
      </c>
      <c r="F42" s="208">
        <v>8.5797254487856023E-3</v>
      </c>
      <c r="G42" s="135">
        <v>1268.4710919164165</v>
      </c>
      <c r="H42" s="208">
        <v>0.96753328675432049</v>
      </c>
      <c r="I42" s="208">
        <v>5.3452844770087493E-2</v>
      </c>
    </row>
    <row r="43" spans="1:255" s="101" customFormat="1" ht="18" customHeight="1">
      <c r="B43" s="94">
        <v>47</v>
      </c>
      <c r="C43" s="98" t="s">
        <v>78</v>
      </c>
      <c r="D43" s="99">
        <v>123448</v>
      </c>
      <c r="E43" s="208">
        <v>1.19598599477226E-2</v>
      </c>
      <c r="F43" s="208">
        <v>2.023140495867759E-2</v>
      </c>
      <c r="G43" s="135">
        <v>1434.0335059296219</v>
      </c>
      <c r="H43" s="208">
        <v>1.0938169266527782</v>
      </c>
      <c r="I43" s="208">
        <v>4.0738182316005567E-2</v>
      </c>
    </row>
    <row r="44" spans="1:255" s="101" customFormat="1" ht="18" customHeight="1">
      <c r="B44" s="94">
        <v>49</v>
      </c>
      <c r="C44" s="98" t="s">
        <v>79</v>
      </c>
      <c r="D44" s="99">
        <v>47739</v>
      </c>
      <c r="E44" s="208">
        <v>4.6250385105010144E-3</v>
      </c>
      <c r="F44" s="208">
        <v>2.477898406165302E-3</v>
      </c>
      <c r="G44" s="135">
        <v>1127.2045813695306</v>
      </c>
      <c r="H44" s="208">
        <v>0.85978148056120884</v>
      </c>
      <c r="I44" s="208">
        <v>5.3398207947324972E-2</v>
      </c>
    </row>
    <row r="45" spans="1:255" s="101" customFormat="1" ht="18" hidden="1" customHeight="1">
      <c r="B45" s="94"/>
      <c r="C45" s="98"/>
      <c r="D45" s="99"/>
      <c r="E45" s="208"/>
      <c r="F45" s="208"/>
      <c r="G45" s="135"/>
      <c r="H45" s="208"/>
      <c r="I45" s="208"/>
    </row>
    <row r="46" spans="1:255" s="97" customFormat="1" ht="18" customHeight="1">
      <c r="A46" s="8"/>
      <c r="B46" s="94"/>
      <c r="C46" s="95" t="s">
        <v>80</v>
      </c>
      <c r="D46" s="96">
        <v>400058</v>
      </c>
      <c r="E46" s="207">
        <v>3.8758324565533735E-2</v>
      </c>
      <c r="F46" s="207">
        <v>2.1687276219079177E-2</v>
      </c>
      <c r="G46" s="134">
        <v>1224.1082787745777</v>
      </c>
      <c r="H46" s="207">
        <v>0.93369530756636487</v>
      </c>
      <c r="I46" s="207">
        <v>5.0506932658391124E-2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0" customFormat="1" ht="18" customHeight="1">
      <c r="B47" s="94">
        <v>2</v>
      </c>
      <c r="C47" s="98" t="s">
        <v>81</v>
      </c>
      <c r="D47" s="99">
        <v>76096</v>
      </c>
      <c r="E47" s="208">
        <v>7.3723146797185779E-3</v>
      </c>
      <c r="F47" s="208">
        <v>1.7816061205927936E-2</v>
      </c>
      <c r="G47" s="135">
        <v>1190.8356125157698</v>
      </c>
      <c r="H47" s="208">
        <v>0.90831639877639203</v>
      </c>
      <c r="I47" s="208">
        <v>5.3798885849891454E-2</v>
      </c>
    </row>
    <row r="48" spans="1:255" s="101" customFormat="1" ht="18" customHeight="1">
      <c r="B48" s="94">
        <v>13</v>
      </c>
      <c r="C48" s="98" t="s">
        <v>82</v>
      </c>
      <c r="D48" s="99">
        <v>104644</v>
      </c>
      <c r="E48" s="208">
        <v>1.0138095265775741E-2</v>
      </c>
      <c r="F48" s="208">
        <v>2.1305667522276694E-2</v>
      </c>
      <c r="G48" s="135">
        <v>1227.2867765949313</v>
      </c>
      <c r="H48" s="208">
        <v>0.93611972422250012</v>
      </c>
      <c r="I48" s="208">
        <v>4.8973222072198785E-2</v>
      </c>
    </row>
    <row r="49" spans="1:255" s="104" customFormat="1" ht="18" customHeight="1">
      <c r="B49" s="94">
        <v>16</v>
      </c>
      <c r="C49" s="101" t="s">
        <v>83</v>
      </c>
      <c r="D49" s="99">
        <v>45742</v>
      </c>
      <c r="E49" s="208">
        <v>4.4315656286754521E-3</v>
      </c>
      <c r="F49" s="208">
        <v>1.1252846373223102E-2</v>
      </c>
      <c r="G49" s="135">
        <v>1128.5059938349873</v>
      </c>
      <c r="H49" s="208">
        <v>0.86077414006141395</v>
      </c>
      <c r="I49" s="208">
        <v>5.3601209404835926E-2</v>
      </c>
    </row>
    <row r="50" spans="1:255" s="101" customFormat="1" ht="18" customHeight="1">
      <c r="B50" s="94">
        <v>19</v>
      </c>
      <c r="C50" s="101" t="s">
        <v>84</v>
      </c>
      <c r="D50" s="103">
        <v>46531</v>
      </c>
      <c r="E50" s="209">
        <v>4.5080053401228073E-3</v>
      </c>
      <c r="F50" s="209">
        <v>3.1203599051481401E-2</v>
      </c>
      <c r="G50" s="136">
        <v>1390.2118396337917</v>
      </c>
      <c r="H50" s="209">
        <v>1.0603917101914404</v>
      </c>
      <c r="I50" s="209">
        <v>4.6835630177876952E-2</v>
      </c>
    </row>
    <row r="51" spans="1:255" s="101" customFormat="1" ht="18" customHeight="1">
      <c r="B51" s="94">
        <v>45</v>
      </c>
      <c r="C51" s="98" t="s">
        <v>85</v>
      </c>
      <c r="D51" s="99">
        <v>127045</v>
      </c>
      <c r="E51" s="208">
        <v>1.2308343651241152E-2</v>
      </c>
      <c r="F51" s="208">
        <v>2.4680404887688079E-2</v>
      </c>
      <c r="G51" s="135">
        <v>1215.0042684875436</v>
      </c>
      <c r="H51" s="208">
        <v>0.92675117375693661</v>
      </c>
      <c r="I51" s="208">
        <v>4.950262507516201E-2</v>
      </c>
    </row>
    <row r="52" spans="1:255" s="101" customFormat="1" ht="18" hidden="1" customHeight="1">
      <c r="B52" s="94"/>
      <c r="C52" s="98"/>
      <c r="D52" s="99"/>
      <c r="E52" s="208"/>
      <c r="F52" s="208"/>
      <c r="G52" s="135"/>
      <c r="H52" s="208"/>
      <c r="I52" s="208"/>
    </row>
    <row r="53" spans="1:255" s="97" customFormat="1" ht="18" customHeight="1">
      <c r="A53" s="8"/>
      <c r="B53" s="94"/>
      <c r="C53" s="95" t="s">
        <v>86</v>
      </c>
      <c r="D53" s="96">
        <v>1800884</v>
      </c>
      <c r="E53" s="207">
        <v>0.1744728178835985</v>
      </c>
      <c r="F53" s="207">
        <v>1.2415111310996263E-2</v>
      </c>
      <c r="G53" s="134">
        <v>1362.8755068566327</v>
      </c>
      <c r="H53" s="207">
        <v>1.0395407723433139</v>
      </c>
      <c r="I53" s="207">
        <v>4.4380621920241836E-2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0" customFormat="1" ht="18" customHeight="1">
      <c r="B54" s="94">
        <v>8</v>
      </c>
      <c r="C54" s="101" t="s">
        <v>87</v>
      </c>
      <c r="D54" s="103">
        <v>1344079</v>
      </c>
      <c r="E54" s="209">
        <v>0.13021674388143223</v>
      </c>
      <c r="F54" s="209">
        <v>1.040566455451164E-2</v>
      </c>
      <c r="G54" s="136">
        <v>1403.5336939272172</v>
      </c>
      <c r="H54" s="209">
        <v>1.0705530276643573</v>
      </c>
      <c r="I54" s="209">
        <v>4.3526065902842692E-2</v>
      </c>
    </row>
    <row r="55" spans="1:255" s="101" customFormat="1" ht="18" customHeight="1">
      <c r="B55" s="94">
        <v>17</v>
      </c>
      <c r="C55" s="101" t="s">
        <v>209</v>
      </c>
      <c r="D55" s="103">
        <v>169707</v>
      </c>
      <c r="E55" s="209">
        <v>1.6441513448157599E-2</v>
      </c>
      <c r="F55" s="209">
        <v>1.8771761315884206E-2</v>
      </c>
      <c r="G55" s="136">
        <v>1233.8629833772327</v>
      </c>
      <c r="H55" s="209">
        <v>0.94113576203605664</v>
      </c>
      <c r="I55" s="209">
        <v>4.8360089133357098E-2</v>
      </c>
    </row>
    <row r="56" spans="1:255" s="104" customFormat="1" ht="18" customHeight="1">
      <c r="B56" s="94">
        <v>25</v>
      </c>
      <c r="C56" s="101" t="s">
        <v>206</v>
      </c>
      <c r="D56" s="99">
        <v>103732</v>
      </c>
      <c r="E56" s="208">
        <v>1.0049739097410738E-2</v>
      </c>
      <c r="F56" s="208">
        <v>1.4483965926983533E-2</v>
      </c>
      <c r="G56" s="135">
        <v>1183.9827067828633</v>
      </c>
      <c r="H56" s="208">
        <v>0.90308930731973192</v>
      </c>
      <c r="I56" s="208">
        <v>4.9836807804498173E-2</v>
      </c>
    </row>
    <row r="57" spans="1:255" s="101" customFormat="1" ht="18" customHeight="1">
      <c r="B57" s="94">
        <v>43</v>
      </c>
      <c r="C57" s="101" t="s">
        <v>88</v>
      </c>
      <c r="D57" s="103">
        <v>183366</v>
      </c>
      <c r="E57" s="209">
        <v>1.776482145659794E-2</v>
      </c>
      <c r="F57" s="209">
        <v>2.0218992722497831E-2</v>
      </c>
      <c r="G57" s="136">
        <v>1285.4534157368316</v>
      </c>
      <c r="H57" s="209">
        <v>0.98048664744767966</v>
      </c>
      <c r="I57" s="209">
        <v>4.6675118814953231E-2</v>
      </c>
    </row>
    <row r="58" spans="1:255" s="101" customFormat="1" ht="18" hidden="1" customHeight="1">
      <c r="B58" s="94"/>
      <c r="D58" s="103"/>
      <c r="E58" s="209"/>
      <c r="F58" s="209"/>
      <c r="G58" s="136"/>
      <c r="H58" s="209"/>
      <c r="I58" s="209"/>
    </row>
    <row r="59" spans="1:255" s="97" customFormat="1" ht="18" customHeight="1">
      <c r="A59" s="8"/>
      <c r="B59" s="94"/>
      <c r="C59" s="95" t="s">
        <v>89</v>
      </c>
      <c r="D59" s="96">
        <v>1060482</v>
      </c>
      <c r="E59" s="207">
        <v>0.10274136638164051</v>
      </c>
      <c r="F59" s="207">
        <v>1.8174800682059011E-2</v>
      </c>
      <c r="G59" s="134">
        <v>1211.6040709884751</v>
      </c>
      <c r="H59" s="207">
        <v>0.9241576544541692</v>
      </c>
      <c r="I59" s="207">
        <v>4.6981667099808444E-2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0" customFormat="1" ht="18" customHeight="1">
      <c r="B60" s="94">
        <v>3</v>
      </c>
      <c r="C60" s="101" t="s">
        <v>201</v>
      </c>
      <c r="D60" s="103">
        <v>347139</v>
      </c>
      <c r="E60" s="209">
        <v>3.3631438519801667E-2</v>
      </c>
      <c r="F60" s="209">
        <v>2.2202656662710929E-2</v>
      </c>
      <c r="G60" s="136">
        <v>1137.0993317662374</v>
      </c>
      <c r="H60" s="209">
        <v>0.86732875572888779</v>
      </c>
      <c r="I60" s="209">
        <v>4.6699752803979644E-2</v>
      </c>
    </row>
    <row r="61" spans="1:255" s="101" customFormat="1" ht="18" customHeight="1">
      <c r="B61" s="94">
        <v>12</v>
      </c>
      <c r="C61" s="101" t="s">
        <v>208</v>
      </c>
      <c r="D61" s="103">
        <v>140818</v>
      </c>
      <c r="E61" s="209">
        <v>1.3642696180727117E-2</v>
      </c>
      <c r="F61" s="209">
        <v>2.0812340971532617E-2</v>
      </c>
      <c r="G61" s="136">
        <v>1182.7276865173496</v>
      </c>
      <c r="H61" s="209">
        <v>0.9021320337246348</v>
      </c>
      <c r="I61" s="209">
        <v>4.861025585334966E-2</v>
      </c>
    </row>
    <row r="62" spans="1:255" s="101" customFormat="1" ht="18" customHeight="1">
      <c r="B62" s="94">
        <v>46</v>
      </c>
      <c r="C62" s="101" t="s">
        <v>90</v>
      </c>
      <c r="D62" s="103">
        <v>572525</v>
      </c>
      <c r="E62" s="209">
        <v>5.5467231681111735E-2</v>
      </c>
      <c r="F62" s="209">
        <v>1.5104449243447782E-2</v>
      </c>
      <c r="G62" s="136">
        <v>1263.8809416532031</v>
      </c>
      <c r="H62" s="209">
        <v>0.96403212445021669</v>
      </c>
      <c r="I62" s="209">
        <v>4.7055016923875703E-2</v>
      </c>
    </row>
    <row r="63" spans="1:255" s="101" customFormat="1" ht="18" hidden="1" customHeight="1">
      <c r="B63" s="94"/>
      <c r="D63" s="103"/>
      <c r="E63" s="209"/>
      <c r="F63" s="209"/>
      <c r="G63" s="136"/>
      <c r="H63" s="209"/>
      <c r="I63" s="209"/>
    </row>
    <row r="64" spans="1:255" s="97" customFormat="1" ht="18" customHeight="1">
      <c r="A64" s="8"/>
      <c r="B64" s="94"/>
      <c r="C64" s="95" t="s">
        <v>91</v>
      </c>
      <c r="D64" s="96">
        <v>243251</v>
      </c>
      <c r="E64" s="207">
        <v>2.356658586727586E-2</v>
      </c>
      <c r="F64" s="207">
        <v>2.0288238106822565E-2</v>
      </c>
      <c r="G64" s="134">
        <v>1107.6197119847402</v>
      </c>
      <c r="H64" s="207">
        <v>0.84484301395579964</v>
      </c>
      <c r="I64" s="207">
        <v>5.1449406565417188E-2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0" customFormat="1" ht="18" customHeight="1">
      <c r="B65" s="94">
        <v>6</v>
      </c>
      <c r="C65" s="101" t="s">
        <v>92</v>
      </c>
      <c r="D65" s="103">
        <v>143228</v>
      </c>
      <c r="E65" s="209">
        <v>1.3876181230902182E-2</v>
      </c>
      <c r="F65" s="209">
        <v>2.1860106732113804E-2</v>
      </c>
      <c r="G65" s="136">
        <v>1113.7962383751783</v>
      </c>
      <c r="H65" s="209">
        <v>0.84955419335700844</v>
      </c>
      <c r="I65" s="209">
        <v>5.1285783344336533E-2</v>
      </c>
    </row>
    <row r="66" spans="1:255" s="101" customFormat="1" ht="18" customHeight="1">
      <c r="B66" s="94">
        <v>10</v>
      </c>
      <c r="C66" s="98" t="s">
        <v>93</v>
      </c>
      <c r="D66" s="99">
        <v>100023</v>
      </c>
      <c r="E66" s="208">
        <v>9.6904046363736774E-3</v>
      </c>
      <c r="F66" s="208">
        <v>1.8045801526717531E-2</v>
      </c>
      <c r="G66" s="135">
        <v>1098.7752309968707</v>
      </c>
      <c r="H66" s="208">
        <v>0.8380968375436112</v>
      </c>
      <c r="I66" s="208">
        <v>5.1654508377593E-2</v>
      </c>
    </row>
    <row r="67" spans="1:255" s="101" customFormat="1" ht="18" hidden="1" customHeight="1">
      <c r="B67" s="94"/>
      <c r="C67" s="98"/>
      <c r="D67" s="99"/>
      <c r="E67" s="208"/>
      <c r="F67" s="208"/>
      <c r="G67" s="135"/>
      <c r="H67" s="208"/>
      <c r="I67" s="208"/>
    </row>
    <row r="68" spans="1:255" s="97" customFormat="1" ht="18" customHeight="1">
      <c r="A68" s="8"/>
      <c r="B68" s="94"/>
      <c r="C68" s="95" t="s">
        <v>94</v>
      </c>
      <c r="D68" s="96">
        <v>782963</v>
      </c>
      <c r="E68" s="207">
        <v>7.5854836240755064E-2</v>
      </c>
      <c r="F68" s="207">
        <v>9.7354445496211639E-3</v>
      </c>
      <c r="G68" s="134">
        <v>1126.1011915888751</v>
      </c>
      <c r="H68" s="207">
        <v>0.85893986395058841</v>
      </c>
      <c r="I68" s="207">
        <v>4.7942768931729551E-2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0" customFormat="1" ht="18" customHeight="1">
      <c r="B69" s="94">
        <v>15</v>
      </c>
      <c r="C69" s="101" t="s">
        <v>200</v>
      </c>
      <c r="D69" s="103">
        <v>309574</v>
      </c>
      <c r="E69" s="209">
        <v>2.9992075071740947E-2</v>
      </c>
      <c r="F69" s="209">
        <v>1.1481408874076893E-2</v>
      </c>
      <c r="G69" s="136">
        <v>1178.9227365670249</v>
      </c>
      <c r="H69" s="209">
        <v>0.8992297872683821</v>
      </c>
      <c r="I69" s="209">
        <v>4.7191174149710413E-2</v>
      </c>
    </row>
    <row r="70" spans="1:255" s="101" customFormat="1" ht="18" customHeight="1">
      <c r="B70" s="94">
        <v>27</v>
      </c>
      <c r="C70" s="101" t="s">
        <v>95</v>
      </c>
      <c r="D70" s="103">
        <v>112774</v>
      </c>
      <c r="E70" s="209">
        <v>1.0925744003503244E-2</v>
      </c>
      <c r="F70" s="209">
        <v>-2.5708536120494507E-4</v>
      </c>
      <c r="G70" s="136">
        <v>1025.9493495841239</v>
      </c>
      <c r="H70" s="209">
        <v>0.7825484968261246</v>
      </c>
      <c r="I70" s="209">
        <v>5.4151135667319217E-2</v>
      </c>
    </row>
    <row r="71" spans="1:255" s="101" customFormat="1" ht="18" customHeight="1">
      <c r="B71" s="94">
        <v>32</v>
      </c>
      <c r="C71" s="101" t="s">
        <v>207</v>
      </c>
      <c r="D71" s="103">
        <v>108462</v>
      </c>
      <c r="E71" s="209">
        <v>1.0507989839040638E-2</v>
      </c>
      <c r="F71" s="209">
        <v>9.2117016525234963E-3</v>
      </c>
      <c r="G71" s="136">
        <v>976.98214840220487</v>
      </c>
      <c r="H71" s="209">
        <v>0.74519849539162286</v>
      </c>
      <c r="I71" s="209">
        <v>4.8925765590886128E-2</v>
      </c>
    </row>
    <row r="72" spans="1:255" s="101" customFormat="1" ht="18" customHeight="1">
      <c r="B72" s="105">
        <v>36</v>
      </c>
      <c r="C72" s="106" t="s">
        <v>96</v>
      </c>
      <c r="D72" s="103">
        <v>252153</v>
      </c>
      <c r="E72" s="209">
        <v>2.4429027326470228E-2</v>
      </c>
      <c r="F72" s="209">
        <v>1.234146596059893E-2</v>
      </c>
      <c r="G72" s="136">
        <v>1170.1859200168162</v>
      </c>
      <c r="H72" s="209">
        <v>0.89256573249688398</v>
      </c>
      <c r="I72" s="209">
        <v>4.5441249090641067E-2</v>
      </c>
    </row>
    <row r="73" spans="1:255" s="101" customFormat="1" ht="18" hidden="1" customHeight="1">
      <c r="B73" s="105"/>
      <c r="C73" s="106"/>
      <c r="D73" s="103"/>
      <c r="E73" s="209"/>
      <c r="F73" s="209"/>
      <c r="G73" s="136"/>
      <c r="H73" s="209"/>
      <c r="I73" s="209"/>
    </row>
    <row r="74" spans="1:255" s="97" customFormat="1" ht="18" customHeight="1">
      <c r="A74" s="8"/>
      <c r="B74" s="94">
        <v>28</v>
      </c>
      <c r="C74" s="95" t="s">
        <v>97</v>
      </c>
      <c r="D74" s="96">
        <v>1272558</v>
      </c>
      <c r="E74" s="207">
        <v>0.12328766326999203</v>
      </c>
      <c r="F74" s="207">
        <v>2.2702560216152134E-2</v>
      </c>
      <c r="G74" s="134">
        <v>1519.1763241203937</v>
      </c>
      <c r="H74" s="207">
        <v>1.1587600784933021</v>
      </c>
      <c r="I74" s="207">
        <v>4.1691890797550535E-2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7" customFormat="1" ht="18" hidden="1" customHeight="1">
      <c r="A75" s="8"/>
      <c r="B75" s="94"/>
      <c r="C75" s="95"/>
      <c r="D75" s="96"/>
      <c r="E75" s="207"/>
      <c r="F75" s="207"/>
      <c r="G75" s="134"/>
      <c r="H75" s="207"/>
      <c r="I75" s="207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7" customFormat="1" ht="18" customHeight="1">
      <c r="A76" s="8"/>
      <c r="B76" s="94">
        <v>30</v>
      </c>
      <c r="C76" s="95" t="s">
        <v>98</v>
      </c>
      <c r="D76" s="96">
        <v>266101</v>
      </c>
      <c r="E76" s="207">
        <v>2.5780334164578866E-2</v>
      </c>
      <c r="F76" s="207">
        <v>2.1371572890958257E-2</v>
      </c>
      <c r="G76" s="134">
        <v>1168.9609461445095</v>
      </c>
      <c r="H76" s="207">
        <v>0.89163137695310068</v>
      </c>
      <c r="I76" s="207">
        <v>4.9807922793482007E-2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7" customFormat="1" ht="18" hidden="1" customHeight="1">
      <c r="A77" s="8"/>
      <c r="B77" s="94"/>
      <c r="C77" s="95"/>
      <c r="D77" s="96"/>
      <c r="E77" s="207"/>
      <c r="F77" s="207"/>
      <c r="G77" s="134"/>
      <c r="H77" s="207"/>
      <c r="I77" s="207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7" customFormat="1" ht="18" customHeight="1">
      <c r="A78" s="8"/>
      <c r="B78" s="94">
        <v>31</v>
      </c>
      <c r="C78" s="95" t="s">
        <v>99</v>
      </c>
      <c r="D78" s="96">
        <v>146861</v>
      </c>
      <c r="E78" s="207">
        <v>1.4228152677908827E-2</v>
      </c>
      <c r="F78" s="207">
        <v>1.9018873161254612E-2</v>
      </c>
      <c r="G78" s="134">
        <v>1500.7204890338489</v>
      </c>
      <c r="H78" s="207">
        <v>1.1446827889950428</v>
      </c>
      <c r="I78" s="207">
        <v>4.3500706327941341E-2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7" customFormat="1" ht="18" hidden="1" customHeight="1">
      <c r="A79" s="8"/>
      <c r="B79" s="94"/>
      <c r="C79" s="95"/>
      <c r="D79" s="96"/>
      <c r="E79" s="207"/>
      <c r="F79" s="207"/>
      <c r="G79" s="134"/>
      <c r="H79" s="207"/>
      <c r="I79" s="207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7" customFormat="1" ht="18" customHeight="1">
      <c r="A80" s="8"/>
      <c r="B80" s="94"/>
      <c r="C80" s="95" t="s">
        <v>100</v>
      </c>
      <c r="D80" s="96">
        <v>583596</v>
      </c>
      <c r="E80" s="207">
        <v>5.6539809685463668E-2</v>
      </c>
      <c r="F80" s="207">
        <v>1.210862032486193E-2</v>
      </c>
      <c r="G80" s="134">
        <v>1615.1334716824656</v>
      </c>
      <c r="H80" s="207">
        <v>1.231951919411044</v>
      </c>
      <c r="I80" s="207">
        <v>4.1196678238406559E-2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0" customFormat="1" ht="18" customHeight="1">
      <c r="B81" s="94">
        <v>1</v>
      </c>
      <c r="C81" s="101" t="s">
        <v>202</v>
      </c>
      <c r="D81" s="99">
        <v>83821</v>
      </c>
      <c r="E81" s="208">
        <v>8.1207263032050427E-3</v>
      </c>
      <c r="F81" s="209">
        <v>1.7714479978630848E-2</v>
      </c>
      <c r="G81" s="135">
        <v>1639.7589568246628</v>
      </c>
      <c r="H81" s="208">
        <v>1.2507351433484168</v>
      </c>
      <c r="I81" s="209">
        <v>4.1466617722064836E-2</v>
      </c>
    </row>
    <row r="82" spans="1:255" s="101" customFormat="1" ht="18" customHeight="1">
      <c r="B82" s="94">
        <v>20</v>
      </c>
      <c r="C82" s="101" t="s">
        <v>204</v>
      </c>
      <c r="D82" s="99">
        <v>196175</v>
      </c>
      <c r="E82" s="208">
        <v>1.9005779966013877E-2</v>
      </c>
      <c r="F82" s="209">
        <v>9.026849089599942E-3</v>
      </c>
      <c r="G82" s="135">
        <v>1585.6138209761687</v>
      </c>
      <c r="H82" s="208">
        <v>1.2094356438303744</v>
      </c>
      <c r="I82" s="209">
        <v>4.1416139549398157E-2</v>
      </c>
    </row>
    <row r="83" spans="1:255" s="101" customFormat="1" ht="18" customHeight="1">
      <c r="B83" s="94">
        <v>48</v>
      </c>
      <c r="C83" s="101" t="s">
        <v>203</v>
      </c>
      <c r="D83" s="99">
        <v>303600</v>
      </c>
      <c r="E83" s="208">
        <v>2.9413303416244745E-2</v>
      </c>
      <c r="F83" s="209">
        <v>1.2567037541022952E-2</v>
      </c>
      <c r="G83" s="135">
        <v>1627.4091129446649</v>
      </c>
      <c r="H83" s="208">
        <v>1.2413152321527547</v>
      </c>
      <c r="I83" s="209">
        <v>4.0918619723153471E-2</v>
      </c>
    </row>
    <row r="84" spans="1:255" s="101" customFormat="1" ht="18" hidden="1" customHeight="1">
      <c r="B84" s="94"/>
      <c r="D84" s="99"/>
      <c r="E84" s="208"/>
      <c r="F84" s="209"/>
      <c r="G84" s="135"/>
      <c r="H84" s="208"/>
      <c r="I84" s="209"/>
    </row>
    <row r="85" spans="1:255" s="97" customFormat="1" ht="18" customHeight="1">
      <c r="A85" s="8"/>
      <c r="B85" s="94">
        <v>26</v>
      </c>
      <c r="C85" s="95" t="s">
        <v>101</v>
      </c>
      <c r="D85" s="96">
        <v>74640</v>
      </c>
      <c r="E85" s="207">
        <v>7.2312548319779573E-3</v>
      </c>
      <c r="F85" s="207">
        <v>1.8447767710948693E-2</v>
      </c>
      <c r="G85" s="134">
        <v>1299.5633483386916</v>
      </c>
      <c r="H85" s="207">
        <v>0.99124907597534462</v>
      </c>
      <c r="I85" s="207">
        <v>4.6777471291206352E-2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7" customFormat="1" ht="18" hidden="1" customHeight="1">
      <c r="A86" s="8"/>
      <c r="B86" s="94"/>
      <c r="C86" s="95"/>
      <c r="D86" s="96"/>
      <c r="E86" s="207"/>
      <c r="F86" s="207"/>
      <c r="G86" s="134"/>
      <c r="H86" s="207"/>
      <c r="I86" s="207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7" customFormat="1" ht="18" customHeight="1">
      <c r="A87" s="8"/>
      <c r="B87" s="94">
        <v>51</v>
      </c>
      <c r="C87" s="101" t="s">
        <v>102</v>
      </c>
      <c r="D87" s="99">
        <v>9308</v>
      </c>
      <c r="E87" s="208">
        <v>9.0177545519896604E-4</v>
      </c>
      <c r="F87" s="209">
        <v>2.3194459711992854E-2</v>
      </c>
      <c r="G87" s="135">
        <v>1338.3666362269018</v>
      </c>
      <c r="H87" s="208">
        <v>1.0208464967653077</v>
      </c>
      <c r="I87" s="209">
        <v>4.8943061233117424E-2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7" customFormat="1" ht="18" customHeight="1">
      <c r="A88" s="8"/>
      <c r="B88" s="94">
        <v>52</v>
      </c>
      <c r="C88" s="101" t="s">
        <v>103</v>
      </c>
      <c r="D88" s="99">
        <v>8952</v>
      </c>
      <c r="E88" s="208">
        <v>8.6728554737227595E-4</v>
      </c>
      <c r="F88" s="209">
        <v>3.3598891582958146E-2</v>
      </c>
      <c r="G88" s="135">
        <v>1284.3182551385173</v>
      </c>
      <c r="H88" s="208">
        <v>0.97962079747153097</v>
      </c>
      <c r="I88" s="209">
        <v>4.9927992638545415E-2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7" customFormat="1" ht="18" hidden="1" customHeight="1">
      <c r="A89" s="8"/>
      <c r="B89" s="94"/>
      <c r="C89" s="101"/>
      <c r="D89" s="99"/>
      <c r="E89" s="208"/>
      <c r="F89" s="209"/>
      <c r="G89" s="135"/>
      <c r="H89" s="208"/>
      <c r="I89" s="209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4"/>
      <c r="C90" s="232" t="s">
        <v>45</v>
      </c>
      <c r="D90" s="233">
        <v>10321860</v>
      </c>
      <c r="E90" s="235">
        <v>1</v>
      </c>
      <c r="F90" s="235">
        <v>1.6879121953064846E-2</v>
      </c>
      <c r="G90" s="234">
        <v>1311.0361258697565</v>
      </c>
      <c r="H90" s="235">
        <v>1</v>
      </c>
      <c r="I90" s="235">
        <v>4.519823384969146E-2</v>
      </c>
    </row>
    <row r="91" spans="1:255" ht="18" customHeight="1">
      <c r="B91" s="107"/>
      <c r="D91" s="87"/>
      <c r="E91" s="108"/>
      <c r="F91" s="108"/>
      <c r="G91" s="109"/>
      <c r="H91" s="108"/>
      <c r="I91" s="108"/>
    </row>
    <row r="92" spans="1:255" ht="18" customHeight="1">
      <c r="B92" s="107"/>
      <c r="D92" s="88"/>
      <c r="E92" s="108"/>
      <c r="G92" s="109"/>
      <c r="H92" s="108"/>
      <c r="I92" s="108"/>
    </row>
    <row r="93" spans="1:255" ht="18" customHeight="1">
      <c r="B93" s="107"/>
      <c r="D93" s="88"/>
      <c r="I93" s="108"/>
    </row>
    <row r="94" spans="1:255" ht="18" customHeight="1">
      <c r="B94" s="107"/>
      <c r="D94" s="88"/>
      <c r="I94" s="108"/>
    </row>
    <row r="95" spans="1:255" ht="18" customHeight="1">
      <c r="B95" s="107"/>
      <c r="D95" s="88"/>
      <c r="I95" s="108"/>
    </row>
    <row r="96" spans="1:255" ht="18" customHeight="1">
      <c r="B96" s="107"/>
      <c r="D96" s="88"/>
      <c r="I96" s="108"/>
    </row>
    <row r="97" spans="2:9" ht="18" customHeight="1">
      <c r="B97" s="110"/>
      <c r="C97" s="111"/>
      <c r="D97" s="112"/>
      <c r="E97" s="111"/>
      <c r="F97" s="111"/>
      <c r="G97" s="111"/>
      <c r="H97" s="111"/>
      <c r="I97" s="111"/>
    </row>
    <row r="98" spans="2:9" ht="18" customHeight="1">
      <c r="B98" s="110"/>
      <c r="C98" s="111"/>
      <c r="D98" s="112"/>
      <c r="E98" s="111"/>
      <c r="F98" s="111"/>
      <c r="G98" s="111"/>
      <c r="H98" s="111"/>
      <c r="I98" s="111"/>
    </row>
    <row r="99" spans="2:9" ht="18" customHeight="1">
      <c r="D99" s="88"/>
    </row>
    <row r="100" spans="2:9" ht="18" customHeight="1">
      <c r="D100" s="88"/>
    </row>
    <row r="101" spans="2:9" ht="18" customHeight="1">
      <c r="D101" s="88"/>
    </row>
    <row r="102" spans="2:9" ht="18" customHeight="1">
      <c r="D102" s="88"/>
    </row>
    <row r="103" spans="2:9" ht="18" customHeight="1">
      <c r="D103" s="88"/>
    </row>
    <row r="104" spans="2:9" ht="18" customHeight="1">
      <c r="D104" s="88"/>
    </row>
    <row r="105" spans="2:9" ht="18" customHeight="1">
      <c r="D105" s="88"/>
    </row>
    <row r="106" spans="2:9" ht="18" customHeight="1">
      <c r="D106" s="88"/>
    </row>
    <row r="107" spans="2:9" ht="18" customHeight="1">
      <c r="D107" s="88"/>
    </row>
    <row r="108" spans="2:9" ht="18" customHeight="1">
      <c r="D108" s="88"/>
    </row>
    <row r="109" spans="2:9" ht="18" customHeight="1">
      <c r="D109" s="88"/>
    </row>
    <row r="110" spans="2:9" ht="18" customHeight="1">
      <c r="D110" s="88"/>
    </row>
    <row r="111" spans="2:9" ht="18" customHeight="1">
      <c r="D111" s="88"/>
    </row>
    <row r="112" spans="2:9" ht="18" customHeight="1">
      <c r="D112" s="88"/>
    </row>
    <row r="113" spans="4:4" ht="18" customHeight="1">
      <c r="D113" s="88"/>
    </row>
    <row r="114" spans="4:4">
      <c r="D114" s="88"/>
    </row>
    <row r="115" spans="4:4">
      <c r="D115" s="88"/>
    </row>
    <row r="116" spans="4:4">
      <c r="D116" s="88"/>
    </row>
    <row r="117" spans="4:4">
      <c r="D117" s="88"/>
    </row>
    <row r="118" spans="4:4">
      <c r="D118" s="88"/>
    </row>
    <row r="119" spans="4:4">
      <c r="D119" s="88"/>
    </row>
    <row r="120" spans="4:4">
      <c r="D120" s="88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51" activePane="bottomLeft" state="frozen"/>
      <selection activeCell="Q29" sqref="Q29"/>
      <selection pane="bottomLeft" activeCell="K61" sqref="K61"/>
    </sheetView>
  </sheetViews>
  <sheetFormatPr baseColWidth="10" defaultColWidth="10.28515625" defaultRowHeight="15.75"/>
  <cols>
    <col min="1" max="1" width="2.7109375" style="118" customWidth="1"/>
    <col min="2" max="2" width="7" style="131" customWidth="1"/>
    <col min="3" max="3" width="27.42578125" style="114" customWidth="1"/>
    <col min="4" max="4" width="20.7109375" style="115" customWidth="1"/>
    <col min="5" max="5" width="20.7109375" style="116" customWidth="1"/>
    <col min="6" max="7" width="20.7109375" style="117" customWidth="1"/>
    <col min="8" max="16384" width="10.28515625" style="118"/>
  </cols>
  <sheetData>
    <row r="1" spans="1:10">
      <c r="B1" s="113"/>
    </row>
    <row r="2" spans="1:10" s="114" customFormat="1" ht="22.7" customHeight="1">
      <c r="B2" s="119"/>
      <c r="C2" s="536" t="s">
        <v>152</v>
      </c>
      <c r="D2" s="537"/>
      <c r="E2" s="537"/>
      <c r="F2" s="537"/>
      <c r="G2" s="537"/>
    </row>
    <row r="3" spans="1:10" s="114" customFormat="1" ht="18.95" customHeight="1">
      <c r="A3" s="219"/>
      <c r="B3" s="220"/>
      <c r="C3" s="538" t="s">
        <v>142</v>
      </c>
      <c r="D3" s="539"/>
      <c r="E3" s="539"/>
      <c r="F3" s="539"/>
      <c r="G3" s="539"/>
    </row>
    <row r="4" spans="1:10" ht="19.7" customHeight="1">
      <c r="A4" s="219"/>
      <c r="B4" s="544" t="s">
        <v>157</v>
      </c>
      <c r="C4" s="540" t="str">
        <f>'Pensiones - mínimos'!$B$3</f>
        <v xml:space="preserve">  1 de mayo de 2025</v>
      </c>
      <c r="D4" s="542" t="s">
        <v>153</v>
      </c>
      <c r="E4" s="221" t="s">
        <v>154</v>
      </c>
      <c r="F4" s="221"/>
      <c r="G4" s="221"/>
      <c r="I4" s="7" t="s">
        <v>168</v>
      </c>
      <c r="J4" s="7"/>
    </row>
    <row r="5" spans="1:10" ht="19.7" customHeight="1">
      <c r="A5" s="219"/>
      <c r="B5" s="545"/>
      <c r="C5" s="541"/>
      <c r="D5" s="543"/>
      <c r="E5" s="221" t="s">
        <v>4</v>
      </c>
      <c r="F5" s="221" t="s">
        <v>3</v>
      </c>
      <c r="G5" s="221" t="s">
        <v>6</v>
      </c>
    </row>
    <row r="6" spans="1:10">
      <c r="B6" s="120">
        <v>4</v>
      </c>
      <c r="C6" s="122" t="s">
        <v>53</v>
      </c>
      <c r="D6" s="123">
        <v>35163</v>
      </c>
      <c r="E6" s="210">
        <v>0.36363055697496166</v>
      </c>
      <c r="F6" s="210">
        <v>0.2227095428972013</v>
      </c>
      <c r="G6" s="210">
        <v>0.29734140607823573</v>
      </c>
    </row>
    <row r="7" spans="1:10">
      <c r="B7" s="121">
        <v>11</v>
      </c>
      <c r="C7" s="122" t="s">
        <v>54</v>
      </c>
      <c r="D7" s="123">
        <v>65000</v>
      </c>
      <c r="E7" s="210">
        <v>0.34594541510057225</v>
      </c>
      <c r="F7" s="210">
        <v>0.21357035349631859</v>
      </c>
      <c r="G7" s="210">
        <v>0.27668522586027822</v>
      </c>
      <c r="H7" s="114"/>
    </row>
    <row r="8" spans="1:10">
      <c r="B8" s="121">
        <v>14</v>
      </c>
      <c r="C8" s="122" t="s">
        <v>55</v>
      </c>
      <c r="D8" s="123">
        <v>53514</v>
      </c>
      <c r="E8" s="210">
        <v>0.35367973729959434</v>
      </c>
      <c r="F8" s="210">
        <v>0.22435628616958819</v>
      </c>
      <c r="G8" s="210">
        <v>0.29431758183738121</v>
      </c>
      <c r="H8" s="114"/>
    </row>
    <row r="9" spans="1:10">
      <c r="B9" s="121">
        <v>18</v>
      </c>
      <c r="C9" s="122" t="s">
        <v>56</v>
      </c>
      <c r="D9" s="123">
        <v>58410</v>
      </c>
      <c r="E9" s="210">
        <v>0.34958839314140172</v>
      </c>
      <c r="F9" s="210">
        <v>0.21749733272367017</v>
      </c>
      <c r="G9" s="210">
        <v>0.28945933891669556</v>
      </c>
      <c r="H9" s="114"/>
    </row>
    <row r="10" spans="1:10">
      <c r="B10" s="121">
        <v>21</v>
      </c>
      <c r="C10" s="122" t="s">
        <v>57</v>
      </c>
      <c r="D10" s="123">
        <v>28821</v>
      </c>
      <c r="E10" s="210">
        <v>0.34552276418211347</v>
      </c>
      <c r="F10" s="210">
        <v>0.19766505636070852</v>
      </c>
      <c r="G10" s="210">
        <v>0.27257767059157328</v>
      </c>
      <c r="H10" s="114"/>
    </row>
    <row r="11" spans="1:10">
      <c r="B11" s="121">
        <v>23</v>
      </c>
      <c r="C11" s="122" t="s">
        <v>58</v>
      </c>
      <c r="D11" s="123">
        <v>50513</v>
      </c>
      <c r="E11" s="210">
        <v>0.41468299822817967</v>
      </c>
      <c r="F11" s="210">
        <v>0.25113053548778469</v>
      </c>
      <c r="G11" s="210">
        <v>0.3358175218391416</v>
      </c>
      <c r="H11" s="114"/>
    </row>
    <row r="12" spans="1:10">
      <c r="B12" s="121">
        <v>29</v>
      </c>
      <c r="C12" s="122" t="s">
        <v>59</v>
      </c>
      <c r="D12" s="123">
        <v>75548</v>
      </c>
      <c r="E12" s="210">
        <v>0.32353555120678407</v>
      </c>
      <c r="F12" s="210">
        <v>0.18528170673368699</v>
      </c>
      <c r="G12" s="210">
        <v>0.25752922207412809</v>
      </c>
      <c r="H12" s="114"/>
    </row>
    <row r="13" spans="1:10">
      <c r="B13" s="121">
        <v>41</v>
      </c>
      <c r="C13" s="122" t="s">
        <v>60</v>
      </c>
      <c r="D13" s="123">
        <v>107370</v>
      </c>
      <c r="E13" s="210">
        <v>0.32010034522869651</v>
      </c>
      <c r="F13" s="210">
        <v>0.2020302351099624</v>
      </c>
      <c r="G13" s="210">
        <v>0.26422774231335239</v>
      </c>
      <c r="H13" s="114"/>
    </row>
    <row r="14" spans="1:10" s="128" customFormat="1">
      <c r="B14" s="124"/>
      <c r="C14" s="125" t="s">
        <v>52</v>
      </c>
      <c r="D14" s="126">
        <v>474339</v>
      </c>
      <c r="E14" s="211">
        <v>0.34439392616266079</v>
      </c>
      <c r="F14" s="211">
        <v>0.21046627920025551</v>
      </c>
      <c r="G14" s="211">
        <v>0.28023288788061396</v>
      </c>
      <c r="H14" s="127"/>
      <c r="J14" s="427"/>
    </row>
    <row r="15" spans="1:10">
      <c r="B15" s="121">
        <v>22</v>
      </c>
      <c r="C15" s="122" t="s">
        <v>62</v>
      </c>
      <c r="D15" s="123">
        <v>11692</v>
      </c>
      <c r="E15" s="210">
        <v>0.29171616805270545</v>
      </c>
      <c r="F15" s="210">
        <v>0.13198734922035893</v>
      </c>
      <c r="G15" s="210">
        <v>0.21270170459713658</v>
      </c>
      <c r="H15" s="114"/>
    </row>
    <row r="16" spans="1:10">
      <c r="B16" s="121">
        <v>44</v>
      </c>
      <c r="C16" s="122" t="s">
        <v>63</v>
      </c>
      <c r="D16" s="123">
        <v>7621</v>
      </c>
      <c r="E16" s="210">
        <v>0.27650340979541227</v>
      </c>
      <c r="F16" s="210">
        <v>0.14717042497831742</v>
      </c>
      <c r="G16" s="210">
        <v>0.21057721532977813</v>
      </c>
      <c r="H16" s="114"/>
    </row>
    <row r="17" spans="2:9">
      <c r="B17" s="121">
        <v>50</v>
      </c>
      <c r="C17" s="122" t="s">
        <v>64</v>
      </c>
      <c r="D17" s="123">
        <v>37127</v>
      </c>
      <c r="E17" s="210">
        <v>0.23180966211310178</v>
      </c>
      <c r="F17" s="210">
        <v>9.0805806463728378E-2</v>
      </c>
      <c r="G17" s="210">
        <v>0.16504996799203359</v>
      </c>
      <c r="H17" s="114"/>
    </row>
    <row r="18" spans="2:9" s="128" customFormat="1">
      <c r="B18" s="121"/>
      <c r="C18" s="125" t="s">
        <v>61</v>
      </c>
      <c r="D18" s="126">
        <v>56440</v>
      </c>
      <c r="E18" s="211">
        <v>0.24679498908283626</v>
      </c>
      <c r="F18" s="211">
        <v>0.10500059155262846</v>
      </c>
      <c r="G18" s="211">
        <v>0.17854883202996483</v>
      </c>
      <c r="H18" s="127"/>
      <c r="I18" s="427"/>
    </row>
    <row r="19" spans="2:9" s="128" customFormat="1">
      <c r="B19" s="121">
        <v>33</v>
      </c>
      <c r="C19" s="125" t="s">
        <v>65</v>
      </c>
      <c r="D19" s="126">
        <v>42794</v>
      </c>
      <c r="E19" s="211">
        <v>0.20185022368182876</v>
      </c>
      <c r="F19" s="211">
        <v>7.8774259448416747E-2</v>
      </c>
      <c r="G19" s="211">
        <v>0.14191815347880879</v>
      </c>
      <c r="H19" s="127"/>
    </row>
    <row r="20" spans="2:9" s="128" customFormat="1">
      <c r="B20" s="121">
        <v>7</v>
      </c>
      <c r="C20" s="125" t="s">
        <v>205</v>
      </c>
      <c r="D20" s="126">
        <v>32856</v>
      </c>
      <c r="E20" s="211">
        <v>0.20116104286528794</v>
      </c>
      <c r="F20" s="211">
        <v>9.9850797658670956E-2</v>
      </c>
      <c r="G20" s="211">
        <v>0.15527336827330684</v>
      </c>
      <c r="H20" s="127"/>
    </row>
    <row r="21" spans="2:9">
      <c r="B21" s="121">
        <v>35</v>
      </c>
      <c r="C21" s="122" t="s">
        <v>67</v>
      </c>
      <c r="D21" s="123">
        <v>46911</v>
      </c>
      <c r="E21" s="210">
        <v>0.29349505876611492</v>
      </c>
      <c r="F21" s="210">
        <v>0.18553287748701866</v>
      </c>
      <c r="G21" s="210">
        <v>0.23981780165737102</v>
      </c>
      <c r="H21" s="114"/>
    </row>
    <row r="22" spans="2:9">
      <c r="B22" s="121">
        <v>38</v>
      </c>
      <c r="C22" s="122" t="s">
        <v>68</v>
      </c>
      <c r="D22" s="123">
        <v>49366</v>
      </c>
      <c r="E22" s="210">
        <v>0.33345950037850114</v>
      </c>
      <c r="F22" s="210">
        <v>0.22819991299951797</v>
      </c>
      <c r="G22" s="210">
        <v>0.28227369672988845</v>
      </c>
      <c r="H22" s="114"/>
    </row>
    <row r="23" spans="2:9" s="128" customFormat="1">
      <c r="B23" s="121"/>
      <c r="C23" s="125" t="s">
        <v>66</v>
      </c>
      <c r="D23" s="126">
        <v>96277</v>
      </c>
      <c r="E23" s="211">
        <v>0.3125717382986864</v>
      </c>
      <c r="F23" s="211">
        <v>0.20543902760103558</v>
      </c>
      <c r="G23" s="211">
        <v>0.25985835281162112</v>
      </c>
      <c r="H23" s="127"/>
    </row>
    <row r="24" spans="2:9" s="128" customFormat="1">
      <c r="B24" s="121">
        <v>39</v>
      </c>
      <c r="C24" s="125" t="s">
        <v>69</v>
      </c>
      <c r="D24" s="126">
        <v>23796</v>
      </c>
      <c r="E24" s="211">
        <v>0.21674279003001434</v>
      </c>
      <c r="F24" s="211">
        <v>0.10073303712840063</v>
      </c>
      <c r="G24" s="211">
        <v>0.16080768762924219</v>
      </c>
      <c r="H24" s="127"/>
    </row>
    <row r="25" spans="2:9">
      <c r="B25" s="121">
        <v>5</v>
      </c>
      <c r="C25" s="122" t="s">
        <v>71</v>
      </c>
      <c r="D25" s="123">
        <v>13081</v>
      </c>
      <c r="E25" s="210">
        <v>0.41387915472018688</v>
      </c>
      <c r="F25" s="210">
        <v>0.25097331687399105</v>
      </c>
      <c r="G25" s="210">
        <v>0.32787748145177459</v>
      </c>
      <c r="H25" s="114"/>
    </row>
    <row r="26" spans="2:9">
      <c r="B26" s="121">
        <v>9</v>
      </c>
      <c r="C26" s="122" t="s">
        <v>72</v>
      </c>
      <c r="D26" s="123">
        <v>15898</v>
      </c>
      <c r="E26" s="210">
        <v>0.23664877381328281</v>
      </c>
      <c r="F26" s="210">
        <v>9.9366156604135988E-2</v>
      </c>
      <c r="G26" s="210">
        <v>0.16847883681990633</v>
      </c>
      <c r="H26" s="114"/>
    </row>
    <row r="27" spans="2:9">
      <c r="B27" s="121">
        <v>24</v>
      </c>
      <c r="C27" s="122" t="s">
        <v>73</v>
      </c>
      <c r="D27" s="123">
        <v>27365</v>
      </c>
      <c r="E27" s="210">
        <v>0.26072740427426538</v>
      </c>
      <c r="F27" s="210">
        <v>0.12542348237004725</v>
      </c>
      <c r="G27" s="210">
        <v>0.19456511692393011</v>
      </c>
      <c r="H27" s="114"/>
    </row>
    <row r="28" spans="2:9">
      <c r="B28" s="121">
        <v>34</v>
      </c>
      <c r="C28" s="122" t="s">
        <v>74</v>
      </c>
      <c r="D28" s="123">
        <v>9780</v>
      </c>
      <c r="E28" s="210">
        <v>0.30204252937884724</v>
      </c>
      <c r="F28" s="210">
        <v>0.14519957798487779</v>
      </c>
      <c r="G28" s="210">
        <v>0.22130702389572773</v>
      </c>
      <c r="H28" s="114"/>
    </row>
    <row r="29" spans="2:9">
      <c r="B29" s="121">
        <v>37</v>
      </c>
      <c r="C29" s="122" t="s">
        <v>75</v>
      </c>
      <c r="D29" s="123">
        <v>24570</v>
      </c>
      <c r="E29" s="210">
        <v>0.36044398129074473</v>
      </c>
      <c r="F29" s="210">
        <v>0.23302814024463508</v>
      </c>
      <c r="G29" s="210">
        <v>0.29646701095612721</v>
      </c>
      <c r="H29" s="114"/>
    </row>
    <row r="30" spans="2:9">
      <c r="B30" s="121">
        <v>40</v>
      </c>
      <c r="C30" s="122" t="s">
        <v>76</v>
      </c>
      <c r="D30" s="123">
        <v>8621</v>
      </c>
      <c r="E30" s="210">
        <v>0.32766894371365662</v>
      </c>
      <c r="F30" s="210">
        <v>0.15624826668145766</v>
      </c>
      <c r="G30" s="210">
        <v>0.24120082815734989</v>
      </c>
      <c r="H30" s="114"/>
    </row>
    <row r="31" spans="2:9">
      <c r="B31" s="121">
        <v>42</v>
      </c>
      <c r="C31" s="122" t="s">
        <v>77</v>
      </c>
      <c r="D31" s="123">
        <v>4764</v>
      </c>
      <c r="E31" s="210">
        <v>0.28209561684101325</v>
      </c>
      <c r="F31" s="210">
        <v>0.13217682282493837</v>
      </c>
      <c r="G31" s="210">
        <v>0.20782620075906294</v>
      </c>
      <c r="H31" s="114"/>
    </row>
    <row r="32" spans="2:9">
      <c r="B32" s="121">
        <v>47</v>
      </c>
      <c r="C32" s="122" t="s">
        <v>78</v>
      </c>
      <c r="D32" s="123">
        <v>23132</v>
      </c>
      <c r="E32" s="210">
        <v>0.26249139248585007</v>
      </c>
      <c r="F32" s="210">
        <v>0.11740497911026961</v>
      </c>
      <c r="G32" s="210">
        <v>0.18738254163696455</v>
      </c>
      <c r="H32" s="114"/>
    </row>
    <row r="33" spans="2:8">
      <c r="B33" s="121">
        <v>49</v>
      </c>
      <c r="C33" s="122" t="s">
        <v>79</v>
      </c>
      <c r="D33" s="123">
        <v>17191</v>
      </c>
      <c r="E33" s="210">
        <v>0.42846771438332765</v>
      </c>
      <c r="F33" s="210">
        <v>0.29428935575381326</v>
      </c>
      <c r="G33" s="210">
        <v>0.36010389828023209</v>
      </c>
      <c r="H33" s="114"/>
    </row>
    <row r="34" spans="2:8" s="128" customFormat="1">
      <c r="B34" s="121"/>
      <c r="C34" s="125" t="s">
        <v>70</v>
      </c>
      <c r="D34" s="126">
        <v>144402</v>
      </c>
      <c r="E34" s="211">
        <v>0.29970781242515687</v>
      </c>
      <c r="F34" s="211">
        <v>0.15861863369630025</v>
      </c>
      <c r="G34" s="211">
        <v>0.22854746171803902</v>
      </c>
      <c r="H34" s="127"/>
    </row>
    <row r="35" spans="2:8">
      <c r="B35" s="121">
        <v>2</v>
      </c>
      <c r="C35" s="122" t="s">
        <v>81</v>
      </c>
      <c r="D35" s="123">
        <v>25434</v>
      </c>
      <c r="E35" s="210">
        <v>0.41554833152732629</v>
      </c>
      <c r="F35" s="210">
        <v>0.26126418152350084</v>
      </c>
      <c r="G35" s="210">
        <v>0.33423570227081584</v>
      </c>
      <c r="H35" s="114"/>
    </row>
    <row r="36" spans="2:8">
      <c r="B36" s="121">
        <v>13</v>
      </c>
      <c r="C36" s="122" t="s">
        <v>82</v>
      </c>
      <c r="D36" s="123">
        <v>35309</v>
      </c>
      <c r="E36" s="210">
        <v>0.43664906041539531</v>
      </c>
      <c r="F36" s="210">
        <v>0.2548755295682924</v>
      </c>
      <c r="G36" s="210">
        <v>0.33742020564963116</v>
      </c>
      <c r="H36" s="114"/>
    </row>
    <row r="37" spans="2:8">
      <c r="B37" s="121">
        <v>16</v>
      </c>
      <c r="C37" s="122" t="s">
        <v>83</v>
      </c>
      <c r="D37" s="123">
        <v>17278</v>
      </c>
      <c r="E37" s="210">
        <v>0.45444670098710621</v>
      </c>
      <c r="F37" s="210">
        <v>0.31161219422849934</v>
      </c>
      <c r="G37" s="210">
        <v>0.37772725285295788</v>
      </c>
      <c r="H37" s="114"/>
    </row>
    <row r="38" spans="2:8">
      <c r="B38" s="121">
        <v>19</v>
      </c>
      <c r="C38" s="122" t="s">
        <v>84</v>
      </c>
      <c r="D38" s="123">
        <v>8481</v>
      </c>
      <c r="E38" s="210">
        <v>0.26558682472174466</v>
      </c>
      <c r="F38" s="210">
        <v>0.1068811658275001</v>
      </c>
      <c r="G38" s="210">
        <v>0.18226558638327137</v>
      </c>
      <c r="H38" s="114"/>
    </row>
    <row r="39" spans="2:8">
      <c r="B39" s="121">
        <v>45</v>
      </c>
      <c r="C39" s="122" t="s">
        <v>85</v>
      </c>
      <c r="D39" s="123">
        <v>37753</v>
      </c>
      <c r="E39" s="210">
        <v>0.40225362806508946</v>
      </c>
      <c r="F39" s="210">
        <v>0.2090195964917359</v>
      </c>
      <c r="G39" s="210">
        <v>0.29716242276358773</v>
      </c>
      <c r="H39" s="114"/>
    </row>
    <row r="40" spans="2:8" s="130" customFormat="1">
      <c r="B40" s="121"/>
      <c r="C40" s="125" t="s">
        <v>80</v>
      </c>
      <c r="D40" s="126">
        <v>124255</v>
      </c>
      <c r="E40" s="211">
        <v>0.4033225432775065</v>
      </c>
      <c r="F40" s="211">
        <v>0.23103395427249801</v>
      </c>
      <c r="G40" s="211">
        <v>0.31059246409270658</v>
      </c>
      <c r="H40" s="129"/>
    </row>
    <row r="41" spans="2:8">
      <c r="B41" s="121">
        <v>8</v>
      </c>
      <c r="C41" s="122" t="s">
        <v>87</v>
      </c>
      <c r="D41" s="123">
        <v>173024</v>
      </c>
      <c r="E41" s="210">
        <v>0.17337204643463408</v>
      </c>
      <c r="F41" s="210">
        <v>7.0860881895682779E-2</v>
      </c>
      <c r="G41" s="210">
        <v>0.12873052848828082</v>
      </c>
      <c r="H41" s="114"/>
    </row>
    <row r="42" spans="2:8">
      <c r="B42" s="121">
        <v>17</v>
      </c>
      <c r="C42" s="122" t="s">
        <v>209</v>
      </c>
      <c r="D42" s="123">
        <v>24600</v>
      </c>
      <c r="E42" s="210">
        <v>0.18870655343422088</v>
      </c>
      <c r="F42" s="210">
        <v>9.0677440223920991E-2</v>
      </c>
      <c r="G42" s="210">
        <v>0.144955717795966</v>
      </c>
      <c r="H42" s="114"/>
    </row>
    <row r="43" spans="2:8">
      <c r="B43" s="121">
        <v>25</v>
      </c>
      <c r="C43" s="122" t="s">
        <v>206</v>
      </c>
      <c r="D43" s="123">
        <v>19404</v>
      </c>
      <c r="E43" s="210">
        <v>0.24805496074232691</v>
      </c>
      <c r="F43" s="210">
        <v>0.11538622829824709</v>
      </c>
      <c r="G43" s="210">
        <v>0.18705895962673041</v>
      </c>
      <c r="H43" s="114"/>
    </row>
    <row r="44" spans="2:8">
      <c r="B44" s="121">
        <v>43</v>
      </c>
      <c r="C44" s="122" t="s">
        <v>88</v>
      </c>
      <c r="D44" s="123">
        <v>30667</v>
      </c>
      <c r="E44" s="210">
        <v>0.22631080552524857</v>
      </c>
      <c r="F44" s="210">
        <v>0.10068320747932398</v>
      </c>
      <c r="G44" s="210">
        <v>0.16724474548171417</v>
      </c>
      <c r="H44" s="114"/>
    </row>
    <row r="45" spans="2:8" s="130" customFormat="1">
      <c r="B45" s="121"/>
      <c r="C45" s="125" t="s">
        <v>86</v>
      </c>
      <c r="D45" s="126">
        <v>247695</v>
      </c>
      <c r="E45" s="211">
        <v>0.18407820229365823</v>
      </c>
      <c r="F45" s="211">
        <v>7.8654144663850636E-2</v>
      </c>
      <c r="G45" s="211">
        <v>0.13754078552533089</v>
      </c>
      <c r="H45" s="129"/>
    </row>
    <row r="46" spans="2:8">
      <c r="B46" s="121">
        <v>3</v>
      </c>
      <c r="C46" s="122" t="s">
        <v>201</v>
      </c>
      <c r="D46" s="123">
        <v>89320</v>
      </c>
      <c r="E46" s="210">
        <v>0.31565252966043911</v>
      </c>
      <c r="F46" s="210">
        <v>0.19200434639286018</v>
      </c>
      <c r="G46" s="210">
        <v>0.25730327044786094</v>
      </c>
      <c r="H46" s="114"/>
    </row>
    <row r="47" spans="2:8">
      <c r="B47" s="121">
        <v>12</v>
      </c>
      <c r="C47" s="122" t="s">
        <v>208</v>
      </c>
      <c r="D47" s="123">
        <v>29769</v>
      </c>
      <c r="E47" s="210">
        <v>0.28082045247900733</v>
      </c>
      <c r="F47" s="210">
        <v>0.13277499280619121</v>
      </c>
      <c r="G47" s="210">
        <v>0.2114005311820932</v>
      </c>
      <c r="H47" s="114"/>
    </row>
    <row r="48" spans="2:8">
      <c r="B48" s="121">
        <v>46</v>
      </c>
      <c r="C48" s="122" t="s">
        <v>90</v>
      </c>
      <c r="D48" s="123">
        <v>125577</v>
      </c>
      <c r="E48" s="210">
        <v>0.2895892372302627</v>
      </c>
      <c r="F48" s="210">
        <v>0.14029220273049198</v>
      </c>
      <c r="G48" s="210">
        <v>0.21933889349810051</v>
      </c>
      <c r="H48" s="114"/>
    </row>
    <row r="49" spans="2:9" s="130" customFormat="1">
      <c r="B49" s="121"/>
      <c r="C49" s="125" t="s">
        <v>89</v>
      </c>
      <c r="D49" s="126">
        <v>244666</v>
      </c>
      <c r="E49" s="211">
        <v>0.29693424466174417</v>
      </c>
      <c r="F49" s="211">
        <v>0.15626596160201905</v>
      </c>
      <c r="G49" s="211">
        <v>0.23071207243498712</v>
      </c>
      <c r="H49" s="129"/>
    </row>
    <row r="50" spans="2:9">
      <c r="B50" s="121">
        <v>6</v>
      </c>
      <c r="C50" s="122" t="s">
        <v>92</v>
      </c>
      <c r="D50" s="123">
        <v>56996</v>
      </c>
      <c r="E50" s="210">
        <v>0.46340096732334551</v>
      </c>
      <c r="F50" s="210">
        <v>0.33907070492759772</v>
      </c>
      <c r="G50" s="210">
        <v>0.39793895048454214</v>
      </c>
      <c r="H50" s="114"/>
    </row>
    <row r="51" spans="2:9">
      <c r="B51" s="121">
        <v>10</v>
      </c>
      <c r="C51" s="122" t="s">
        <v>93</v>
      </c>
      <c r="D51" s="123">
        <v>35081</v>
      </c>
      <c r="E51" s="210">
        <v>0.41670814502160192</v>
      </c>
      <c r="F51" s="210">
        <v>0.28417945216483254</v>
      </c>
      <c r="G51" s="210">
        <v>0.35072933225358166</v>
      </c>
      <c r="H51" s="114"/>
    </row>
    <row r="52" spans="2:9" s="130" customFormat="1">
      <c r="B52" s="121"/>
      <c r="C52" s="125" t="s">
        <v>91</v>
      </c>
      <c r="D52" s="126">
        <v>92077</v>
      </c>
      <c r="E52" s="211">
        <v>0.44353328871682351</v>
      </c>
      <c r="F52" s="211">
        <v>0.31724011245287842</v>
      </c>
      <c r="G52" s="211">
        <v>0.37852670698167734</v>
      </c>
      <c r="H52" s="129"/>
    </row>
    <row r="53" spans="2:9">
      <c r="B53" s="121">
        <v>15</v>
      </c>
      <c r="C53" s="122" t="s">
        <v>200</v>
      </c>
      <c r="D53" s="123">
        <v>76021</v>
      </c>
      <c r="E53" s="210">
        <v>0.32100000000000001</v>
      </c>
      <c r="F53" s="210">
        <v>0.157</v>
      </c>
      <c r="G53" s="210">
        <v>0.246</v>
      </c>
      <c r="H53" s="114"/>
    </row>
    <row r="54" spans="2:9">
      <c r="B54" s="121">
        <v>27</v>
      </c>
      <c r="C54" s="122" t="s">
        <v>95</v>
      </c>
      <c r="D54" s="123">
        <v>32129</v>
      </c>
      <c r="E54" s="210">
        <v>0.32732144862887308</v>
      </c>
      <c r="F54" s="210">
        <v>0.23249360791231444</v>
      </c>
      <c r="G54" s="210">
        <v>0.28489722808448759</v>
      </c>
      <c r="H54" s="114"/>
    </row>
    <row r="55" spans="2:9">
      <c r="B55" s="121">
        <v>32</v>
      </c>
      <c r="C55" s="122" t="s">
        <v>207</v>
      </c>
      <c r="D55" s="123">
        <v>33677</v>
      </c>
      <c r="E55" s="210">
        <v>0.37434339704969205</v>
      </c>
      <c r="F55" s="210">
        <v>0.23265473145780052</v>
      </c>
      <c r="G55" s="210">
        <v>0.31049584186166584</v>
      </c>
      <c r="H55" s="114"/>
    </row>
    <row r="56" spans="2:9">
      <c r="B56" s="121">
        <v>36</v>
      </c>
      <c r="C56" s="122" t="s">
        <v>96</v>
      </c>
      <c r="D56" s="123">
        <v>58887</v>
      </c>
      <c r="E56" s="210">
        <v>0.31009473060982828</v>
      </c>
      <c r="F56" s="210">
        <v>0.14514709526372904</v>
      </c>
      <c r="G56" s="210">
        <v>0.23353678123996144</v>
      </c>
      <c r="H56" s="114"/>
    </row>
    <row r="57" spans="2:9" s="130" customFormat="1">
      <c r="B57" s="121"/>
      <c r="C57" s="125" t="s">
        <v>94</v>
      </c>
      <c r="D57" s="126">
        <v>200714</v>
      </c>
      <c r="E57" s="211">
        <v>0.32580638322430799</v>
      </c>
      <c r="F57" s="211">
        <v>0.17409511162196395</v>
      </c>
      <c r="G57" s="211">
        <v>0.25635183271751028</v>
      </c>
      <c r="H57" s="129"/>
      <c r="I57" s="428"/>
    </row>
    <row r="58" spans="2:9" s="130" customFormat="1">
      <c r="B58" s="121">
        <v>28</v>
      </c>
      <c r="C58" s="125" t="s">
        <v>97</v>
      </c>
      <c r="D58" s="126">
        <v>175954</v>
      </c>
      <c r="E58" s="211">
        <v>0.19212549653660269</v>
      </c>
      <c r="F58" s="211">
        <v>7.4921936721718527E-2</v>
      </c>
      <c r="G58" s="211">
        <v>0.13826796106739339</v>
      </c>
      <c r="H58" s="129"/>
    </row>
    <row r="59" spans="2:9" s="130" customFormat="1">
      <c r="B59" s="121">
        <v>30</v>
      </c>
      <c r="C59" s="125" t="s">
        <v>98</v>
      </c>
      <c r="D59" s="126">
        <v>69707</v>
      </c>
      <c r="E59" s="211">
        <v>0.33599865392775102</v>
      </c>
      <c r="F59" s="211">
        <v>0.18374585609742905</v>
      </c>
      <c r="G59" s="211">
        <v>0.26195692612955229</v>
      </c>
      <c r="H59" s="129"/>
    </row>
    <row r="60" spans="2:9" s="130" customFormat="1">
      <c r="B60" s="121">
        <v>31</v>
      </c>
      <c r="C60" s="125" t="s">
        <v>99</v>
      </c>
      <c r="D60" s="126">
        <v>20564</v>
      </c>
      <c r="E60" s="211">
        <v>0.20553049356594408</v>
      </c>
      <c r="F60" s="211">
        <v>7.1380762473157264E-2</v>
      </c>
      <c r="G60" s="211">
        <v>0.14002355969249836</v>
      </c>
      <c r="H60" s="129"/>
    </row>
    <row r="61" spans="2:9">
      <c r="B61" s="121">
        <v>1</v>
      </c>
      <c r="C61" s="122" t="s">
        <v>202</v>
      </c>
      <c r="D61" s="123">
        <v>7983</v>
      </c>
      <c r="E61" s="210">
        <v>0.14207853915311874</v>
      </c>
      <c r="F61" s="210">
        <v>4.6053757918164698E-2</v>
      </c>
      <c r="G61" s="210">
        <v>9.5238663342121901E-2</v>
      </c>
      <c r="H61" s="114"/>
    </row>
    <row r="62" spans="2:9">
      <c r="B62" s="121">
        <v>20</v>
      </c>
      <c r="C62" s="122" t="s">
        <v>204</v>
      </c>
      <c r="D62" s="123">
        <v>17678</v>
      </c>
      <c r="E62" s="210">
        <v>0.13239235134232988</v>
      </c>
      <c r="F62" s="210">
        <v>4.1568112133158128E-2</v>
      </c>
      <c r="G62" s="210">
        <v>9.0113419141073028E-2</v>
      </c>
      <c r="H62" s="114"/>
    </row>
    <row r="63" spans="2:9">
      <c r="B63" s="121">
        <v>48</v>
      </c>
      <c r="C63" s="122" t="s">
        <v>203</v>
      </c>
      <c r="D63" s="123">
        <v>32628</v>
      </c>
      <c r="E63" s="210">
        <v>0.15638528480512667</v>
      </c>
      <c r="F63" s="210">
        <v>5.4221011501843594E-2</v>
      </c>
      <c r="G63" s="210">
        <v>0.10747035573122529</v>
      </c>
      <c r="H63" s="114"/>
    </row>
    <row r="64" spans="2:9" s="130" customFormat="1">
      <c r="B64" s="121">
        <v>16</v>
      </c>
      <c r="C64" s="125" t="s">
        <v>155</v>
      </c>
      <c r="D64" s="126">
        <v>58289</v>
      </c>
      <c r="E64" s="211">
        <v>0.14615711391412325</v>
      </c>
      <c r="F64" s="211">
        <v>4.885526434297037E-2</v>
      </c>
      <c r="G64" s="211">
        <v>9.987902590147979E-2</v>
      </c>
      <c r="H64" s="129"/>
    </row>
    <row r="65" spans="2:10" s="130" customFormat="1">
      <c r="B65" s="121">
        <v>26</v>
      </c>
      <c r="C65" s="125" t="s">
        <v>151</v>
      </c>
      <c r="D65" s="126">
        <v>14271</v>
      </c>
      <c r="E65" s="211">
        <v>0.25960639734136465</v>
      </c>
      <c r="F65" s="211">
        <v>0.11823491958032278</v>
      </c>
      <c r="G65" s="211">
        <v>0.19119774919614149</v>
      </c>
      <c r="H65" s="129"/>
    </row>
    <row r="66" spans="2:10">
      <c r="B66" s="121">
        <v>51</v>
      </c>
      <c r="C66" s="122" t="s">
        <v>102</v>
      </c>
      <c r="D66" s="123">
        <v>2045</v>
      </c>
      <c r="E66" s="210">
        <v>0.27107438016528923</v>
      </c>
      <c r="F66" s="210">
        <v>0.16405550581915845</v>
      </c>
      <c r="G66" s="210">
        <v>0.21970348087666525</v>
      </c>
      <c r="H66" s="114"/>
    </row>
    <row r="67" spans="2:10">
      <c r="B67" s="121">
        <v>52</v>
      </c>
      <c r="C67" s="122" t="s">
        <v>103</v>
      </c>
      <c r="D67" s="123">
        <v>2317</v>
      </c>
      <c r="E67" s="210">
        <v>0.30256750774679064</v>
      </c>
      <c r="F67" s="210">
        <v>0.21425349571493008</v>
      </c>
      <c r="G67" s="210">
        <v>0.2588248436103664</v>
      </c>
      <c r="H67" s="114"/>
    </row>
    <row r="68" spans="2:10" ht="18.600000000000001" customHeight="1">
      <c r="B68" s="279"/>
      <c r="C68" s="280" t="s">
        <v>45</v>
      </c>
      <c r="D68" s="281">
        <f>'Pensiones - mínimos'!$C$14</f>
        <v>2123458</v>
      </c>
      <c r="E68" s="282">
        <f>'Pensiones - mínimos'!E14</f>
        <v>0.26384030891260418</v>
      </c>
      <c r="F68" s="282">
        <f>'Pensiones - mínimos'!F14</f>
        <v>0.14091009319303147</v>
      </c>
      <c r="G68" s="282">
        <f>'Pensiones - mínimos'!G14</f>
        <v>0.20572435588159499</v>
      </c>
    </row>
    <row r="69" spans="2:10">
      <c r="C69" s="132"/>
      <c r="D69" s="157"/>
      <c r="E69" s="163"/>
      <c r="F69" s="158"/>
      <c r="G69" s="153"/>
      <c r="H69" s="158"/>
      <c r="I69" s="153"/>
      <c r="J69" s="153"/>
    </row>
    <row r="70" spans="2:10">
      <c r="F70" s="192"/>
      <c r="G70" s="192"/>
      <c r="H70" s="114"/>
      <c r="I70" s="114"/>
      <c r="J70" s="114"/>
    </row>
    <row r="71" spans="2:10">
      <c r="F71" s="192"/>
      <c r="G71" s="192"/>
      <c r="H71" s="114"/>
      <c r="I71" s="114"/>
      <c r="J71" s="114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8" activePane="bottomLeft" state="frozen"/>
      <selection pane="bottomLeft" activeCell="L61" sqref="L61"/>
    </sheetView>
  </sheetViews>
  <sheetFormatPr baseColWidth="10" defaultColWidth="11.42578125" defaultRowHeight="15.75"/>
  <cols>
    <col min="1" max="1" width="2.7109375" style="84" customWidth="1"/>
    <col min="2" max="2" width="8" style="83" customWidth="1"/>
    <col min="3" max="3" width="24.7109375" style="84" customWidth="1"/>
    <col min="4" max="9" width="13.7109375" style="84" customWidth="1"/>
    <col min="10" max="10" width="1.85546875" style="84" customWidth="1"/>
    <col min="11" max="11" width="11.42578125" style="84"/>
    <col min="12" max="12" width="25.42578125" style="84" bestFit="1" customWidth="1"/>
    <col min="13" max="16384" width="11.42578125" style="84"/>
  </cols>
  <sheetData>
    <row r="1" spans="1:226" s="1" customFormat="1" ht="12.2" customHeight="1">
      <c r="B1" s="6"/>
    </row>
    <row r="2" spans="1:226" s="1" customFormat="1" ht="12.95" customHeight="1">
      <c r="B2" s="535" t="s">
        <v>181</v>
      </c>
      <c r="C2" s="535"/>
      <c r="D2" s="535"/>
      <c r="E2" s="535"/>
      <c r="F2" s="535"/>
      <c r="G2" s="535"/>
      <c r="H2" s="535"/>
      <c r="I2" s="535"/>
      <c r="K2" s="7" t="s">
        <v>168</v>
      </c>
    </row>
    <row r="3" spans="1:226" s="92" customFormat="1" ht="18.75">
      <c r="B3" s="6"/>
      <c r="D3" s="89"/>
      <c r="E3" s="90"/>
      <c r="F3" s="89"/>
      <c r="G3" s="89"/>
      <c r="H3" s="89"/>
      <c r="I3" s="89"/>
    </row>
    <row r="4" spans="1:226" s="2" customFormat="1" ht="15.75" customHeight="1">
      <c r="B4" s="6"/>
      <c r="C4" s="91"/>
      <c r="D4" s="89"/>
      <c r="E4" s="90"/>
      <c r="F4" s="89"/>
      <c r="G4" s="89"/>
      <c r="H4" s="89"/>
      <c r="I4" s="89"/>
    </row>
    <row r="5" spans="1:226" s="92" customFormat="1" ht="18.75">
      <c r="A5" s="222"/>
      <c r="B5" s="548" t="s">
        <v>219</v>
      </c>
      <c r="C5" s="549"/>
      <c r="D5" s="549"/>
      <c r="E5" s="549"/>
      <c r="F5" s="549"/>
      <c r="G5" s="549"/>
      <c r="H5" s="549"/>
      <c r="I5" s="550"/>
    </row>
    <row r="6" spans="1:226" ht="2.4500000000000002" customHeight="1">
      <c r="A6" s="223"/>
      <c r="B6" s="551"/>
      <c r="C6" s="552"/>
      <c r="D6" s="552"/>
      <c r="E6" s="552"/>
      <c r="F6" s="552"/>
      <c r="G6" s="552"/>
      <c r="H6" s="552"/>
      <c r="I6" s="553"/>
    </row>
    <row r="7" spans="1:226" ht="52.5" customHeight="1">
      <c r="A7" s="223"/>
      <c r="B7" s="225" t="s">
        <v>157</v>
      </c>
      <c r="C7" s="226" t="s">
        <v>47</v>
      </c>
      <c r="D7" s="225" t="s">
        <v>175</v>
      </c>
      <c r="E7" s="227" t="s">
        <v>176</v>
      </c>
      <c r="F7" s="225" t="s">
        <v>177</v>
      </c>
      <c r="G7" s="225" t="s">
        <v>178</v>
      </c>
      <c r="H7" s="225" t="s">
        <v>179</v>
      </c>
      <c r="I7" s="225" t="s">
        <v>180</v>
      </c>
    </row>
    <row r="8" spans="1:226" ht="6.75" customHeight="1">
      <c r="B8" s="300"/>
      <c r="C8" s="301"/>
      <c r="D8" s="301"/>
      <c r="E8" s="302"/>
      <c r="F8" s="301"/>
      <c r="G8" s="301"/>
      <c r="H8" s="301"/>
      <c r="I8" s="301"/>
    </row>
    <row r="9" spans="1:226" s="97" customFormat="1" ht="18" customHeight="1">
      <c r="A9" s="8"/>
      <c r="B9" s="94"/>
      <c r="C9" s="95" t="s">
        <v>52</v>
      </c>
      <c r="D9" s="96">
        <v>180655</v>
      </c>
      <c r="E9" s="96">
        <v>82.043438657630858</v>
      </c>
      <c r="F9" s="96">
        <v>36163</v>
      </c>
      <c r="G9" s="96">
        <v>79111</v>
      </c>
      <c r="H9" s="96">
        <v>40875</v>
      </c>
      <c r="I9" s="96">
        <v>24506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0" customFormat="1" ht="18" customHeight="1">
      <c r="B10" s="94">
        <v>4</v>
      </c>
      <c r="C10" s="98" t="s">
        <v>53</v>
      </c>
      <c r="D10" s="99">
        <v>13162</v>
      </c>
      <c r="E10" s="99">
        <v>82.879731043914319</v>
      </c>
      <c r="F10" s="99">
        <v>2470</v>
      </c>
      <c r="G10" s="99">
        <v>5649</v>
      </c>
      <c r="H10" s="99">
        <v>3186</v>
      </c>
      <c r="I10" s="99">
        <v>1857</v>
      </c>
    </row>
    <row r="11" spans="1:226" s="101" customFormat="1" ht="18" customHeight="1">
      <c r="B11" s="94">
        <v>11</v>
      </c>
      <c r="C11" s="98" t="s">
        <v>54</v>
      </c>
      <c r="D11" s="99">
        <v>22456</v>
      </c>
      <c r="E11" s="99">
        <v>82.603081581759866</v>
      </c>
      <c r="F11" s="99">
        <v>4957</v>
      </c>
      <c r="G11" s="99">
        <v>9086</v>
      </c>
      <c r="H11" s="99">
        <v>4850</v>
      </c>
      <c r="I11" s="99">
        <v>3563</v>
      </c>
    </row>
    <row r="12" spans="1:226" s="101" customFormat="1" ht="18" customHeight="1">
      <c r="B12" s="94">
        <v>14</v>
      </c>
      <c r="C12" s="98" t="s">
        <v>55</v>
      </c>
      <c r="D12" s="99">
        <v>20870</v>
      </c>
      <c r="E12" s="99">
        <v>82.333366075706778</v>
      </c>
      <c r="F12" s="99">
        <v>3860</v>
      </c>
      <c r="G12" s="99">
        <v>9483</v>
      </c>
      <c r="H12" s="99">
        <v>4819</v>
      </c>
      <c r="I12" s="99">
        <v>2708</v>
      </c>
    </row>
    <row r="13" spans="1:226" s="101" customFormat="1" ht="18" customHeight="1">
      <c r="B13" s="94">
        <v>18</v>
      </c>
      <c r="C13" s="98" t="s">
        <v>56</v>
      </c>
      <c r="D13" s="99">
        <v>22454</v>
      </c>
      <c r="E13" s="99">
        <v>81.921906564531952</v>
      </c>
      <c r="F13" s="99">
        <v>4420</v>
      </c>
      <c r="G13" s="99">
        <v>9828</v>
      </c>
      <c r="H13" s="99">
        <v>5146</v>
      </c>
      <c r="I13" s="99">
        <v>3060</v>
      </c>
    </row>
    <row r="14" spans="1:226" s="101" customFormat="1" ht="18" customHeight="1">
      <c r="B14" s="94">
        <v>21</v>
      </c>
      <c r="C14" s="98" t="s">
        <v>57</v>
      </c>
      <c r="D14" s="99">
        <v>11930</v>
      </c>
      <c r="E14" s="99">
        <v>81.242650461022663</v>
      </c>
      <c r="F14" s="99">
        <v>2369</v>
      </c>
      <c r="G14" s="99">
        <v>5353</v>
      </c>
      <c r="H14" s="99">
        <v>2713</v>
      </c>
      <c r="I14" s="99">
        <v>1495</v>
      </c>
    </row>
    <row r="15" spans="1:226" s="101" customFormat="1" ht="18" customHeight="1">
      <c r="B15" s="94">
        <v>23</v>
      </c>
      <c r="C15" s="98" t="s">
        <v>58</v>
      </c>
      <c r="D15" s="99">
        <v>16993</v>
      </c>
      <c r="E15" s="99">
        <v>83.966678632378063</v>
      </c>
      <c r="F15" s="99">
        <v>3051</v>
      </c>
      <c r="G15" s="99">
        <v>7473</v>
      </c>
      <c r="H15" s="99">
        <v>4008</v>
      </c>
      <c r="I15" s="99">
        <v>2461</v>
      </c>
    </row>
    <row r="16" spans="1:226" s="101" customFormat="1" ht="18" customHeight="1">
      <c r="B16" s="94">
        <v>29</v>
      </c>
      <c r="C16" s="98" t="s">
        <v>59</v>
      </c>
      <c r="D16" s="99">
        <v>30849</v>
      </c>
      <c r="E16" s="99">
        <v>79.649217478686523</v>
      </c>
      <c r="F16" s="99">
        <v>6676</v>
      </c>
      <c r="G16" s="99">
        <v>13601</v>
      </c>
      <c r="H16" s="99">
        <v>6755</v>
      </c>
      <c r="I16" s="99">
        <v>3817</v>
      </c>
    </row>
    <row r="17" spans="1:428" s="101" customFormat="1" ht="18" customHeight="1">
      <c r="B17" s="94">
        <v>41</v>
      </c>
      <c r="C17" s="98" t="s">
        <v>60</v>
      </c>
      <c r="D17" s="99">
        <v>41941</v>
      </c>
      <c r="E17" s="99">
        <v>81.750877423046717</v>
      </c>
      <c r="F17" s="99">
        <v>8360</v>
      </c>
      <c r="G17" s="99">
        <v>18638</v>
      </c>
      <c r="H17" s="99">
        <v>9398</v>
      </c>
      <c r="I17" s="99">
        <v>5545</v>
      </c>
    </row>
    <row r="18" spans="1:428" s="102" customFormat="1" ht="18" customHeight="1">
      <c r="A18" s="8"/>
      <c r="B18" s="94"/>
      <c r="C18" s="95" t="s">
        <v>61</v>
      </c>
      <c r="D18" s="96">
        <v>30288</v>
      </c>
      <c r="E18" s="96">
        <v>72.683020901678844</v>
      </c>
      <c r="F18" s="96">
        <v>8137</v>
      </c>
      <c r="G18" s="96">
        <v>15537</v>
      </c>
      <c r="H18" s="96">
        <v>4629</v>
      </c>
      <c r="I18" s="96">
        <v>1985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0" customFormat="1" ht="18" customHeight="1">
      <c r="B19" s="94">
        <v>22</v>
      </c>
      <c r="C19" s="98" t="s">
        <v>62</v>
      </c>
      <c r="D19" s="99">
        <v>5229</v>
      </c>
      <c r="E19" s="99">
        <v>72.171931535666474</v>
      </c>
      <c r="F19" s="99">
        <v>1350</v>
      </c>
      <c r="G19" s="99">
        <v>2702</v>
      </c>
      <c r="H19" s="99">
        <v>836</v>
      </c>
      <c r="I19" s="99">
        <v>341</v>
      </c>
    </row>
    <row r="20" spans="1:428" s="101" customFormat="1" ht="18" customHeight="1">
      <c r="B20" s="94">
        <v>40</v>
      </c>
      <c r="C20" s="98" t="s">
        <v>63</v>
      </c>
      <c r="D20" s="99">
        <v>3389</v>
      </c>
      <c r="E20" s="99">
        <v>74.893242844496925</v>
      </c>
      <c r="F20" s="99">
        <v>727</v>
      </c>
      <c r="G20" s="99">
        <v>1838</v>
      </c>
      <c r="H20" s="99">
        <v>581</v>
      </c>
      <c r="I20" s="99">
        <v>243</v>
      </c>
    </row>
    <row r="21" spans="1:428" s="101" customFormat="1" ht="18" customHeight="1">
      <c r="B21" s="94">
        <v>50</v>
      </c>
      <c r="C21" s="101" t="s">
        <v>64</v>
      </c>
      <c r="D21" s="103">
        <v>21670</v>
      </c>
      <c r="E21" s="103">
        <v>70.983888324873121</v>
      </c>
      <c r="F21" s="103">
        <v>6060</v>
      </c>
      <c r="G21" s="103">
        <v>10997</v>
      </c>
      <c r="H21" s="103">
        <v>3212</v>
      </c>
      <c r="I21" s="103">
        <v>1401</v>
      </c>
    </row>
    <row r="22" spans="1:428" s="97" customFormat="1" ht="18" customHeight="1">
      <c r="A22" s="8"/>
      <c r="B22" s="94">
        <v>33</v>
      </c>
      <c r="C22" s="95" t="s">
        <v>65</v>
      </c>
      <c r="D22" s="96">
        <v>26004</v>
      </c>
      <c r="E22" s="96">
        <v>67.449997692662706</v>
      </c>
      <c r="F22" s="96">
        <v>9574</v>
      </c>
      <c r="G22" s="96">
        <v>11237</v>
      </c>
      <c r="H22" s="96">
        <v>3554</v>
      </c>
      <c r="I22" s="96">
        <v>1639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7" customFormat="1" ht="18" customHeight="1">
      <c r="A23" s="8"/>
      <c r="B23" s="94">
        <v>7</v>
      </c>
      <c r="C23" s="95" t="s">
        <v>205</v>
      </c>
      <c r="D23" s="96">
        <v>20509</v>
      </c>
      <c r="E23" s="96">
        <v>74.157071041981553</v>
      </c>
      <c r="F23" s="96">
        <v>5177</v>
      </c>
      <c r="G23" s="96">
        <v>10022</v>
      </c>
      <c r="H23" s="96">
        <v>3678</v>
      </c>
      <c r="I23" s="96">
        <v>1632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7" customFormat="1" ht="18" customHeight="1">
      <c r="A24" s="8"/>
      <c r="B24" s="94"/>
      <c r="C24" s="95" t="s">
        <v>66</v>
      </c>
      <c r="D24" s="96">
        <v>38661</v>
      </c>
      <c r="E24" s="96">
        <v>78.39683041957511</v>
      </c>
      <c r="F24" s="96">
        <v>10129</v>
      </c>
      <c r="G24" s="96">
        <v>15710</v>
      </c>
      <c r="H24" s="96">
        <v>7585</v>
      </c>
      <c r="I24" s="96">
        <v>5237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0" customFormat="1" ht="18" customHeight="1">
      <c r="B25" s="94">
        <v>35</v>
      </c>
      <c r="C25" s="98" t="s">
        <v>67</v>
      </c>
      <c r="D25" s="99">
        <v>19930</v>
      </c>
      <c r="E25" s="99">
        <v>79.269381836427456</v>
      </c>
      <c r="F25" s="99">
        <v>5296</v>
      </c>
      <c r="G25" s="99">
        <v>7800</v>
      </c>
      <c r="H25" s="99">
        <v>3931</v>
      </c>
      <c r="I25" s="99">
        <v>2903</v>
      </c>
    </row>
    <row r="26" spans="1:428" s="101" customFormat="1" ht="18" customHeight="1">
      <c r="B26" s="94">
        <v>38</v>
      </c>
      <c r="C26" s="98" t="s">
        <v>68</v>
      </c>
      <c r="D26" s="99">
        <v>18731</v>
      </c>
      <c r="E26" s="99">
        <v>77.524279002722778</v>
      </c>
      <c r="F26" s="99">
        <v>4833</v>
      </c>
      <c r="G26" s="99">
        <v>7910</v>
      </c>
      <c r="H26" s="99">
        <v>3654</v>
      </c>
      <c r="I26" s="99">
        <v>2334</v>
      </c>
    </row>
    <row r="27" spans="1:428" s="101" customFormat="1" ht="18" customHeight="1">
      <c r="B27" s="94">
        <v>39</v>
      </c>
      <c r="C27" s="95" t="s">
        <v>69</v>
      </c>
      <c r="D27" s="96">
        <v>14223</v>
      </c>
      <c r="E27" s="96">
        <v>73.021863179357368</v>
      </c>
      <c r="F27" s="96">
        <v>4226</v>
      </c>
      <c r="G27" s="96">
        <v>6333</v>
      </c>
      <c r="H27" s="96">
        <v>2374</v>
      </c>
      <c r="I27" s="96">
        <v>1290</v>
      </c>
    </row>
    <row r="28" spans="1:428" s="97" customFormat="1" ht="18" customHeight="1">
      <c r="A28" s="8"/>
      <c r="B28" s="94"/>
      <c r="C28" s="95" t="s">
        <v>70</v>
      </c>
      <c r="D28" s="96">
        <v>59907</v>
      </c>
      <c r="E28" s="96">
        <v>76.70839114971092</v>
      </c>
      <c r="F28" s="96">
        <v>15153</v>
      </c>
      <c r="G28" s="96">
        <v>27974</v>
      </c>
      <c r="H28" s="96">
        <v>10522</v>
      </c>
      <c r="I28" s="96">
        <v>6258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4" customFormat="1" ht="18" customHeight="1">
      <c r="B29" s="94">
        <v>5</v>
      </c>
      <c r="C29" s="98" t="s">
        <v>71</v>
      </c>
      <c r="D29" s="99">
        <v>3894</v>
      </c>
      <c r="E29" s="99">
        <v>78.800554699537756</v>
      </c>
      <c r="F29" s="99">
        <v>859</v>
      </c>
      <c r="G29" s="99">
        <v>1792</v>
      </c>
      <c r="H29" s="99">
        <v>772</v>
      </c>
      <c r="I29" s="99">
        <v>471</v>
      </c>
    </row>
    <row r="30" spans="1:428" s="101" customFormat="1" ht="18" customHeight="1">
      <c r="B30" s="94">
        <v>9</v>
      </c>
      <c r="C30" s="98" t="s">
        <v>72</v>
      </c>
      <c r="D30" s="99">
        <v>8968</v>
      </c>
      <c r="E30" s="99">
        <v>76.955684656556627</v>
      </c>
      <c r="F30" s="99">
        <v>2016</v>
      </c>
      <c r="G30" s="99">
        <v>4423</v>
      </c>
      <c r="H30" s="99">
        <v>1573</v>
      </c>
      <c r="I30" s="99">
        <v>956</v>
      </c>
    </row>
    <row r="31" spans="1:428" s="101" customFormat="1" ht="18" customHeight="1">
      <c r="B31" s="94">
        <v>24</v>
      </c>
      <c r="C31" s="98" t="s">
        <v>73</v>
      </c>
      <c r="D31" s="99">
        <v>12226</v>
      </c>
      <c r="E31" s="99">
        <v>73.05718550629804</v>
      </c>
      <c r="F31" s="99">
        <v>3552</v>
      </c>
      <c r="G31" s="99">
        <v>5504</v>
      </c>
      <c r="H31" s="99">
        <v>2020</v>
      </c>
      <c r="I31" s="99">
        <v>1150</v>
      </c>
    </row>
    <row r="32" spans="1:428" s="101" customFormat="1" ht="18" customHeight="1">
      <c r="B32" s="94">
        <v>34</v>
      </c>
      <c r="C32" s="101" t="s">
        <v>74</v>
      </c>
      <c r="D32" s="103">
        <v>4311</v>
      </c>
      <c r="E32" s="103">
        <v>76.426522848527028</v>
      </c>
      <c r="F32" s="103">
        <v>1099</v>
      </c>
      <c r="G32" s="103">
        <v>1993</v>
      </c>
      <c r="H32" s="103">
        <v>735</v>
      </c>
      <c r="I32" s="103">
        <v>484</v>
      </c>
    </row>
    <row r="33" spans="1:226" s="101" customFormat="1" ht="18" customHeight="1">
      <c r="B33" s="94">
        <v>37</v>
      </c>
      <c r="C33" s="101" t="s">
        <v>75</v>
      </c>
      <c r="D33" s="103">
        <v>8205</v>
      </c>
      <c r="E33" s="103">
        <v>75.372521633150512</v>
      </c>
      <c r="F33" s="103">
        <v>2173</v>
      </c>
      <c r="G33" s="103">
        <v>3757</v>
      </c>
      <c r="H33" s="103">
        <v>1403</v>
      </c>
      <c r="I33" s="103">
        <v>872</v>
      </c>
    </row>
    <row r="34" spans="1:226" s="101" customFormat="1" ht="18" customHeight="1">
      <c r="B34" s="94">
        <v>40</v>
      </c>
      <c r="C34" s="98" t="s">
        <v>76</v>
      </c>
      <c r="D34" s="99">
        <v>3742</v>
      </c>
      <c r="E34" s="99">
        <v>79.960208444681996</v>
      </c>
      <c r="F34" s="99">
        <v>694</v>
      </c>
      <c r="G34" s="99">
        <v>1819</v>
      </c>
      <c r="H34" s="99">
        <v>794</v>
      </c>
      <c r="I34" s="99">
        <v>435</v>
      </c>
    </row>
    <row r="35" spans="1:226" s="101" customFormat="1" ht="18" customHeight="1">
      <c r="B35" s="94">
        <v>42</v>
      </c>
      <c r="C35" s="98" t="s">
        <v>77</v>
      </c>
      <c r="D35" s="99">
        <v>2140</v>
      </c>
      <c r="E35" s="99">
        <v>78.969971962616825</v>
      </c>
      <c r="F35" s="99">
        <v>408</v>
      </c>
      <c r="G35" s="99">
        <v>1112</v>
      </c>
      <c r="H35" s="99">
        <v>387</v>
      </c>
      <c r="I35" s="99">
        <v>233</v>
      </c>
    </row>
    <row r="36" spans="1:226" s="101" customFormat="1" ht="18" customHeight="1">
      <c r="B36" s="94">
        <v>47</v>
      </c>
      <c r="C36" s="98" t="s">
        <v>78</v>
      </c>
      <c r="D36" s="99">
        <v>11837</v>
      </c>
      <c r="E36" s="99">
        <v>74.579052969502385</v>
      </c>
      <c r="F36" s="99">
        <v>3161</v>
      </c>
      <c r="G36" s="99">
        <v>5565</v>
      </c>
      <c r="H36" s="99">
        <v>1973</v>
      </c>
      <c r="I36" s="99">
        <v>1138</v>
      </c>
    </row>
    <row r="37" spans="1:226" s="101" customFormat="1" ht="18" customHeight="1">
      <c r="B37" s="94">
        <v>49</v>
      </c>
      <c r="C37" s="98" t="s">
        <v>79</v>
      </c>
      <c r="D37" s="99">
        <v>4584</v>
      </c>
      <c r="E37" s="99">
        <v>76.253817626527066</v>
      </c>
      <c r="F37" s="99">
        <v>1191</v>
      </c>
      <c r="G37" s="99">
        <v>2009</v>
      </c>
      <c r="H37" s="99">
        <v>865</v>
      </c>
      <c r="I37" s="99">
        <v>519</v>
      </c>
    </row>
    <row r="38" spans="1:226" s="97" customFormat="1" ht="18" customHeight="1">
      <c r="A38" s="8"/>
      <c r="B38" s="94"/>
      <c r="C38" s="95" t="s">
        <v>80</v>
      </c>
      <c r="D38" s="96">
        <v>41256</v>
      </c>
      <c r="E38" s="96">
        <v>79.725333276817608</v>
      </c>
      <c r="F38" s="96">
        <v>8652</v>
      </c>
      <c r="G38" s="96">
        <v>18661</v>
      </c>
      <c r="H38" s="96">
        <v>8973</v>
      </c>
      <c r="I38" s="96">
        <v>4970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0" customFormat="1" ht="18" customHeight="1">
      <c r="B39" s="94">
        <v>2</v>
      </c>
      <c r="C39" s="98" t="s">
        <v>81</v>
      </c>
      <c r="D39" s="99">
        <v>8361</v>
      </c>
      <c r="E39" s="99">
        <v>81.533542638440366</v>
      </c>
      <c r="F39" s="99">
        <v>1689</v>
      </c>
      <c r="G39" s="99">
        <v>3644</v>
      </c>
      <c r="H39" s="99">
        <v>1870</v>
      </c>
      <c r="I39" s="99">
        <v>1158</v>
      </c>
    </row>
    <row r="40" spans="1:226" s="101" customFormat="1" ht="18" customHeight="1">
      <c r="B40" s="94">
        <v>13</v>
      </c>
      <c r="C40" s="98" t="s">
        <v>82</v>
      </c>
      <c r="D40" s="99">
        <v>10698</v>
      </c>
      <c r="E40" s="99">
        <v>81.133827818283763</v>
      </c>
      <c r="F40" s="99">
        <v>2216</v>
      </c>
      <c r="G40" s="99">
        <v>4729</v>
      </c>
      <c r="H40" s="99">
        <v>2380</v>
      </c>
      <c r="I40" s="99">
        <v>1373</v>
      </c>
    </row>
    <row r="41" spans="1:226" s="104" customFormat="1" ht="18" customHeight="1">
      <c r="B41" s="94">
        <v>16</v>
      </c>
      <c r="C41" s="101" t="s">
        <v>83</v>
      </c>
      <c r="D41" s="99">
        <v>4433</v>
      </c>
      <c r="E41" s="99">
        <v>80.18659372885179</v>
      </c>
      <c r="F41" s="99">
        <v>884</v>
      </c>
      <c r="G41" s="99">
        <v>2071</v>
      </c>
      <c r="H41" s="99">
        <v>973</v>
      </c>
      <c r="I41" s="99">
        <v>505</v>
      </c>
    </row>
    <row r="42" spans="1:226" s="101" customFormat="1" ht="18" customHeight="1">
      <c r="B42" s="94">
        <v>19</v>
      </c>
      <c r="C42" s="101" t="s">
        <v>84</v>
      </c>
      <c r="D42" s="103">
        <v>4612</v>
      </c>
      <c r="E42" s="103">
        <v>76.437924978317426</v>
      </c>
      <c r="F42" s="103">
        <v>1028</v>
      </c>
      <c r="G42" s="103">
        <v>2279</v>
      </c>
      <c r="H42" s="103">
        <v>878</v>
      </c>
      <c r="I42" s="103">
        <v>427</v>
      </c>
    </row>
    <row r="43" spans="1:226" s="101" customFormat="1" ht="18" customHeight="1">
      <c r="B43" s="94">
        <v>45</v>
      </c>
      <c r="C43" s="98" t="s">
        <v>85</v>
      </c>
      <c r="D43" s="99">
        <v>13152</v>
      </c>
      <c r="E43" s="99">
        <v>79.334777220194653</v>
      </c>
      <c r="F43" s="99">
        <v>2835</v>
      </c>
      <c r="G43" s="99">
        <v>5938</v>
      </c>
      <c r="H43" s="99">
        <v>2872</v>
      </c>
      <c r="I43" s="99">
        <v>1507</v>
      </c>
    </row>
    <row r="44" spans="1:226" s="97" customFormat="1" ht="18" customHeight="1">
      <c r="A44" s="8"/>
      <c r="B44" s="94"/>
      <c r="C44" s="95" t="s">
        <v>86</v>
      </c>
      <c r="D44" s="96">
        <v>163365</v>
      </c>
      <c r="E44" s="96">
        <v>72.345416598474614</v>
      </c>
      <c r="F44" s="96">
        <v>42297</v>
      </c>
      <c r="G44" s="96">
        <v>83636</v>
      </c>
      <c r="H44" s="96">
        <v>26585</v>
      </c>
      <c r="I44" s="96">
        <v>10847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0" customFormat="1" ht="18" customHeight="1">
      <c r="B45" s="94">
        <v>8</v>
      </c>
      <c r="C45" s="101" t="s">
        <v>87</v>
      </c>
      <c r="D45" s="103">
        <v>118350</v>
      </c>
      <c r="E45" s="103">
        <v>72.626796113223477</v>
      </c>
      <c r="F45" s="103">
        <v>30476</v>
      </c>
      <c r="G45" s="103">
        <v>60991</v>
      </c>
      <c r="H45" s="103">
        <v>19123</v>
      </c>
      <c r="I45" s="103">
        <v>7760</v>
      </c>
    </row>
    <row r="46" spans="1:226" s="101" customFormat="1" ht="18" customHeight="1">
      <c r="B46" s="94">
        <v>17</v>
      </c>
      <c r="C46" s="101" t="s">
        <v>209</v>
      </c>
      <c r="D46" s="103">
        <v>16755</v>
      </c>
      <c r="E46" s="103">
        <v>71.409664577737985</v>
      </c>
      <c r="F46" s="103">
        <v>4617</v>
      </c>
      <c r="G46" s="103">
        <v>8353</v>
      </c>
      <c r="H46" s="103">
        <v>2633</v>
      </c>
      <c r="I46" s="103">
        <v>1152</v>
      </c>
    </row>
    <row r="47" spans="1:226" s="104" customFormat="1" ht="18" customHeight="1">
      <c r="B47" s="94">
        <v>25</v>
      </c>
      <c r="C47" s="101" t="s">
        <v>206</v>
      </c>
      <c r="D47" s="99">
        <v>9883</v>
      </c>
      <c r="E47" s="99">
        <v>71.655352625720923</v>
      </c>
      <c r="F47" s="99">
        <v>2722</v>
      </c>
      <c r="G47" s="99">
        <v>4912</v>
      </c>
      <c r="H47" s="99">
        <v>1614</v>
      </c>
      <c r="I47" s="99">
        <v>635</v>
      </c>
      <c r="L47" s="284"/>
    </row>
    <row r="48" spans="1:226" s="101" customFormat="1" ht="18" customHeight="1">
      <c r="B48" s="94">
        <v>43</v>
      </c>
      <c r="C48" s="101" t="s">
        <v>88</v>
      </c>
      <c r="D48" s="103">
        <v>18377</v>
      </c>
      <c r="E48" s="103">
        <v>73.689853077216057</v>
      </c>
      <c r="F48" s="103">
        <v>4482</v>
      </c>
      <c r="G48" s="103">
        <v>9380</v>
      </c>
      <c r="H48" s="103">
        <v>3215</v>
      </c>
      <c r="I48" s="103">
        <v>1300</v>
      </c>
    </row>
    <row r="49" spans="1:226" s="97" customFormat="1" ht="18" customHeight="1">
      <c r="A49" s="8"/>
      <c r="B49" s="94"/>
      <c r="C49" s="95" t="s">
        <v>89</v>
      </c>
      <c r="D49" s="96">
        <v>107682</v>
      </c>
      <c r="E49" s="96">
        <v>73.799591700442136</v>
      </c>
      <c r="F49" s="96">
        <v>25928</v>
      </c>
      <c r="G49" s="96">
        <v>53627</v>
      </c>
      <c r="H49" s="96">
        <v>19295</v>
      </c>
      <c r="I49" s="96">
        <v>8832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0" customFormat="1" ht="18" customHeight="1">
      <c r="B50" s="94">
        <v>3</v>
      </c>
      <c r="C50" s="101" t="s">
        <v>201</v>
      </c>
      <c r="D50" s="103">
        <v>37815</v>
      </c>
      <c r="E50" s="103">
        <v>75.610729869099558</v>
      </c>
      <c r="F50" s="103">
        <v>8611</v>
      </c>
      <c r="G50" s="103">
        <v>18020</v>
      </c>
      <c r="H50" s="103">
        <v>7509</v>
      </c>
      <c r="I50" s="103">
        <v>3675</v>
      </c>
    </row>
    <row r="51" spans="1:226" s="101" customFormat="1" ht="18" customHeight="1">
      <c r="B51" s="94">
        <v>12</v>
      </c>
      <c r="C51" s="101" t="s">
        <v>208</v>
      </c>
      <c r="D51" s="103">
        <v>13794</v>
      </c>
      <c r="E51" s="103">
        <v>72.236299115557472</v>
      </c>
      <c r="F51" s="103">
        <v>3399</v>
      </c>
      <c r="G51" s="103">
        <v>7246</v>
      </c>
      <c r="H51" s="103">
        <v>2189</v>
      </c>
      <c r="I51" s="103">
        <v>960</v>
      </c>
    </row>
    <row r="52" spans="1:226" s="101" customFormat="1" ht="18" customHeight="1">
      <c r="B52" s="94">
        <v>46</v>
      </c>
      <c r="C52" s="101" t="s">
        <v>90</v>
      </c>
      <c r="D52" s="103">
        <v>56073</v>
      </c>
      <c r="E52" s="103">
        <v>73.551746116669378</v>
      </c>
      <c r="F52" s="103">
        <v>13918</v>
      </c>
      <c r="G52" s="103">
        <v>28361</v>
      </c>
      <c r="H52" s="103">
        <v>9597</v>
      </c>
      <c r="I52" s="103">
        <v>4197</v>
      </c>
    </row>
    <row r="53" spans="1:226" s="97" customFormat="1" ht="18" customHeight="1">
      <c r="A53" s="8"/>
      <c r="B53" s="94"/>
      <c r="C53" s="95" t="s">
        <v>91</v>
      </c>
      <c r="D53" s="96">
        <v>26688</v>
      </c>
      <c r="E53" s="96">
        <v>79.852011490678109</v>
      </c>
      <c r="F53" s="96">
        <v>5858</v>
      </c>
      <c r="G53" s="96">
        <v>11772</v>
      </c>
      <c r="H53" s="96">
        <v>5677</v>
      </c>
      <c r="I53" s="96">
        <v>3381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0" customFormat="1" ht="18" customHeight="1">
      <c r="B54" s="94">
        <v>6</v>
      </c>
      <c r="C54" s="101" t="s">
        <v>92</v>
      </c>
      <c r="D54" s="103">
        <v>15785</v>
      </c>
      <c r="E54" s="103">
        <v>80.322781121317703</v>
      </c>
      <c r="F54" s="103">
        <v>3503</v>
      </c>
      <c r="G54" s="103">
        <v>6761</v>
      </c>
      <c r="H54" s="103">
        <v>3509</v>
      </c>
      <c r="I54" s="103">
        <v>2012</v>
      </c>
    </row>
    <row r="55" spans="1:226" s="101" customFormat="1" ht="18" customHeight="1">
      <c r="B55" s="94">
        <v>10</v>
      </c>
      <c r="C55" s="98" t="s">
        <v>93</v>
      </c>
      <c r="D55" s="99">
        <v>10903</v>
      </c>
      <c r="E55" s="99">
        <v>79.381241860038529</v>
      </c>
      <c r="F55" s="99">
        <v>2355</v>
      </c>
      <c r="G55" s="99">
        <v>5011</v>
      </c>
      <c r="H55" s="99">
        <v>2168</v>
      </c>
      <c r="I55" s="99">
        <v>1369</v>
      </c>
    </row>
    <row r="56" spans="1:226" s="97" customFormat="1" ht="18" customHeight="1">
      <c r="A56" s="8"/>
      <c r="B56" s="94"/>
      <c r="C56" s="95" t="s">
        <v>94</v>
      </c>
      <c r="D56" s="96">
        <v>78187</v>
      </c>
      <c r="E56" s="96">
        <v>68.200523698624835</v>
      </c>
      <c r="F56" s="96">
        <v>25057</v>
      </c>
      <c r="G56" s="96">
        <v>34935</v>
      </c>
      <c r="H56" s="96">
        <v>12213</v>
      </c>
      <c r="I56" s="96">
        <v>5982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0" customFormat="1" ht="18" customHeight="1">
      <c r="B57" s="94">
        <v>15</v>
      </c>
      <c r="C57" s="101" t="s">
        <v>200</v>
      </c>
      <c r="D57" s="103">
        <v>31012</v>
      </c>
      <c r="E57" s="103">
        <v>68.252421643234911</v>
      </c>
      <c r="F57" s="103">
        <v>10077</v>
      </c>
      <c r="G57" s="103">
        <v>14033</v>
      </c>
      <c r="H57" s="103">
        <v>4631</v>
      </c>
      <c r="I57" s="103">
        <v>2271</v>
      </c>
    </row>
    <row r="58" spans="1:226" s="101" customFormat="1" ht="18" customHeight="1">
      <c r="B58" s="94">
        <v>27</v>
      </c>
      <c r="C58" s="101" t="s">
        <v>95</v>
      </c>
      <c r="D58" s="103">
        <v>10638</v>
      </c>
      <c r="E58" s="103">
        <v>66.231728708403807</v>
      </c>
      <c r="F58" s="103">
        <v>4092</v>
      </c>
      <c r="G58" s="103">
        <v>4475</v>
      </c>
      <c r="H58" s="103">
        <v>1404</v>
      </c>
      <c r="I58" s="103">
        <v>667</v>
      </c>
    </row>
    <row r="59" spans="1:226" s="101" customFormat="1" ht="18" customHeight="1">
      <c r="B59" s="94">
        <v>32</v>
      </c>
      <c r="C59" s="101" t="s">
        <v>207</v>
      </c>
      <c r="D59" s="103">
        <v>10221</v>
      </c>
      <c r="E59" s="103">
        <v>65.538468838665437</v>
      </c>
      <c r="F59" s="103">
        <v>3592</v>
      </c>
      <c r="G59" s="103">
        <v>4556</v>
      </c>
      <c r="H59" s="103">
        <v>1432</v>
      </c>
      <c r="I59" s="103">
        <v>641</v>
      </c>
    </row>
    <row r="60" spans="1:226" s="101" customFormat="1" ht="18" customHeight="1">
      <c r="B60" s="94">
        <v>36</v>
      </c>
      <c r="C60" s="106" t="s">
        <v>96</v>
      </c>
      <c r="D60" s="103">
        <v>26316</v>
      </c>
      <c r="E60" s="103">
        <v>72.77947560419517</v>
      </c>
      <c r="F60" s="103">
        <v>7296</v>
      </c>
      <c r="G60" s="103">
        <v>11871</v>
      </c>
      <c r="H60" s="103">
        <v>4746</v>
      </c>
      <c r="I60" s="103">
        <v>2403</v>
      </c>
    </row>
    <row r="61" spans="1:226" s="97" customFormat="1" ht="18" customHeight="1">
      <c r="A61" s="8"/>
      <c r="B61" s="94">
        <v>28</v>
      </c>
      <c r="C61" s="95" t="s">
        <v>97</v>
      </c>
      <c r="D61" s="96">
        <v>123278</v>
      </c>
      <c r="E61" s="96">
        <v>74.394385859601854</v>
      </c>
      <c r="F61" s="96">
        <v>30820</v>
      </c>
      <c r="G61" s="96">
        <v>60318</v>
      </c>
      <c r="H61" s="96">
        <v>21763</v>
      </c>
      <c r="I61" s="96">
        <v>10377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7" customFormat="1" ht="18" customHeight="1">
      <c r="A62" s="8"/>
      <c r="B62" s="94">
        <v>30</v>
      </c>
      <c r="C62" s="95" t="s">
        <v>98</v>
      </c>
      <c r="D62" s="96">
        <v>28057</v>
      </c>
      <c r="E62" s="96">
        <v>83.078555797127279</v>
      </c>
      <c r="F62" s="96">
        <v>5355</v>
      </c>
      <c r="G62" s="96">
        <v>11913</v>
      </c>
      <c r="H62" s="96">
        <v>6755</v>
      </c>
      <c r="I62" s="96">
        <v>4034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7" customFormat="1" ht="18" customHeight="1">
      <c r="A63" s="8"/>
      <c r="B63" s="94">
        <v>31</v>
      </c>
      <c r="C63" s="95" t="s">
        <v>99</v>
      </c>
      <c r="D63" s="96">
        <v>13570</v>
      </c>
      <c r="E63" s="96">
        <v>75.1292328666175</v>
      </c>
      <c r="F63" s="96">
        <v>3319</v>
      </c>
      <c r="G63" s="96">
        <v>6665</v>
      </c>
      <c r="H63" s="96">
        <v>2297</v>
      </c>
      <c r="I63" s="96">
        <v>1289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7" customFormat="1" ht="18" customHeight="1">
      <c r="A64" s="8"/>
      <c r="B64" s="94"/>
      <c r="C64" s="95" t="s">
        <v>100</v>
      </c>
      <c r="D64" s="96">
        <v>55508</v>
      </c>
      <c r="E64" s="96">
        <v>71.568958907339706</v>
      </c>
      <c r="F64" s="96">
        <v>16130</v>
      </c>
      <c r="G64" s="96">
        <v>27494</v>
      </c>
      <c r="H64" s="96">
        <v>8087</v>
      </c>
      <c r="I64" s="96">
        <v>3797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0" customFormat="1" ht="18" customHeight="1">
      <c r="B65" s="94">
        <v>1</v>
      </c>
      <c r="C65" s="101" t="s">
        <v>202</v>
      </c>
      <c r="D65" s="99">
        <v>7793</v>
      </c>
      <c r="E65" s="99">
        <v>72.04468112408567</v>
      </c>
      <c r="F65" s="99">
        <v>2166</v>
      </c>
      <c r="G65" s="99">
        <v>3907</v>
      </c>
      <c r="H65" s="99">
        <v>1138</v>
      </c>
      <c r="I65" s="99">
        <v>582</v>
      </c>
    </row>
    <row r="66" spans="1:226" s="101" customFormat="1" ht="18" customHeight="1">
      <c r="B66" s="94">
        <v>20</v>
      </c>
      <c r="C66" s="101" t="s">
        <v>204</v>
      </c>
      <c r="D66" s="99">
        <v>17787</v>
      </c>
      <c r="E66" s="99">
        <v>72.986925282509716</v>
      </c>
      <c r="F66" s="99">
        <v>4451</v>
      </c>
      <c r="G66" s="99">
        <v>9243</v>
      </c>
      <c r="H66" s="99">
        <v>2819</v>
      </c>
      <c r="I66" s="99">
        <v>1274</v>
      </c>
    </row>
    <row r="67" spans="1:226" s="101" customFormat="1" ht="18" customHeight="1">
      <c r="B67" s="94">
        <v>48</v>
      </c>
      <c r="C67" s="101" t="s">
        <v>203</v>
      </c>
      <c r="D67" s="99">
        <v>29928</v>
      </c>
      <c r="E67" s="99">
        <v>69.675270315423703</v>
      </c>
      <c r="F67" s="99">
        <v>9513</v>
      </c>
      <c r="G67" s="99">
        <v>14344</v>
      </c>
      <c r="H67" s="99">
        <v>4130</v>
      </c>
      <c r="I67" s="99">
        <v>1941</v>
      </c>
    </row>
    <row r="68" spans="1:226" s="97" customFormat="1" ht="18" customHeight="1">
      <c r="A68" s="8"/>
      <c r="B68" s="94">
        <v>26</v>
      </c>
      <c r="C68" s="95" t="s">
        <v>101</v>
      </c>
      <c r="D68" s="96">
        <v>7317</v>
      </c>
      <c r="E68" s="96">
        <v>72.92345223452233</v>
      </c>
      <c r="F68" s="96">
        <v>1931</v>
      </c>
      <c r="G68" s="96">
        <v>3628</v>
      </c>
      <c r="H68" s="96">
        <v>1209</v>
      </c>
      <c r="I68" s="96">
        <v>549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7" customFormat="1" ht="18" customHeight="1">
      <c r="A69" s="8"/>
      <c r="B69" s="94">
        <v>51</v>
      </c>
      <c r="C69" s="101" t="s">
        <v>102</v>
      </c>
      <c r="D69" s="99">
        <v>1173</v>
      </c>
      <c r="E69" s="99">
        <v>85.415899403239564</v>
      </c>
      <c r="F69" s="99">
        <v>243</v>
      </c>
      <c r="G69" s="99">
        <v>444</v>
      </c>
      <c r="H69" s="99">
        <v>263</v>
      </c>
      <c r="I69" s="99">
        <v>223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7" customFormat="1" ht="18" customHeight="1">
      <c r="A70" s="8"/>
      <c r="B70" s="94">
        <v>52</v>
      </c>
      <c r="C70" s="101" t="s">
        <v>103</v>
      </c>
      <c r="D70" s="99">
        <v>982</v>
      </c>
      <c r="E70" s="99">
        <v>85.693014256619136</v>
      </c>
      <c r="F70" s="99">
        <v>229</v>
      </c>
      <c r="G70" s="99">
        <v>332</v>
      </c>
      <c r="H70" s="99">
        <v>226</v>
      </c>
      <c r="I70" s="99">
        <v>195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4"/>
      <c r="C71" s="277" t="s">
        <v>45</v>
      </c>
      <c r="D71" s="275">
        <v>1017310</v>
      </c>
      <c r="E71" s="276">
        <v>75.39325935064042</v>
      </c>
      <c r="F71" s="275">
        <v>254378</v>
      </c>
      <c r="G71" s="275">
        <v>479349</v>
      </c>
      <c r="H71" s="275">
        <v>186560</v>
      </c>
      <c r="I71" s="275">
        <v>97023</v>
      </c>
      <c r="M71" s="217"/>
      <c r="N71" s="217"/>
      <c r="O71" s="217"/>
    </row>
    <row r="72" spans="1:226" ht="18" customHeight="1">
      <c r="B72" s="107"/>
      <c r="D72" s="87"/>
      <c r="E72" s="108"/>
      <c r="F72" s="108"/>
      <c r="G72" s="109"/>
      <c r="H72" s="108"/>
      <c r="I72" s="108"/>
    </row>
    <row r="73" spans="1:226" ht="18" customHeight="1">
      <c r="B73" s="228"/>
      <c r="C73" s="223"/>
      <c r="D73" s="229"/>
      <c r="E73" s="230"/>
      <c r="F73" s="223"/>
      <c r="G73" s="231"/>
      <c r="H73" s="108"/>
      <c r="I73" s="108"/>
    </row>
    <row r="74" spans="1:226" ht="18" customHeight="1">
      <c r="B74" s="228"/>
      <c r="C74" s="546" t="s">
        <v>212</v>
      </c>
      <c r="D74" s="481" t="s">
        <v>4</v>
      </c>
      <c r="E74" s="480" t="s">
        <v>3</v>
      </c>
      <c r="F74" s="479" t="s">
        <v>182</v>
      </c>
      <c r="G74" s="223"/>
      <c r="I74" s="108"/>
    </row>
    <row r="75" spans="1:226" ht="18" customHeight="1">
      <c r="B75" s="224"/>
      <c r="C75" s="546"/>
      <c r="D75" s="482">
        <v>901977</v>
      </c>
      <c r="E75" s="483">
        <v>115333</v>
      </c>
      <c r="F75" s="278">
        <f>D75+E75</f>
        <v>1017310</v>
      </c>
      <c r="G75" s="223"/>
    </row>
    <row r="76" spans="1:226" ht="18" customHeight="1">
      <c r="B76" s="224"/>
      <c r="C76" s="305"/>
      <c r="D76" s="306"/>
      <c r="E76" s="305"/>
      <c r="F76" s="305"/>
      <c r="G76" s="223"/>
    </row>
    <row r="77" spans="1:226" ht="18" customHeight="1">
      <c r="B77" s="304"/>
      <c r="D77" s="217"/>
      <c r="E77" s="307"/>
      <c r="F77" s="362"/>
      <c r="G77" s="362"/>
      <c r="H77" s="362"/>
      <c r="I77" s="362"/>
    </row>
    <row r="78" spans="1:226">
      <c r="C78" s="547"/>
      <c r="D78" s="547"/>
      <c r="E78" s="547"/>
      <c r="F78" s="218"/>
      <c r="G78" s="218"/>
      <c r="H78" s="218"/>
    </row>
    <row r="79" spans="1:226">
      <c r="B79" s="417"/>
      <c r="C79" s="363"/>
      <c r="D79" s="442"/>
      <c r="E79" s="442"/>
      <c r="F79" s="217"/>
      <c r="G79" s="217"/>
      <c r="H79" s="217"/>
    </row>
    <row r="80" spans="1:226">
      <c r="D80" s="88"/>
    </row>
    <row r="81" spans="4:4">
      <c r="D81" s="88"/>
    </row>
    <row r="82" spans="4:4">
      <c r="D82" s="88"/>
    </row>
    <row r="83" spans="4:4">
      <c r="D83" s="88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T97"/>
  <sheetViews>
    <sheetView showGridLines="0" showRowColHeaders="0" showZeros="0" showOutlineSymbols="0" zoomScaleNormal="100" workbookViewId="0">
      <selection activeCell="U20" sqref="U20"/>
    </sheetView>
  </sheetViews>
  <sheetFormatPr baseColWidth="10" defaultColWidth="11.5703125" defaultRowHeight="15.75"/>
  <cols>
    <col min="1" max="1" width="2.85546875" style="26" customWidth="1"/>
    <col min="2" max="2" width="10.42578125" style="26" customWidth="1"/>
    <col min="3" max="3" width="22.5703125" style="26" customWidth="1"/>
    <col min="4" max="4" width="12.7109375" style="26" customWidth="1"/>
    <col min="5" max="5" width="11.5703125" style="26" customWidth="1"/>
    <col min="6" max="6" width="1.140625" style="26" customWidth="1"/>
    <col min="7" max="7" width="11.5703125" style="26" customWidth="1"/>
    <col min="8" max="8" width="1.140625" style="26" customWidth="1"/>
    <col min="9" max="9" width="11.5703125" style="26" customWidth="1"/>
    <col min="10" max="10" width="3.28515625" style="26" customWidth="1"/>
    <col min="11" max="11" width="8.85546875" style="26" customWidth="1"/>
    <col min="12" max="15" width="11.28515625" style="26" customWidth="1"/>
    <col min="16" max="18" width="11.5703125" style="26"/>
    <col min="19" max="19" width="11.5703125" style="338"/>
    <col min="20" max="16384" width="11.5703125" style="26"/>
  </cols>
  <sheetData>
    <row r="1" spans="2:20" ht="51.75" customHeight="1">
      <c r="B1" s="361" t="s">
        <v>218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O1" s="316" t="s">
        <v>168</v>
      </c>
    </row>
    <row r="2" spans="2:20" ht="46.5" customHeight="1">
      <c r="B2" s="27"/>
      <c r="C2" s="27"/>
      <c r="D2" s="27"/>
      <c r="E2" s="27"/>
      <c r="F2" s="27"/>
      <c r="G2" s="27"/>
      <c r="H2" s="27"/>
      <c r="I2" s="27"/>
      <c r="R2" s="348"/>
      <c r="S2" s="348"/>
      <c r="T2" s="348"/>
    </row>
    <row r="3" spans="2:20" ht="27.95" customHeight="1">
      <c r="B3" s="331" t="s">
        <v>191</v>
      </c>
      <c r="C3" s="331"/>
      <c r="D3" s="332"/>
      <c r="E3" s="333" t="s">
        <v>192</v>
      </c>
      <c r="F3" s="352"/>
      <c r="G3" s="333" t="s">
        <v>184</v>
      </c>
      <c r="H3" s="352"/>
      <c r="I3" s="333" t="s">
        <v>185</v>
      </c>
      <c r="K3" s="356"/>
      <c r="R3" s="348"/>
      <c r="S3" s="348"/>
      <c r="T3" s="348"/>
    </row>
    <row r="4" spans="2:20" ht="18.95" customHeight="1">
      <c r="B4" s="303" t="s">
        <v>186</v>
      </c>
      <c r="C4" s="28"/>
      <c r="D4" s="30"/>
      <c r="E4" s="314">
        <v>9338748</v>
      </c>
      <c r="F4" s="355"/>
      <c r="G4" s="314">
        <v>4630157</v>
      </c>
      <c r="H4" s="355"/>
      <c r="I4" s="314">
        <v>4708553</v>
      </c>
      <c r="J4" s="31"/>
      <c r="K4" s="357"/>
      <c r="L4" s="345">
        <f>H4/E4</f>
        <v>0</v>
      </c>
      <c r="M4" s="339"/>
      <c r="N4" s="339"/>
      <c r="O4" s="346"/>
      <c r="P4" s="339"/>
      <c r="Q4" s="339"/>
      <c r="R4" s="349"/>
      <c r="S4" s="349"/>
      <c r="T4" s="350"/>
    </row>
    <row r="5" spans="2:20" ht="18.95" customHeight="1">
      <c r="B5" s="26" t="s">
        <v>153</v>
      </c>
      <c r="C5" s="28"/>
      <c r="D5" s="30"/>
      <c r="E5" s="30">
        <v>10321860</v>
      </c>
      <c r="F5" s="353"/>
      <c r="G5" s="30">
        <v>5442057</v>
      </c>
      <c r="H5" s="353"/>
      <c r="I5" s="30">
        <v>4879764</v>
      </c>
      <c r="J5" s="31"/>
      <c r="K5" s="358"/>
      <c r="L5" s="198"/>
      <c r="M5" s="198"/>
      <c r="N5" s="198"/>
      <c r="O5" s="199"/>
      <c r="P5" s="198"/>
      <c r="Q5" s="198"/>
      <c r="R5" s="349"/>
      <c r="S5" s="349"/>
      <c r="T5" s="350"/>
    </row>
    <row r="6" spans="2:20" ht="18.95" customHeight="1">
      <c r="B6" s="26" t="s">
        <v>187</v>
      </c>
      <c r="C6" s="28"/>
      <c r="D6" s="30"/>
      <c r="E6" s="315">
        <v>1.1052723555662922</v>
      </c>
      <c r="F6" s="353"/>
      <c r="G6" s="315">
        <v>1.1753504254823324</v>
      </c>
      <c r="H6" s="354"/>
      <c r="I6" s="315">
        <v>1.0363617017797186</v>
      </c>
      <c r="J6" s="31"/>
      <c r="K6" s="358"/>
      <c r="L6" s="198"/>
      <c r="M6" s="198"/>
      <c r="N6" s="198"/>
      <c r="O6" s="199"/>
      <c r="P6" s="198"/>
      <c r="Q6" s="198"/>
      <c r="R6" s="349"/>
      <c r="S6" s="349"/>
      <c r="T6" s="349"/>
    </row>
    <row r="7" spans="2:20" ht="7.5" customHeight="1">
      <c r="B7" s="491"/>
      <c r="C7" s="491"/>
      <c r="F7" s="29"/>
      <c r="H7" s="29"/>
      <c r="K7" s="356"/>
      <c r="R7" s="348"/>
      <c r="S7" s="348"/>
      <c r="T7" s="348"/>
    </row>
    <row r="8" spans="2:20" ht="7.5" customHeight="1">
      <c r="B8" s="29"/>
      <c r="C8" s="29"/>
      <c r="F8" s="29"/>
      <c r="H8" s="29"/>
      <c r="K8" s="356"/>
      <c r="R8" s="348"/>
      <c r="S8" s="348"/>
      <c r="T8" s="348"/>
    </row>
    <row r="9" spans="2:20" ht="7.5" customHeight="1">
      <c r="B9" s="29"/>
      <c r="C9" s="29"/>
      <c r="F9" s="29"/>
      <c r="H9" s="29"/>
      <c r="R9" s="348"/>
      <c r="S9" s="348"/>
      <c r="T9" s="348"/>
    </row>
    <row r="10" spans="2:20" ht="7.5" customHeight="1">
      <c r="B10" s="29"/>
      <c r="C10" s="29"/>
      <c r="F10" s="29"/>
      <c r="H10" s="29"/>
      <c r="R10" s="348"/>
      <c r="S10" s="348"/>
      <c r="T10" s="348"/>
    </row>
    <row r="11" spans="2:20" ht="7.5" customHeight="1">
      <c r="B11" s="29"/>
      <c r="C11" s="29"/>
      <c r="F11" s="29"/>
      <c r="H11" s="29"/>
      <c r="R11" s="348"/>
      <c r="S11" s="348"/>
      <c r="T11" s="348"/>
    </row>
    <row r="12" spans="2:20" ht="7.5" customHeight="1">
      <c r="B12" s="29"/>
      <c r="C12" s="29"/>
      <c r="F12" s="29"/>
      <c r="H12" s="29"/>
      <c r="R12" s="348"/>
      <c r="S12" s="348"/>
      <c r="T12" s="348"/>
    </row>
    <row r="13" spans="2:20" ht="7.5" customHeight="1">
      <c r="B13" s="29"/>
      <c r="C13" s="29"/>
      <c r="F13" s="29"/>
      <c r="H13" s="29"/>
      <c r="R13" s="348"/>
      <c r="S13" s="348"/>
      <c r="T13" s="348"/>
    </row>
    <row r="14" spans="2:20" ht="7.5" customHeight="1">
      <c r="B14" s="29"/>
      <c r="C14" s="29"/>
      <c r="F14" s="29"/>
      <c r="H14" s="29"/>
      <c r="R14" s="348"/>
      <c r="S14" s="348"/>
      <c r="T14" s="348"/>
    </row>
    <row r="15" spans="2:20" ht="7.5" customHeight="1">
      <c r="B15" s="29"/>
      <c r="C15" s="29"/>
      <c r="F15" s="29"/>
      <c r="H15" s="29"/>
      <c r="R15" s="348"/>
      <c r="S15" s="348"/>
      <c r="T15" s="348"/>
    </row>
    <row r="16" spans="2:20" ht="7.5" customHeight="1">
      <c r="B16" s="29"/>
      <c r="C16" s="29"/>
      <c r="F16" s="29"/>
      <c r="H16" s="29"/>
      <c r="R16" s="348"/>
      <c r="S16" s="348"/>
      <c r="T16" s="348"/>
    </row>
    <row r="17" spans="1:20" s="317" customFormat="1" ht="18.75" customHeight="1">
      <c r="B17" s="335" t="s">
        <v>193</v>
      </c>
      <c r="C17" s="331"/>
      <c r="D17" s="332"/>
      <c r="E17" s="333" t="s">
        <v>192</v>
      </c>
      <c r="F17" s="334"/>
      <c r="G17" s="333" t="s">
        <v>184</v>
      </c>
      <c r="H17" s="334"/>
      <c r="I17" s="333" t="s">
        <v>185</v>
      </c>
      <c r="L17" s="323"/>
      <c r="M17" s="323"/>
      <c r="N17" s="323"/>
      <c r="O17" s="324"/>
      <c r="P17" s="323"/>
      <c r="Q17" s="323"/>
      <c r="R17" s="351"/>
      <c r="S17" s="351"/>
      <c r="T17" s="351"/>
    </row>
    <row r="18" spans="1:20" ht="6.75" customHeight="1">
      <c r="B18" s="23"/>
      <c r="C18" s="24"/>
      <c r="D18" s="310"/>
      <c r="E18" s="310"/>
      <c r="F18" s="310"/>
      <c r="G18" s="310"/>
      <c r="H18" s="310"/>
      <c r="I18" s="310"/>
      <c r="R18" s="348"/>
      <c r="S18" s="348"/>
      <c r="T18" s="348"/>
    </row>
    <row r="19" spans="1:20" ht="20.100000000000001" customHeight="1">
      <c r="B19" s="26" t="s">
        <v>49</v>
      </c>
      <c r="C19" s="28"/>
      <c r="D19" s="30"/>
      <c r="E19" s="30">
        <v>6460734</v>
      </c>
      <c r="F19" s="29"/>
      <c r="G19" s="30">
        <v>2626383</v>
      </c>
      <c r="H19" s="29"/>
      <c r="I19" s="30">
        <v>3834331</v>
      </c>
      <c r="K19" s="34"/>
      <c r="R19" s="348"/>
      <c r="S19" s="348"/>
      <c r="T19" s="348"/>
    </row>
    <row r="20" spans="1:20" ht="20.100000000000001" customHeight="1">
      <c r="B20" s="26" t="s">
        <v>50</v>
      </c>
      <c r="C20" s="28"/>
      <c r="D20" s="30"/>
      <c r="E20" s="30">
        <v>1496344</v>
      </c>
      <c r="F20" s="29"/>
      <c r="G20" s="30">
        <v>1433053</v>
      </c>
      <c r="H20" s="29"/>
      <c r="I20" s="30">
        <v>63284</v>
      </c>
      <c r="K20" s="34"/>
      <c r="R20" s="348"/>
      <c r="S20" s="348"/>
      <c r="T20" s="348"/>
    </row>
    <row r="21" spans="1:20" ht="20.100000000000001" customHeight="1">
      <c r="B21" s="26" t="s">
        <v>48</v>
      </c>
      <c r="E21" s="30">
        <v>1015386</v>
      </c>
      <c r="F21" s="30"/>
      <c r="G21" s="30">
        <v>388477</v>
      </c>
      <c r="I21" s="30">
        <v>626909</v>
      </c>
      <c r="K21" s="34"/>
    </row>
    <row r="22" spans="1:20" ht="20.100000000000001" customHeight="1">
      <c r="B22" s="26" t="s">
        <v>104</v>
      </c>
      <c r="C22" s="28"/>
      <c r="D22" s="30"/>
      <c r="E22" s="30">
        <v>320375</v>
      </c>
      <c r="F22" s="29"/>
      <c r="G22" s="30">
        <v>152569</v>
      </c>
      <c r="H22" s="29"/>
      <c r="I22" s="30">
        <v>167795</v>
      </c>
      <c r="K22" s="34"/>
    </row>
    <row r="23" spans="1:20" ht="20.100000000000001" customHeight="1">
      <c r="B23" s="26" t="s">
        <v>105</v>
      </c>
      <c r="C23" s="28"/>
      <c r="D23" s="30"/>
      <c r="E23" s="30">
        <v>45909</v>
      </c>
      <c r="F23" s="29"/>
      <c r="G23" s="30">
        <v>29675</v>
      </c>
      <c r="H23" s="29"/>
      <c r="I23" s="30">
        <v>16234</v>
      </c>
      <c r="K23" s="34"/>
    </row>
    <row r="24" spans="1:20" ht="5.25" customHeight="1">
      <c r="C24" s="28"/>
      <c r="D24" s="30"/>
      <c r="E24" s="30"/>
      <c r="F24" s="29"/>
      <c r="G24" s="30"/>
      <c r="H24" s="29"/>
      <c r="I24" s="30"/>
      <c r="K24" s="34"/>
    </row>
    <row r="25" spans="1:20" s="317" customFormat="1" ht="24" hidden="1" customHeight="1">
      <c r="B25" s="318" t="s">
        <v>45</v>
      </c>
      <c r="C25" s="319"/>
      <c r="D25" s="319"/>
      <c r="E25" s="319">
        <f>SUM(E19:E24)</f>
        <v>9338748</v>
      </c>
      <c r="F25" s="322"/>
      <c r="G25" s="319">
        <f>SUM(G19:G24)</f>
        <v>4630157</v>
      </c>
      <c r="H25" s="319">
        <f>SUM(H19:H24)</f>
        <v>0</v>
      </c>
      <c r="I25" s="319">
        <f>SUM(I19:I24)</f>
        <v>4708553</v>
      </c>
      <c r="K25" s="320"/>
      <c r="S25" s="341"/>
    </row>
    <row r="26" spans="1:20" ht="9.9499999999999993" customHeight="1">
      <c r="B26" s="491"/>
      <c r="C26" s="491"/>
      <c r="F26" s="29"/>
      <c r="H26" s="29"/>
    </row>
    <row r="27" spans="1:20" ht="50.1" customHeight="1">
      <c r="B27" s="491"/>
      <c r="C27" s="491"/>
      <c r="D27" s="26" t="s">
        <v>124</v>
      </c>
      <c r="E27" s="30"/>
      <c r="F27" s="30"/>
      <c r="G27" s="30"/>
      <c r="H27" s="30"/>
      <c r="I27" s="30"/>
    </row>
    <row r="28" spans="1:20" s="317" customFormat="1" ht="18.75" customHeight="1">
      <c r="C28" s="322"/>
      <c r="D28" s="322"/>
      <c r="E28" s="322"/>
      <c r="F28" s="321"/>
      <c r="G28" s="322"/>
      <c r="H28" s="321"/>
      <c r="I28" s="322"/>
      <c r="L28" s="323"/>
      <c r="M28" s="323"/>
      <c r="N28" s="323"/>
      <c r="O28" s="324"/>
      <c r="P28" s="323"/>
      <c r="Q28" s="323"/>
      <c r="R28" s="323"/>
      <c r="S28" s="340"/>
      <c r="T28" s="323"/>
    </row>
    <row r="29" spans="1:20">
      <c r="D29" s="31"/>
    </row>
    <row r="30" spans="1:20" s="118" customFormat="1" ht="34.5" customHeight="1">
      <c r="A30" s="219"/>
      <c r="B30" s="335" t="s">
        <v>188</v>
      </c>
      <c r="C30" s="331"/>
      <c r="D30" s="336"/>
      <c r="E30" s="333" t="s">
        <v>192</v>
      </c>
      <c r="F30" s="334"/>
      <c r="G30" s="333" t="s">
        <v>184</v>
      </c>
      <c r="H30" s="334"/>
      <c r="I30" s="333" t="s">
        <v>185</v>
      </c>
      <c r="L30" s="114"/>
      <c r="M30" s="486"/>
      <c r="N30" s="486"/>
      <c r="O30" s="114"/>
      <c r="S30" s="342"/>
    </row>
    <row r="31" spans="1:20" s="128" customFormat="1" ht="24.95" customHeight="1">
      <c r="C31" s="329" t="s">
        <v>52</v>
      </c>
      <c r="D31"/>
      <c r="E31" s="325">
        <v>1538661</v>
      </c>
      <c r="F31" s="325"/>
      <c r="G31" s="325">
        <v>756855</v>
      </c>
      <c r="H31" s="325"/>
      <c r="I31" s="325">
        <v>781804</v>
      </c>
      <c r="K31" s="337"/>
      <c r="L31" s="487"/>
      <c r="M31" s="129"/>
      <c r="N31" s="488"/>
      <c r="O31" s="127"/>
      <c r="S31" s="342"/>
    </row>
    <row r="32" spans="1:20" s="128" customFormat="1" ht="24.95" customHeight="1">
      <c r="C32" s="328" t="s">
        <v>61</v>
      </c>
      <c r="D32"/>
      <c r="E32" s="325">
        <v>287466</v>
      </c>
      <c r="F32" s="325"/>
      <c r="G32" s="325">
        <v>140410</v>
      </c>
      <c r="H32" s="325"/>
      <c r="I32" s="325">
        <v>147056</v>
      </c>
      <c r="L32" s="487"/>
      <c r="M32" s="127"/>
      <c r="N32" s="487"/>
      <c r="O32" s="127"/>
      <c r="S32" s="342"/>
    </row>
    <row r="33" spans="3:19" s="128" customFormat="1" ht="24.95" customHeight="1">
      <c r="C33" s="328" t="s">
        <v>65</v>
      </c>
      <c r="D33"/>
      <c r="E33" s="325">
        <v>272417</v>
      </c>
      <c r="F33" s="325"/>
      <c r="G33" s="325">
        <v>130831</v>
      </c>
      <c r="H33" s="325"/>
      <c r="I33" s="325">
        <v>141580</v>
      </c>
      <c r="L33" s="488"/>
      <c r="M33" s="129"/>
      <c r="N33" s="488"/>
      <c r="O33" s="127"/>
      <c r="S33" s="343">
        <v>1467756</v>
      </c>
    </row>
    <row r="34" spans="3:19" s="128" customFormat="1" ht="24.95" customHeight="1">
      <c r="C34" s="328" t="s">
        <v>205</v>
      </c>
      <c r="D34"/>
      <c r="E34" s="325">
        <v>188390</v>
      </c>
      <c r="F34" s="325"/>
      <c r="G34" s="325">
        <v>96484</v>
      </c>
      <c r="H34" s="325"/>
      <c r="I34" s="325">
        <v>91906</v>
      </c>
      <c r="L34" s="487"/>
      <c r="M34" s="127"/>
      <c r="N34" s="487"/>
      <c r="O34" s="127"/>
      <c r="S34" s="343">
        <v>280326</v>
      </c>
    </row>
    <row r="35" spans="3:19" s="128" customFormat="1" ht="24.95" customHeight="1">
      <c r="C35" s="328" t="s">
        <v>66</v>
      </c>
      <c r="D35"/>
      <c r="E35" s="325">
        <v>344652</v>
      </c>
      <c r="F35" s="325"/>
      <c r="G35" s="325">
        <v>167215</v>
      </c>
      <c r="H35" s="325"/>
      <c r="I35" s="325">
        <v>177435</v>
      </c>
      <c r="L35" s="488"/>
      <c r="M35" s="129"/>
      <c r="N35" s="488"/>
      <c r="O35" s="127"/>
      <c r="S35" s="343">
        <v>270289</v>
      </c>
    </row>
    <row r="36" spans="3:19" s="128" customFormat="1" ht="24.95" customHeight="1">
      <c r="C36" s="328" t="s">
        <v>69</v>
      </c>
      <c r="D36"/>
      <c r="E36" s="325">
        <v>133701</v>
      </c>
      <c r="F36" s="325"/>
      <c r="G36" s="325">
        <v>64700</v>
      </c>
      <c r="H36" s="325"/>
      <c r="I36" s="325">
        <v>69000</v>
      </c>
      <c r="K36" s="130"/>
      <c r="L36" s="488"/>
      <c r="M36" s="127"/>
      <c r="N36" s="487"/>
      <c r="O36" s="127"/>
      <c r="S36" s="343">
        <v>178292</v>
      </c>
    </row>
    <row r="37" spans="3:19" s="128" customFormat="1" ht="24.95" customHeight="1">
      <c r="C37" s="328" t="s">
        <v>70</v>
      </c>
      <c r="D37"/>
      <c r="E37" s="325">
        <v>579357</v>
      </c>
      <c r="F37" s="325"/>
      <c r="G37" s="325">
        <v>270742</v>
      </c>
      <c r="H37" s="325"/>
      <c r="I37" s="325">
        <v>308615</v>
      </c>
      <c r="K37" s="130"/>
      <c r="L37" s="488"/>
      <c r="M37" s="127"/>
      <c r="N37" s="487"/>
      <c r="O37" s="127"/>
      <c r="S37" s="343">
        <v>322017</v>
      </c>
    </row>
    <row r="38" spans="3:19" s="130" customFormat="1" ht="24.95" customHeight="1">
      <c r="C38" s="328" t="s">
        <v>80</v>
      </c>
      <c r="D38"/>
      <c r="E38" s="325">
        <v>377735</v>
      </c>
      <c r="F38" s="325"/>
      <c r="G38" s="325">
        <v>166927</v>
      </c>
      <c r="H38" s="325"/>
      <c r="I38" s="325">
        <v>210807</v>
      </c>
      <c r="L38" s="488"/>
      <c r="M38" s="127"/>
      <c r="N38" s="487"/>
      <c r="O38" s="129"/>
      <c r="S38" s="343">
        <v>129473</v>
      </c>
    </row>
    <row r="39" spans="3:19" s="130" customFormat="1" ht="24.95" customHeight="1">
      <c r="C39" s="328" t="s">
        <v>86</v>
      </c>
      <c r="D39"/>
      <c r="E39" s="325">
        <v>1585679</v>
      </c>
      <c r="F39" s="325"/>
      <c r="G39" s="325">
        <v>824852</v>
      </c>
      <c r="H39" s="325"/>
      <c r="I39" s="325">
        <v>760821</v>
      </c>
      <c r="L39" s="488"/>
      <c r="M39" s="129"/>
      <c r="N39" s="488"/>
      <c r="O39" s="129"/>
      <c r="S39" s="343">
        <v>565026</v>
      </c>
    </row>
    <row r="40" spans="3:19" s="130" customFormat="1" ht="24.95" customHeight="1">
      <c r="C40" s="328" t="s">
        <v>89</v>
      </c>
      <c r="D40"/>
      <c r="E40" s="325">
        <v>955936</v>
      </c>
      <c r="F40" s="325"/>
      <c r="G40" s="325">
        <v>474226</v>
      </c>
      <c r="H40" s="325"/>
      <c r="I40" s="325">
        <v>481706</v>
      </c>
      <c r="L40" s="488"/>
      <c r="M40" s="129"/>
      <c r="N40" s="488"/>
      <c r="O40" s="129"/>
      <c r="S40" s="343">
        <v>360756</v>
      </c>
    </row>
    <row r="41" spans="3:19" s="130" customFormat="1" ht="24.95" customHeight="1">
      <c r="C41" s="328" t="s">
        <v>91</v>
      </c>
      <c r="D41"/>
      <c r="E41" s="325">
        <v>226176</v>
      </c>
      <c r="F41" s="325"/>
      <c r="G41" s="325">
        <v>104560</v>
      </c>
      <c r="H41" s="325"/>
      <c r="I41" s="325">
        <v>121616</v>
      </c>
      <c r="L41" s="488"/>
      <c r="M41" s="129"/>
      <c r="N41" s="488"/>
      <c r="O41" s="129"/>
      <c r="S41" s="343">
        <v>1542221</v>
      </c>
    </row>
    <row r="42" spans="3:19" s="130" customFormat="1" ht="24.95" customHeight="1">
      <c r="C42" s="328" t="s">
        <v>94</v>
      </c>
      <c r="D42"/>
      <c r="E42" s="325">
        <v>693827</v>
      </c>
      <c r="F42" s="325"/>
      <c r="G42" s="325">
        <v>352086</v>
      </c>
      <c r="H42" s="325"/>
      <c r="I42" s="325">
        <v>341739</v>
      </c>
      <c r="L42" s="487"/>
      <c r="M42" s="129"/>
      <c r="N42" s="488"/>
      <c r="O42" s="129"/>
      <c r="S42" s="343">
        <v>917315</v>
      </c>
    </row>
    <row r="43" spans="3:19" s="130" customFormat="1" ht="24.95" customHeight="1">
      <c r="C43" s="328" t="s">
        <v>97</v>
      </c>
      <c r="D43"/>
      <c r="E43" s="325">
        <v>1166988</v>
      </c>
      <c r="F43" s="325"/>
      <c r="G43" s="325">
        <v>598934</v>
      </c>
      <c r="H43" s="325"/>
      <c r="I43" s="325">
        <v>568042</v>
      </c>
      <c r="L43" s="487"/>
      <c r="M43" s="129"/>
      <c r="N43" s="488"/>
      <c r="O43" s="129"/>
      <c r="S43" s="343">
        <v>217095</v>
      </c>
    </row>
    <row r="44" spans="3:19" s="130" customFormat="1" ht="24.95" customHeight="1">
      <c r="C44" s="328" t="s">
        <v>98</v>
      </c>
      <c r="D44"/>
      <c r="E44" s="325">
        <v>241552</v>
      </c>
      <c r="F44" s="325"/>
      <c r="G44" s="325">
        <v>116502</v>
      </c>
      <c r="H44" s="325"/>
      <c r="I44" s="325">
        <v>125050</v>
      </c>
      <c r="L44" s="488"/>
      <c r="M44" s="129"/>
      <c r="N44" s="488"/>
      <c r="O44" s="129"/>
      <c r="S44" s="343">
        <v>679402</v>
      </c>
    </row>
    <row r="45" spans="3:19" s="130" customFormat="1" ht="24.95" customHeight="1">
      <c r="C45" s="328" t="s">
        <v>99</v>
      </c>
      <c r="D45"/>
      <c r="E45" s="325">
        <v>134101</v>
      </c>
      <c r="F45" s="325"/>
      <c r="G45" s="325">
        <v>64738</v>
      </c>
      <c r="H45" s="325"/>
      <c r="I45" s="325">
        <v>69363</v>
      </c>
      <c r="L45" s="487"/>
      <c r="M45" s="129"/>
      <c r="N45" s="488"/>
      <c r="O45" s="129"/>
      <c r="S45" s="343">
        <v>1105001</v>
      </c>
    </row>
    <row r="46" spans="3:19" s="130" customFormat="1" ht="24.95" customHeight="1">
      <c r="C46" s="328" t="s">
        <v>155</v>
      </c>
      <c r="D46"/>
      <c r="E46" s="325">
        <v>527075</v>
      </c>
      <c r="F46" s="325"/>
      <c r="G46" s="325">
        <v>258702</v>
      </c>
      <c r="H46" s="325"/>
      <c r="I46" s="325">
        <v>268372</v>
      </c>
      <c r="L46" s="487"/>
      <c r="M46" s="127"/>
      <c r="N46" s="487"/>
      <c r="O46" s="129"/>
      <c r="S46" s="343">
        <v>230177</v>
      </c>
    </row>
    <row r="47" spans="3:19" s="130" customFormat="1" ht="24.95" customHeight="1">
      <c r="C47" s="328" t="s">
        <v>151</v>
      </c>
      <c r="D47"/>
      <c r="E47" s="325">
        <v>67684</v>
      </c>
      <c r="F47" s="325"/>
      <c r="G47" s="325">
        <v>32780</v>
      </c>
      <c r="H47" s="325"/>
      <c r="I47" s="325">
        <v>34903</v>
      </c>
      <c r="L47" s="488"/>
      <c r="M47" s="129"/>
      <c r="N47" s="488"/>
      <c r="O47" s="129"/>
      <c r="S47" s="343">
        <v>129080</v>
      </c>
    </row>
    <row r="48" spans="3:19" s="130" customFormat="1" ht="24.95" customHeight="1">
      <c r="C48" s="328" t="s">
        <v>189</v>
      </c>
      <c r="D48"/>
      <c r="E48" s="325">
        <v>8825</v>
      </c>
      <c r="F48" s="325"/>
      <c r="G48" s="325">
        <v>4451</v>
      </c>
      <c r="H48" s="325"/>
      <c r="I48" s="325">
        <v>4374</v>
      </c>
      <c r="L48" s="488"/>
      <c r="M48" s="129"/>
      <c r="N48" s="488"/>
      <c r="O48" s="129"/>
      <c r="S48" s="343">
        <v>514162</v>
      </c>
    </row>
    <row r="49" spans="2:19" s="130" customFormat="1" ht="24.95" customHeight="1">
      <c r="C49" s="328" t="s">
        <v>190</v>
      </c>
      <c r="D49"/>
      <c r="E49" s="325">
        <v>8526</v>
      </c>
      <c r="F49" s="325"/>
      <c r="G49" s="325">
        <v>4162</v>
      </c>
      <c r="H49" s="325"/>
      <c r="I49" s="325">
        <v>4364</v>
      </c>
      <c r="K49" s="118"/>
      <c r="L49" s="488"/>
      <c r="M49" s="127"/>
      <c r="N49" s="487"/>
      <c r="O49" s="129"/>
      <c r="S49" s="343">
        <v>65074</v>
      </c>
    </row>
    <row r="50" spans="2:19" s="130" customFormat="1" ht="17.25" customHeight="1">
      <c r="B50" s="326"/>
      <c r="C50" s="326"/>
      <c r="D50"/>
      <c r="E50" s="325"/>
      <c r="F50" s="325"/>
      <c r="G50" s="325"/>
      <c r="H50" s="325"/>
      <c r="I50" s="325"/>
      <c r="L50" s="129"/>
      <c r="M50" s="129"/>
      <c r="N50" s="129"/>
      <c r="O50" s="129"/>
      <c r="S50" s="343">
        <v>8388</v>
      </c>
    </row>
    <row r="51" spans="2:19" s="118" customFormat="1" ht="18.600000000000001" customHeight="1">
      <c r="C51" s="330" t="s">
        <v>45</v>
      </c>
      <c r="E51" s="327">
        <f>$E$4</f>
        <v>9338748</v>
      </c>
      <c r="F51" s="359">
        <v>0.4922996311893304</v>
      </c>
      <c r="G51" s="327">
        <f>$G$4</f>
        <v>4630157</v>
      </c>
      <c r="H51" s="359">
        <v>0.50770502733165346</v>
      </c>
      <c r="I51" s="327">
        <f>$I$4</f>
        <v>4708553</v>
      </c>
      <c r="S51" s="343">
        <v>7802</v>
      </c>
    </row>
    <row r="52" spans="2:19">
      <c r="E52" s="30"/>
      <c r="F52" s="30"/>
      <c r="G52" s="30"/>
      <c r="H52" s="30"/>
      <c r="I52" s="30"/>
      <c r="S52" s="338">
        <f>SUM(S33:S51)</f>
        <v>8989652</v>
      </c>
    </row>
    <row r="53" spans="2:19">
      <c r="E53" s="30"/>
      <c r="F53" s="30"/>
      <c r="G53" s="30"/>
      <c r="H53" s="30"/>
      <c r="I53" s="30"/>
    </row>
    <row r="54" spans="2:19">
      <c r="E54" s="30"/>
      <c r="F54" s="30"/>
      <c r="G54" s="30"/>
      <c r="H54" s="30"/>
      <c r="I54" s="30"/>
    </row>
    <row r="55" spans="2:19" ht="18">
      <c r="B55" s="344" t="s">
        <v>194</v>
      </c>
    </row>
    <row r="56" spans="2:19" ht="18">
      <c r="B56" s="344" t="s">
        <v>195</v>
      </c>
    </row>
    <row r="61" spans="2:19">
      <c r="E61" s="30"/>
      <c r="F61" s="30"/>
      <c r="G61" s="30"/>
      <c r="H61" s="30"/>
      <c r="I61" s="30"/>
    </row>
    <row r="79" spans="3:4">
      <c r="C79" s="329"/>
      <c r="D79"/>
    </row>
    <row r="80" spans="3:4">
      <c r="C80" s="328"/>
      <c r="D80"/>
    </row>
    <row r="81" spans="3:4">
      <c r="C81" s="328"/>
      <c r="D81"/>
    </row>
    <row r="82" spans="3:4">
      <c r="C82" s="328"/>
      <c r="D82"/>
    </row>
    <row r="83" spans="3:4">
      <c r="C83" s="328"/>
      <c r="D83"/>
    </row>
    <row r="84" spans="3:4">
      <c r="C84" s="328"/>
      <c r="D84"/>
    </row>
    <row r="85" spans="3:4">
      <c r="C85" s="328"/>
      <c r="D85"/>
    </row>
    <row r="86" spans="3:4">
      <c r="C86" s="328"/>
      <c r="D86"/>
    </row>
    <row r="87" spans="3:4">
      <c r="C87" s="328"/>
      <c r="D87"/>
    </row>
    <row r="88" spans="3:4">
      <c r="C88" s="328"/>
      <c r="D88"/>
    </row>
    <row r="89" spans="3:4">
      <c r="C89" s="328"/>
      <c r="D89"/>
    </row>
    <row r="90" spans="3:4">
      <c r="C90" s="328"/>
      <c r="D90"/>
    </row>
    <row r="91" spans="3:4">
      <c r="C91" s="328"/>
      <c r="D91"/>
    </row>
    <row r="92" spans="3:4">
      <c r="C92" s="328"/>
      <c r="D92"/>
    </row>
    <row r="93" spans="3:4">
      <c r="C93" s="328"/>
      <c r="D93"/>
    </row>
    <row r="94" spans="3:4">
      <c r="C94" s="328"/>
      <c r="D94"/>
    </row>
    <row r="95" spans="3:4">
      <c r="C95" s="328"/>
      <c r="D95"/>
    </row>
    <row r="96" spans="3:4">
      <c r="C96" s="328"/>
      <c r="D96"/>
    </row>
    <row r="97" spans="3:4">
      <c r="C97" s="328"/>
      <c r="D97"/>
    </row>
  </sheetData>
  <mergeCells count="3">
    <mergeCell ref="B7:C7"/>
    <mergeCell ref="B27:C27"/>
    <mergeCell ref="B26:C26"/>
  </mergeCells>
  <hyperlinks>
    <hyperlink ref="O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M15" sqref="M15"/>
    </sheetView>
  </sheetViews>
  <sheetFormatPr baseColWidth="10" defaultColWidth="11.42578125" defaultRowHeight="12.75"/>
  <cols>
    <col min="1" max="1" width="3.28515625" style="15" customWidth="1"/>
    <col min="2" max="3" width="11.42578125" style="15"/>
    <col min="4" max="4" width="11.42578125" style="15" customWidth="1"/>
    <col min="5" max="16384" width="11.42578125" style="15"/>
  </cols>
  <sheetData>
    <row r="3" spans="1:10">
      <c r="C3" s="16"/>
    </row>
    <row r="6" spans="1:10" ht="35.25" customHeight="1">
      <c r="J6" s="7"/>
    </row>
    <row r="7" spans="1:10" ht="18.75">
      <c r="B7" s="489" t="s">
        <v>156</v>
      </c>
      <c r="C7" s="489"/>
      <c r="D7" s="489"/>
      <c r="E7" s="489"/>
      <c r="F7" s="489"/>
      <c r="G7" s="489"/>
      <c r="H7" s="489"/>
      <c r="I7" s="489"/>
    </row>
    <row r="8" spans="1:10" ht="24.95" customHeight="1">
      <c r="B8" s="17"/>
      <c r="C8" s="17"/>
      <c r="D8" s="17"/>
      <c r="E8" s="17"/>
      <c r="F8" s="18"/>
      <c r="G8" s="18"/>
      <c r="H8" s="19"/>
      <c r="I8" s="19"/>
    </row>
    <row r="9" spans="1:10" s="18" customFormat="1" ht="24" customHeight="1">
      <c r="B9" s="7" t="s">
        <v>172</v>
      </c>
      <c r="C9" s="7"/>
      <c r="D9" s="20"/>
      <c r="E9" s="17"/>
      <c r="H9" s="19"/>
      <c r="I9" s="19"/>
    </row>
    <row r="10" spans="1:10" s="18" customFormat="1" ht="24" customHeight="1">
      <c r="B10" s="7" t="s">
        <v>165</v>
      </c>
      <c r="C10" s="7"/>
      <c r="D10" s="7"/>
      <c r="E10" s="7"/>
      <c r="F10" s="7"/>
      <c r="G10" s="7"/>
      <c r="H10" s="21"/>
      <c r="I10" s="19"/>
    </row>
    <row r="11" spans="1:10" s="18" customFormat="1" ht="24" customHeight="1">
      <c r="A11" s="212"/>
      <c r="B11" s="7" t="s">
        <v>171</v>
      </c>
      <c r="C11" s="213"/>
      <c r="D11" s="213"/>
      <c r="E11" s="213"/>
      <c r="F11" s="213"/>
      <c r="G11" s="213"/>
      <c r="H11" s="19"/>
      <c r="I11" s="19"/>
    </row>
    <row r="12" spans="1:10" s="18" customFormat="1" ht="24" customHeight="1">
      <c r="B12" s="7" t="s">
        <v>159</v>
      </c>
      <c r="C12" s="7"/>
      <c r="D12" s="7"/>
      <c r="E12" s="7"/>
      <c r="H12" s="19"/>
      <c r="I12" s="19"/>
    </row>
    <row r="13" spans="1:10" s="18" customFormat="1" ht="24" customHeight="1">
      <c r="B13" s="7" t="s">
        <v>158</v>
      </c>
      <c r="C13" s="7"/>
      <c r="D13" s="7"/>
      <c r="E13" s="7"/>
      <c r="F13" s="7"/>
      <c r="H13" s="19"/>
      <c r="I13" s="19"/>
    </row>
    <row r="14" spans="1:10" s="18" customFormat="1" ht="24" customHeight="1">
      <c r="B14" s="7" t="s">
        <v>160</v>
      </c>
      <c r="C14" s="7"/>
      <c r="D14" s="7"/>
      <c r="E14" s="7"/>
      <c r="H14" s="19"/>
      <c r="I14" s="19"/>
    </row>
    <row r="15" spans="1:10" s="18" customFormat="1" ht="24" customHeight="1">
      <c r="B15" s="7" t="s">
        <v>162</v>
      </c>
      <c r="C15" s="7"/>
      <c r="D15" s="7"/>
      <c r="E15" s="7"/>
      <c r="H15" s="19"/>
      <c r="I15" s="19"/>
    </row>
    <row r="16" spans="1:10" s="18" customFormat="1" ht="24" customHeight="1">
      <c r="B16" s="7" t="s">
        <v>161</v>
      </c>
      <c r="C16" s="7"/>
      <c r="D16" s="7"/>
      <c r="E16" s="7"/>
      <c r="H16" s="19"/>
      <c r="I16" s="19"/>
    </row>
    <row r="17" spans="2:9" s="18" customFormat="1" ht="24" customHeight="1">
      <c r="B17" s="7" t="s">
        <v>163</v>
      </c>
      <c r="C17" s="7"/>
      <c r="D17" s="7"/>
      <c r="E17" s="7"/>
      <c r="F17" s="7"/>
      <c r="G17" s="7"/>
      <c r="H17" s="21"/>
      <c r="I17" s="21"/>
    </row>
    <row r="18" spans="2:9" s="18" customFormat="1" ht="24" customHeight="1">
      <c r="B18" s="7" t="s">
        <v>164</v>
      </c>
      <c r="C18" s="7"/>
      <c r="D18" s="7"/>
      <c r="E18" s="7"/>
      <c r="F18" s="7"/>
      <c r="G18" s="7"/>
      <c r="H18" s="21"/>
      <c r="I18" s="19"/>
    </row>
    <row r="19" spans="2:9" s="18" customFormat="1" ht="24" customHeight="1">
      <c r="B19" s="7" t="s">
        <v>166</v>
      </c>
      <c r="C19" s="7"/>
      <c r="D19" s="7"/>
      <c r="E19" s="7"/>
      <c r="F19" s="7"/>
      <c r="H19" s="19"/>
      <c r="I19" s="19"/>
    </row>
    <row r="20" spans="2:9" s="18" customFormat="1" ht="24" customHeight="1">
      <c r="B20" s="7" t="s">
        <v>167</v>
      </c>
      <c r="C20" s="7"/>
      <c r="D20" s="7"/>
      <c r="E20" s="7"/>
      <c r="H20" s="19"/>
      <c r="I20" s="19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213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2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="85" zoomScaleNormal="85" workbookViewId="0">
      <selection activeCell="AC18" sqref="AC18"/>
    </sheetView>
  </sheetViews>
  <sheetFormatPr baseColWidth="10" defaultColWidth="11.5703125" defaultRowHeight="15.75"/>
  <cols>
    <col min="1" max="1" width="2.85546875" style="26" customWidth="1"/>
    <col min="2" max="2" width="10.42578125" style="26" customWidth="1"/>
    <col min="3" max="3" width="26" style="26" customWidth="1"/>
    <col min="4" max="4" width="2" style="26" customWidth="1"/>
    <col min="5" max="5" width="12.7109375" style="26" customWidth="1"/>
    <col min="6" max="6" width="1.140625" style="26" customWidth="1"/>
    <col min="7" max="7" width="11.5703125" style="26" customWidth="1"/>
    <col min="8" max="8" width="1.140625" style="26" customWidth="1"/>
    <col min="9" max="9" width="10.42578125" style="26" customWidth="1"/>
    <col min="10" max="10" width="1.140625" style="26" customWidth="1"/>
    <col min="11" max="11" width="12.7109375" style="26" customWidth="1"/>
    <col min="12" max="12" width="1.140625" style="26" customWidth="1"/>
    <col min="13" max="13" width="11.5703125" style="26" customWidth="1"/>
    <col min="14" max="14" width="1.140625" style="26" customWidth="1"/>
    <col min="15" max="15" width="10.42578125" style="26" customWidth="1"/>
    <col min="16" max="16" width="1.140625" style="26" customWidth="1"/>
    <col min="17" max="17" width="12.7109375" style="26" customWidth="1"/>
    <col min="18" max="18" width="1.140625" style="26" customWidth="1"/>
    <col min="19" max="19" width="11.5703125" style="26" customWidth="1"/>
    <col min="20" max="20" width="1.140625" style="26" customWidth="1"/>
    <col min="21" max="21" width="10.42578125" style="26" customWidth="1"/>
    <col min="22" max="22" width="3.28515625" style="26" customWidth="1"/>
    <col min="23" max="23" width="8.85546875" style="26" customWidth="1"/>
    <col min="24" max="28" width="11.28515625" style="26" customWidth="1"/>
    <col min="29" max="16384" width="11.5703125" style="26"/>
  </cols>
  <sheetData>
    <row r="1" spans="2:40" ht="65.849999999999994" customHeight="1">
      <c r="B1" s="23" t="s">
        <v>221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24"/>
      <c r="N1" s="25"/>
      <c r="O1" s="24"/>
      <c r="P1" s="24"/>
      <c r="Q1" s="24"/>
      <c r="R1" s="25"/>
      <c r="S1" s="24"/>
      <c r="T1" s="25"/>
      <c r="U1" s="24"/>
      <c r="W1" s="7" t="s">
        <v>168</v>
      </c>
    </row>
    <row r="2" spans="2:40" ht="39.950000000000003" customHeight="1">
      <c r="B2" s="23" t="s">
        <v>128</v>
      </c>
      <c r="C2" s="24"/>
      <c r="D2" s="24"/>
      <c r="E2" s="24"/>
      <c r="F2" s="24"/>
      <c r="G2" s="24"/>
      <c r="H2" s="24"/>
      <c r="I2" s="24"/>
      <c r="J2" s="24"/>
      <c r="K2" s="24"/>
      <c r="L2" s="25"/>
      <c r="M2" s="24"/>
      <c r="N2" s="25"/>
      <c r="O2" s="24"/>
      <c r="P2" s="24"/>
      <c r="Q2" s="24"/>
      <c r="R2" s="25"/>
      <c r="S2" s="24"/>
      <c r="T2" s="25"/>
      <c r="U2" s="24"/>
    </row>
    <row r="3" spans="2:40" ht="43.15" customHeight="1">
      <c r="B3" s="27" t="s">
        <v>129</v>
      </c>
      <c r="C3" s="27"/>
      <c r="D3" s="27"/>
      <c r="E3" s="27"/>
      <c r="F3" s="27"/>
      <c r="G3" s="27"/>
      <c r="H3" s="27"/>
      <c r="I3" s="27"/>
      <c r="J3" s="27"/>
      <c r="K3" s="27"/>
      <c r="L3" s="294"/>
      <c r="M3" s="27"/>
      <c r="N3" s="294"/>
      <c r="O3" s="27"/>
      <c r="P3" s="27"/>
      <c r="Q3" s="27"/>
      <c r="R3" s="294"/>
      <c r="S3" s="27"/>
      <c r="T3" s="294"/>
      <c r="U3" s="27"/>
    </row>
    <row r="4" spans="2:40" ht="27.95" customHeight="1">
      <c r="B4" s="498" t="s">
        <v>130</v>
      </c>
      <c r="C4" s="498"/>
      <c r="D4" s="285"/>
      <c r="E4" s="493" t="s">
        <v>131</v>
      </c>
      <c r="F4" s="493"/>
      <c r="G4" s="493"/>
      <c r="H4" s="493"/>
      <c r="I4" s="493"/>
      <c r="J4" s="285"/>
      <c r="K4" s="493" t="s">
        <v>49</v>
      </c>
      <c r="L4" s="493"/>
      <c r="M4" s="493"/>
      <c r="N4" s="493"/>
      <c r="O4" s="493"/>
      <c r="P4" s="285"/>
      <c r="Q4" s="493" t="s">
        <v>50</v>
      </c>
      <c r="R4" s="493"/>
      <c r="S4" s="493"/>
      <c r="T4" s="493"/>
      <c r="U4" s="493"/>
    </row>
    <row r="5" spans="2:40" ht="4.5" customHeight="1">
      <c r="B5" s="215"/>
      <c r="C5" s="215"/>
      <c r="D5" s="214"/>
      <c r="E5" s="215"/>
      <c r="F5" s="286"/>
      <c r="G5" s="286"/>
      <c r="H5" s="286"/>
      <c r="I5" s="286"/>
      <c r="J5" s="215"/>
      <c r="K5" s="215"/>
      <c r="L5" s="286"/>
      <c r="M5" s="286"/>
      <c r="N5" s="286"/>
      <c r="O5" s="286"/>
      <c r="P5" s="215"/>
      <c r="Q5" s="215"/>
      <c r="R5" s="286"/>
      <c r="S5" s="286"/>
      <c r="T5" s="286"/>
      <c r="U5" s="286"/>
    </row>
    <row r="6" spans="2:40" ht="27.95" customHeight="1">
      <c r="B6" s="287" t="s">
        <v>132</v>
      </c>
      <c r="C6" s="288"/>
      <c r="D6" s="180"/>
      <c r="E6" s="289" t="s">
        <v>7</v>
      </c>
      <c r="F6" s="290"/>
      <c r="G6" s="289" t="s">
        <v>133</v>
      </c>
      <c r="H6" s="290"/>
      <c r="I6" s="289" t="s">
        <v>134</v>
      </c>
      <c r="J6" s="291"/>
      <c r="K6" s="289" t="s">
        <v>7</v>
      </c>
      <c r="L6" s="290"/>
      <c r="M6" s="289" t="s">
        <v>133</v>
      </c>
      <c r="N6" s="290"/>
      <c r="O6" s="289" t="s">
        <v>134</v>
      </c>
      <c r="P6" s="291"/>
      <c r="Q6" s="289" t="s">
        <v>7</v>
      </c>
      <c r="R6" s="290"/>
      <c r="S6" s="289" t="s">
        <v>133</v>
      </c>
      <c r="T6" s="290"/>
      <c r="U6" s="289" t="s">
        <v>134</v>
      </c>
    </row>
    <row r="7" spans="2:40" ht="9.9499999999999993" customHeight="1">
      <c r="L7" s="292"/>
      <c r="N7" s="292"/>
      <c r="R7" s="292"/>
      <c r="T7" s="292"/>
    </row>
    <row r="8" spans="2:40" ht="18.95" customHeight="1">
      <c r="B8" s="26" t="s">
        <v>135</v>
      </c>
      <c r="C8" s="28"/>
      <c r="D8" s="29"/>
      <c r="E8" s="30">
        <v>785945</v>
      </c>
      <c r="F8" s="30"/>
      <c r="G8" s="30">
        <v>966215.24816999992</v>
      </c>
      <c r="H8" s="30"/>
      <c r="I8" s="31">
        <v>1229.3675106655046</v>
      </c>
      <c r="J8" s="29"/>
      <c r="K8" s="30">
        <v>4886249</v>
      </c>
      <c r="L8" s="32"/>
      <c r="M8" s="30">
        <v>8138107.6403099941</v>
      </c>
      <c r="N8" s="32"/>
      <c r="O8" s="31">
        <v>1665.5122651976994</v>
      </c>
      <c r="P8" s="29"/>
      <c r="Q8" s="30">
        <v>1748788</v>
      </c>
      <c r="R8" s="32"/>
      <c r="S8" s="30">
        <v>1735894.6791400011</v>
      </c>
      <c r="T8" s="32"/>
      <c r="U8" s="31">
        <v>992.62728194612555</v>
      </c>
      <c r="V8" s="31"/>
      <c r="W8" s="31"/>
      <c r="X8" s="198"/>
      <c r="Y8" s="198"/>
      <c r="Z8" s="198"/>
      <c r="AA8" s="198"/>
      <c r="AB8" s="199"/>
      <c r="AC8" s="198"/>
      <c r="AD8" s="198"/>
      <c r="AE8" s="198"/>
      <c r="AF8" s="198"/>
      <c r="AG8" s="198"/>
      <c r="AH8" s="199"/>
      <c r="AI8" s="198"/>
      <c r="AJ8" s="198"/>
      <c r="AK8" s="198"/>
      <c r="AL8" s="198"/>
      <c r="AM8" s="198"/>
      <c r="AN8" s="199"/>
    </row>
    <row r="9" spans="2:40" ht="27.95" customHeight="1">
      <c r="B9" s="26" t="s">
        <v>136</v>
      </c>
      <c r="C9" s="28"/>
      <c r="D9" s="29"/>
      <c r="E9" s="30">
        <v>120710</v>
      </c>
      <c r="F9" s="30"/>
      <c r="G9" s="30">
        <v>112243.04493999998</v>
      </c>
      <c r="H9" s="30"/>
      <c r="I9" s="31">
        <v>929.8570535995359</v>
      </c>
      <c r="J9" s="29"/>
      <c r="K9" s="30">
        <v>1346035</v>
      </c>
      <c r="L9" s="32"/>
      <c r="M9" s="30">
        <v>1357913.8095200008</v>
      </c>
      <c r="N9" s="32"/>
      <c r="O9" s="31">
        <v>1008.8250376253225</v>
      </c>
      <c r="P9" s="29"/>
      <c r="Q9" s="30">
        <v>465316</v>
      </c>
      <c r="R9" s="32"/>
      <c r="S9" s="30">
        <v>316926.74242999998</v>
      </c>
      <c r="T9" s="32"/>
      <c r="U9" s="31">
        <v>681.10003187081463</v>
      </c>
      <c r="V9" s="31"/>
      <c r="W9" s="31"/>
      <c r="X9" s="198"/>
      <c r="Y9" s="198"/>
      <c r="Z9" s="198"/>
      <c r="AA9" s="198"/>
      <c r="AB9" s="199"/>
      <c r="AC9" s="198"/>
      <c r="AD9" s="198"/>
      <c r="AE9" s="198"/>
      <c r="AF9" s="198"/>
      <c r="AG9" s="198"/>
      <c r="AH9" s="199"/>
      <c r="AI9" s="198"/>
      <c r="AJ9" s="198"/>
      <c r="AK9" s="198"/>
      <c r="AL9" s="198"/>
      <c r="AM9" s="198"/>
      <c r="AN9" s="199"/>
    </row>
    <row r="10" spans="2:40" ht="27.95" customHeight="1">
      <c r="B10" s="26" t="s">
        <v>137</v>
      </c>
      <c r="C10" s="28"/>
      <c r="D10" s="29"/>
      <c r="E10" s="30">
        <v>6900</v>
      </c>
      <c r="F10" s="30"/>
      <c r="G10" s="30">
        <v>8527.3404200000023</v>
      </c>
      <c r="H10" s="30"/>
      <c r="I10" s="31">
        <v>1235.8464376811596</v>
      </c>
      <c r="J10" s="29"/>
      <c r="K10" s="30">
        <v>63779</v>
      </c>
      <c r="L10" s="32"/>
      <c r="M10" s="30">
        <v>106233.79966</v>
      </c>
      <c r="N10" s="32"/>
      <c r="O10" s="31">
        <v>1665.6548340362817</v>
      </c>
      <c r="P10" s="29"/>
      <c r="Q10" s="30">
        <v>38995</v>
      </c>
      <c r="R10" s="32"/>
      <c r="S10" s="30">
        <v>36136.970030000004</v>
      </c>
      <c r="T10" s="32"/>
      <c r="U10" s="31">
        <v>926.70778381843832</v>
      </c>
      <c r="V10" s="31"/>
      <c r="W10" s="31"/>
      <c r="X10" s="198"/>
      <c r="Y10" s="198"/>
      <c r="Z10" s="198"/>
      <c r="AA10" s="198"/>
      <c r="AB10" s="199"/>
      <c r="AC10" s="198"/>
      <c r="AD10" s="198"/>
      <c r="AE10" s="198"/>
      <c r="AF10" s="198"/>
      <c r="AG10" s="198"/>
      <c r="AH10" s="199"/>
      <c r="AI10" s="198"/>
      <c r="AJ10" s="198"/>
      <c r="AK10" s="198"/>
      <c r="AL10" s="198"/>
      <c r="AM10" s="198"/>
      <c r="AN10" s="199"/>
    </row>
    <row r="11" spans="2:40" ht="27.95" customHeight="1">
      <c r="B11" s="26" t="s">
        <v>138</v>
      </c>
      <c r="C11" s="28"/>
      <c r="D11" s="29"/>
      <c r="E11" s="30">
        <v>1655</v>
      </c>
      <c r="F11" s="30"/>
      <c r="G11" s="30">
        <v>3347.5545499999994</v>
      </c>
      <c r="H11" s="30"/>
      <c r="I11" s="31">
        <v>2022.6915709969785</v>
      </c>
      <c r="J11" s="29"/>
      <c r="K11" s="30">
        <v>33897</v>
      </c>
      <c r="L11" s="32"/>
      <c r="M11" s="30">
        <v>98462.253149999946</v>
      </c>
      <c r="N11" s="32"/>
      <c r="O11" s="31">
        <v>2904.7483007345768</v>
      </c>
      <c r="P11" s="29"/>
      <c r="Q11" s="30">
        <v>19147</v>
      </c>
      <c r="R11" s="32"/>
      <c r="S11" s="30">
        <v>26819.736299999997</v>
      </c>
      <c r="T11" s="32"/>
      <c r="U11" s="31">
        <v>1400.7278581501016</v>
      </c>
      <c r="V11" s="31"/>
      <c r="W11" s="31"/>
      <c r="X11" s="198"/>
      <c r="Y11" s="198"/>
      <c r="Z11" s="198"/>
      <c r="AA11" s="198"/>
      <c r="AB11" s="199"/>
      <c r="AC11" s="198"/>
      <c r="AD11" s="198"/>
      <c r="AE11" s="198"/>
      <c r="AF11" s="198"/>
      <c r="AG11" s="198"/>
      <c r="AH11" s="199"/>
      <c r="AI11" s="198"/>
      <c r="AJ11" s="198"/>
      <c r="AK11" s="198"/>
      <c r="AL11" s="198"/>
      <c r="AM11" s="198"/>
      <c r="AN11" s="199"/>
    </row>
    <row r="12" spans="2:40" ht="27.95" customHeight="1">
      <c r="B12" s="26" t="s">
        <v>139</v>
      </c>
      <c r="C12" s="28"/>
      <c r="D12" s="29"/>
      <c r="E12" s="30">
        <v>90125</v>
      </c>
      <c r="F12" s="30"/>
      <c r="G12" s="30">
        <v>124483.16308000006</v>
      </c>
      <c r="H12" s="30"/>
      <c r="I12" s="31">
        <v>1381.2278843828024</v>
      </c>
      <c r="J12" s="29"/>
      <c r="K12" s="30">
        <v>53405</v>
      </c>
      <c r="L12" s="32"/>
      <c r="M12" s="30">
        <v>83750.20401999999</v>
      </c>
      <c r="N12" s="32"/>
      <c r="O12" s="31">
        <v>1568.2090444714913</v>
      </c>
      <c r="P12" s="29"/>
      <c r="Q12" s="30">
        <v>49287</v>
      </c>
      <c r="R12" s="32"/>
      <c r="S12" s="30">
        <v>55616.330909999997</v>
      </c>
      <c r="T12" s="32"/>
      <c r="U12" s="31">
        <v>1128.4178568385171</v>
      </c>
      <c r="V12" s="31"/>
      <c r="W12" s="31"/>
      <c r="X12" s="198"/>
      <c r="Y12" s="198"/>
      <c r="Z12" s="198"/>
      <c r="AA12" s="198"/>
      <c r="AB12" s="199"/>
      <c r="AC12" s="198"/>
      <c r="AD12" s="198"/>
      <c r="AE12" s="198"/>
      <c r="AF12" s="198"/>
      <c r="AG12" s="198"/>
      <c r="AH12" s="199"/>
      <c r="AI12" s="198"/>
      <c r="AJ12" s="198"/>
      <c r="AK12" s="198"/>
      <c r="AL12" s="198"/>
      <c r="AM12" s="198"/>
      <c r="AN12" s="199"/>
    </row>
    <row r="13" spans="2:40" ht="27.95" customHeight="1">
      <c r="B13" s="26" t="s">
        <v>140</v>
      </c>
      <c r="C13" s="28"/>
      <c r="D13" s="29"/>
      <c r="E13" s="30">
        <v>12163</v>
      </c>
      <c r="F13" s="30"/>
      <c r="G13" s="30">
        <v>16114.454090000005</v>
      </c>
      <c r="H13" s="30"/>
      <c r="I13" s="31">
        <v>1324.8749560141416</v>
      </c>
      <c r="J13" s="29"/>
      <c r="K13" s="30">
        <v>9891</v>
      </c>
      <c r="L13" s="32"/>
      <c r="M13" s="30">
        <v>19434.710550000007</v>
      </c>
      <c r="N13" s="32"/>
      <c r="O13" s="31">
        <v>1964.8883378829246</v>
      </c>
      <c r="P13" s="29"/>
      <c r="Q13" s="30">
        <v>8407</v>
      </c>
      <c r="R13" s="32"/>
      <c r="S13" s="30">
        <v>12684.215619999997</v>
      </c>
      <c r="T13" s="32"/>
      <c r="U13" s="31">
        <v>1508.7683620792193</v>
      </c>
      <c r="V13" s="31"/>
      <c r="W13" s="31"/>
      <c r="X13" s="198"/>
      <c r="Y13" s="198"/>
      <c r="Z13" s="198"/>
      <c r="AA13" s="198"/>
      <c r="AB13" s="199"/>
      <c r="AC13" s="198"/>
      <c r="AD13" s="198"/>
      <c r="AE13" s="198"/>
      <c r="AF13" s="198"/>
      <c r="AG13" s="198"/>
      <c r="AH13" s="199"/>
      <c r="AI13" s="198"/>
      <c r="AJ13" s="198"/>
      <c r="AK13" s="198"/>
      <c r="AL13" s="198"/>
      <c r="AM13" s="198"/>
      <c r="AN13" s="199"/>
    </row>
    <row r="14" spans="2:40" ht="27.95" customHeight="1">
      <c r="B14" s="26" t="s">
        <v>141</v>
      </c>
      <c r="C14" s="28"/>
      <c r="D14" s="29"/>
      <c r="E14" s="30">
        <v>2231</v>
      </c>
      <c r="F14" s="30"/>
      <c r="G14" s="30">
        <v>1171.2868900000005</v>
      </c>
      <c r="H14" s="30"/>
      <c r="I14" s="31">
        <v>525.00532944867803</v>
      </c>
      <c r="J14" s="29"/>
      <c r="K14" s="30">
        <v>178153</v>
      </c>
      <c r="L14" s="32"/>
      <c r="M14" s="30">
        <v>89698.772769999996</v>
      </c>
      <c r="N14" s="32"/>
      <c r="O14" s="31">
        <v>503.49291210364123</v>
      </c>
      <c r="P14" s="29"/>
      <c r="Q14" s="30">
        <v>15707</v>
      </c>
      <c r="R14" s="32"/>
      <c r="S14" s="30">
        <v>8287.1013699999985</v>
      </c>
      <c r="T14" s="32"/>
      <c r="U14" s="31">
        <v>527.60561342076778</v>
      </c>
      <c r="V14" s="31"/>
      <c r="W14" s="31"/>
      <c r="X14" s="198"/>
      <c r="Y14" s="198"/>
      <c r="Z14" s="198"/>
      <c r="AA14" s="198"/>
      <c r="AB14" s="199"/>
      <c r="AC14" s="198"/>
      <c r="AD14" s="198"/>
      <c r="AE14" s="198"/>
      <c r="AF14" s="198"/>
      <c r="AG14" s="198"/>
      <c r="AH14" s="199"/>
      <c r="AI14" s="198"/>
      <c r="AJ14" s="198"/>
      <c r="AK14" s="198"/>
      <c r="AL14" s="198"/>
      <c r="AM14" s="198"/>
      <c r="AN14" s="199"/>
    </row>
    <row r="15" spans="2:40" ht="16.149999999999999" customHeight="1">
      <c r="C15" s="28"/>
      <c r="D15" s="29"/>
      <c r="E15" s="30"/>
      <c r="F15" s="30"/>
      <c r="G15" s="30"/>
      <c r="H15" s="30"/>
      <c r="I15" s="31"/>
      <c r="J15" s="29"/>
      <c r="K15" s="30"/>
      <c r="L15" s="32"/>
      <c r="M15" s="30"/>
      <c r="N15" s="32"/>
      <c r="O15" s="31"/>
      <c r="P15" s="29"/>
      <c r="Q15" s="30"/>
      <c r="R15" s="32"/>
      <c r="S15" s="30"/>
      <c r="T15" s="32"/>
      <c r="U15" s="31"/>
      <c r="X15" s="198"/>
      <c r="Y15" s="198"/>
      <c r="Z15" s="198"/>
      <c r="AA15" s="198"/>
      <c r="AB15" s="199"/>
      <c r="AC15" s="198"/>
      <c r="AD15" s="198"/>
      <c r="AE15" s="198"/>
      <c r="AF15" s="198"/>
      <c r="AG15" s="198"/>
      <c r="AH15" s="199"/>
      <c r="AI15" s="198"/>
      <c r="AJ15" s="198"/>
      <c r="AK15" s="198"/>
      <c r="AL15" s="198"/>
      <c r="AM15" s="198"/>
      <c r="AN15" s="199"/>
    </row>
    <row r="16" spans="2:40" ht="19.5" customHeight="1">
      <c r="B16" s="240" t="s">
        <v>142</v>
      </c>
      <c r="C16" s="236"/>
      <c r="D16" s="237"/>
      <c r="E16" s="236">
        <v>1019729</v>
      </c>
      <c r="F16" s="236"/>
      <c r="G16" s="236">
        <v>1232102.0921400017</v>
      </c>
      <c r="H16" s="236"/>
      <c r="I16" s="238">
        <v>1208.2642468145966</v>
      </c>
      <c r="J16" s="237"/>
      <c r="K16" s="236">
        <v>6571409</v>
      </c>
      <c r="L16" s="239"/>
      <c r="M16" s="236">
        <v>9893601.1899799965</v>
      </c>
      <c r="N16" s="239"/>
      <c r="O16" s="238">
        <v>1505.5524910989402</v>
      </c>
      <c r="P16" s="237"/>
      <c r="Q16" s="236">
        <v>2345647</v>
      </c>
      <c r="R16" s="239"/>
      <c r="S16" s="236">
        <v>2192365.7758000018</v>
      </c>
      <c r="T16" s="239"/>
      <c r="U16" s="238">
        <v>934.65290207776434</v>
      </c>
      <c r="X16" s="200"/>
      <c r="Y16" s="200"/>
      <c r="Z16" s="200"/>
      <c r="AA16" s="200"/>
      <c r="AB16" s="201"/>
      <c r="AC16" s="200"/>
      <c r="AD16" s="200"/>
      <c r="AE16" s="200"/>
      <c r="AF16" s="200"/>
      <c r="AG16" s="200"/>
      <c r="AH16" s="201"/>
      <c r="AI16" s="200"/>
      <c r="AJ16" s="200"/>
      <c r="AK16" s="200"/>
      <c r="AL16" s="200"/>
      <c r="AM16" s="200"/>
      <c r="AN16" s="201"/>
    </row>
    <row r="17" spans="2:23" ht="13.9" customHeight="1">
      <c r="B17" s="23"/>
      <c r="C17" s="24"/>
      <c r="D17" s="24"/>
      <c r="E17" s="310"/>
      <c r="F17" s="310"/>
      <c r="G17" s="310"/>
      <c r="H17" s="310"/>
      <c r="I17" s="310"/>
      <c r="J17" s="310"/>
      <c r="K17" s="310"/>
      <c r="L17" s="311"/>
      <c r="M17" s="310"/>
      <c r="N17" s="311"/>
      <c r="O17" s="310"/>
      <c r="P17" s="310"/>
      <c r="Q17" s="310"/>
      <c r="R17" s="311"/>
      <c r="S17" s="310"/>
      <c r="T17" s="311"/>
      <c r="U17" s="310"/>
    </row>
    <row r="18" spans="2:23" ht="50.25" customHeight="1">
      <c r="B18" s="499"/>
      <c r="C18" s="499"/>
      <c r="D18" s="27"/>
      <c r="O18" s="26" t="s">
        <v>124</v>
      </c>
      <c r="Q18" s="26" t="s">
        <v>124</v>
      </c>
      <c r="S18" s="26" t="s">
        <v>124</v>
      </c>
      <c r="U18" s="26" t="s">
        <v>124</v>
      </c>
    </row>
    <row r="19" spans="2:23" ht="9.9499999999999993" customHeight="1">
      <c r="B19" s="499"/>
      <c r="C19" s="499"/>
      <c r="D19" s="27"/>
    </row>
    <row r="20" spans="2:23" ht="27.95" customHeight="1">
      <c r="B20" s="498" t="s">
        <v>130</v>
      </c>
      <c r="C20" s="498"/>
      <c r="D20" s="285"/>
      <c r="E20" s="493" t="s">
        <v>104</v>
      </c>
      <c r="F20" s="493"/>
      <c r="G20" s="493"/>
      <c r="H20" s="493"/>
      <c r="I20" s="493"/>
      <c r="J20" s="312"/>
      <c r="K20" s="493" t="s">
        <v>105</v>
      </c>
      <c r="L20" s="493"/>
      <c r="M20" s="493"/>
      <c r="N20" s="493"/>
      <c r="O20" s="493"/>
      <c r="P20" s="312"/>
      <c r="Q20" s="493" t="s">
        <v>143</v>
      </c>
      <c r="R20" s="493"/>
      <c r="S20" s="493"/>
      <c r="T20" s="493"/>
      <c r="U20" s="493"/>
    </row>
    <row r="21" spans="2:23" ht="4.5" customHeight="1">
      <c r="B21" s="215"/>
      <c r="C21" s="215"/>
      <c r="D21" s="214"/>
      <c r="E21" s="215"/>
      <c r="F21" s="286"/>
      <c r="G21" s="286"/>
      <c r="H21" s="286"/>
      <c r="I21" s="286"/>
      <c r="J21" s="215"/>
      <c r="K21" s="215"/>
      <c r="L21" s="286"/>
      <c r="M21" s="286"/>
      <c r="N21" s="286"/>
      <c r="O21" s="286"/>
      <c r="P21" s="215"/>
      <c r="Q21" s="215"/>
      <c r="R21" s="286"/>
      <c r="S21" s="286"/>
      <c r="T21" s="286"/>
      <c r="U21" s="286"/>
    </row>
    <row r="22" spans="2:23" ht="27.95" customHeight="1">
      <c r="B22" s="287" t="s">
        <v>132</v>
      </c>
      <c r="C22" s="288"/>
      <c r="D22" s="180"/>
      <c r="E22" s="289" t="s">
        <v>7</v>
      </c>
      <c r="F22" s="290"/>
      <c r="G22" s="289" t="s">
        <v>133</v>
      </c>
      <c r="H22" s="290"/>
      <c r="I22" s="289" t="s">
        <v>134</v>
      </c>
      <c r="J22" s="291"/>
      <c r="K22" s="289" t="s">
        <v>7</v>
      </c>
      <c r="L22" s="290"/>
      <c r="M22" s="289" t="s">
        <v>133</v>
      </c>
      <c r="N22" s="290"/>
      <c r="O22" s="289" t="s">
        <v>134</v>
      </c>
      <c r="P22" s="291"/>
      <c r="Q22" s="289" t="s">
        <v>7</v>
      </c>
      <c r="R22" s="290"/>
      <c r="S22" s="289" t="s">
        <v>133</v>
      </c>
      <c r="T22" s="290"/>
      <c r="U22" s="289" t="s">
        <v>134</v>
      </c>
    </row>
    <row r="23" spans="2:23" ht="9.9499999999999993" customHeight="1">
      <c r="B23" s="490"/>
      <c r="C23" s="490"/>
      <c r="L23" s="292"/>
      <c r="N23" s="292"/>
      <c r="R23" s="293"/>
      <c r="T23" s="293"/>
    </row>
    <row r="24" spans="2:23" ht="19.5" customHeight="1">
      <c r="B24" s="26" t="s">
        <v>135</v>
      </c>
      <c r="C24" s="28"/>
      <c r="D24" s="29"/>
      <c r="E24" s="30">
        <v>259511</v>
      </c>
      <c r="F24" s="30"/>
      <c r="G24" s="30">
        <v>140210.4553399999</v>
      </c>
      <c r="H24" s="30"/>
      <c r="I24" s="31">
        <v>540.2871375009147</v>
      </c>
      <c r="J24" s="29"/>
      <c r="K24" s="30">
        <v>34002</v>
      </c>
      <c r="L24" s="32"/>
      <c r="M24" s="30">
        <v>27590.886370000004</v>
      </c>
      <c r="N24" s="32"/>
      <c r="O24" s="31">
        <v>811.44892565143243</v>
      </c>
      <c r="P24" s="29"/>
      <c r="Q24" s="30">
        <v>7714495</v>
      </c>
      <c r="R24" s="32"/>
      <c r="S24" s="30">
        <v>11008018.909329988</v>
      </c>
      <c r="T24" s="32"/>
      <c r="U24" s="31">
        <v>1426.9267021794672</v>
      </c>
      <c r="W24" s="34"/>
    </row>
    <row r="25" spans="2:23" ht="27.95" customHeight="1">
      <c r="B25" s="26" t="s">
        <v>136</v>
      </c>
      <c r="C25" s="28"/>
      <c r="D25" s="29"/>
      <c r="E25" s="30">
        <v>61799</v>
      </c>
      <c r="F25" s="30"/>
      <c r="G25" s="30">
        <v>26831.458690000007</v>
      </c>
      <c r="H25" s="30"/>
      <c r="I25" s="31">
        <v>434.17302367352232</v>
      </c>
      <c r="J25" s="29"/>
      <c r="K25" s="30">
        <v>9847</v>
      </c>
      <c r="L25" s="32"/>
      <c r="M25" s="30">
        <v>5918.3685099999966</v>
      </c>
      <c r="N25" s="32"/>
      <c r="O25" s="31">
        <v>601.03265055346776</v>
      </c>
      <c r="P25" s="29"/>
      <c r="Q25" s="30">
        <v>2003707</v>
      </c>
      <c r="R25" s="32"/>
      <c r="S25" s="30">
        <v>1819833.4240900013</v>
      </c>
      <c r="T25" s="32"/>
      <c r="U25" s="31">
        <v>908.23330162044715</v>
      </c>
      <c r="W25" s="34"/>
    </row>
    <row r="26" spans="2:23" ht="27.95" customHeight="1">
      <c r="B26" s="26" t="s">
        <v>137</v>
      </c>
      <c r="C26" s="28"/>
      <c r="D26" s="29"/>
      <c r="E26" s="30">
        <v>4687</v>
      </c>
      <c r="F26" s="30"/>
      <c r="G26" s="30">
        <v>3052.2920099999992</v>
      </c>
      <c r="H26" s="30"/>
      <c r="I26" s="31">
        <v>651.22509280989959</v>
      </c>
      <c r="J26" s="29"/>
      <c r="K26" s="30">
        <v>1297</v>
      </c>
      <c r="L26" s="32"/>
      <c r="M26" s="30">
        <v>1077.2213800000004</v>
      </c>
      <c r="N26" s="32"/>
      <c r="O26" s="31">
        <v>830.54848111025467</v>
      </c>
      <c r="P26" s="29"/>
      <c r="Q26" s="30">
        <v>115658</v>
      </c>
      <c r="R26" s="32"/>
      <c r="S26" s="30">
        <v>155027.62350000002</v>
      </c>
      <c r="T26" s="32"/>
      <c r="U26" s="31">
        <v>1340.3968899687011</v>
      </c>
      <c r="W26" s="34"/>
    </row>
    <row r="27" spans="2:23" ht="27.95" customHeight="1">
      <c r="B27" s="26" t="s">
        <v>138</v>
      </c>
      <c r="C27" s="28"/>
      <c r="D27" s="29"/>
      <c r="E27" s="30">
        <v>1801</v>
      </c>
      <c r="F27" s="30"/>
      <c r="G27" s="30">
        <v>1759.7874200000003</v>
      </c>
      <c r="H27" s="30"/>
      <c r="I27" s="31">
        <v>977.11683509161594</v>
      </c>
      <c r="J27" s="29"/>
      <c r="K27" s="30">
        <v>675</v>
      </c>
      <c r="L27" s="32"/>
      <c r="M27" s="30">
        <v>866.72973000000002</v>
      </c>
      <c r="N27" s="32"/>
      <c r="O27" s="31">
        <v>1284.0440444444444</v>
      </c>
      <c r="P27" s="29"/>
      <c r="Q27" s="30">
        <v>57175</v>
      </c>
      <c r="R27" s="32"/>
      <c r="S27" s="30">
        <v>131256.06115000002</v>
      </c>
      <c r="T27" s="32"/>
      <c r="U27" s="31">
        <v>2295.6897446436383</v>
      </c>
      <c r="W27" s="34"/>
    </row>
    <row r="28" spans="2:23" ht="27.95" customHeight="1">
      <c r="B28" s="26" t="s">
        <v>139</v>
      </c>
      <c r="C28" s="28"/>
      <c r="D28" s="29"/>
      <c r="E28" s="30">
        <v>9859</v>
      </c>
      <c r="F28" s="30"/>
      <c r="G28" s="30">
        <v>5186.4447100000016</v>
      </c>
      <c r="H28" s="30"/>
      <c r="I28" s="31">
        <v>526.06194441626963</v>
      </c>
      <c r="J28" s="29"/>
      <c r="K28" s="30">
        <v>426</v>
      </c>
      <c r="L28" s="32"/>
      <c r="M28" s="30">
        <v>483.37814000000009</v>
      </c>
      <c r="N28" s="32"/>
      <c r="O28" s="31">
        <v>1134.6904694835682</v>
      </c>
      <c r="P28" s="29"/>
      <c r="Q28" s="30">
        <v>203102</v>
      </c>
      <c r="R28" s="32"/>
      <c r="S28" s="30">
        <v>269519.52086000028</v>
      </c>
      <c r="T28" s="32"/>
      <c r="U28" s="31">
        <v>1327.0155924609321</v>
      </c>
      <c r="W28" s="34"/>
    </row>
    <row r="29" spans="2:23" ht="27.95" customHeight="1">
      <c r="B29" s="26" t="s">
        <v>140</v>
      </c>
      <c r="C29" s="28"/>
      <c r="D29" s="29"/>
      <c r="E29" s="30">
        <v>977</v>
      </c>
      <c r="F29" s="30"/>
      <c r="G29" s="30">
        <v>985.15068000000008</v>
      </c>
      <c r="H29" s="30"/>
      <c r="I29" s="31">
        <v>1008.3425588536336</v>
      </c>
      <c r="J29" s="29"/>
      <c r="K29" s="30">
        <v>194</v>
      </c>
      <c r="L29" s="32"/>
      <c r="M29" s="30">
        <v>300.11526999999995</v>
      </c>
      <c r="N29" s="32"/>
      <c r="O29" s="31">
        <v>1546.9859278350514</v>
      </c>
      <c r="P29" s="29"/>
      <c r="Q29" s="30">
        <v>31632</v>
      </c>
      <c r="R29" s="32"/>
      <c r="S29" s="30">
        <v>49518.646210000021</v>
      </c>
      <c r="T29" s="32"/>
      <c r="U29" s="31">
        <v>1565.4604896939816</v>
      </c>
      <c r="W29" s="34"/>
    </row>
    <row r="30" spans="2:23" ht="27.95" customHeight="1">
      <c r="B30" s="26" t="s">
        <v>141</v>
      </c>
      <c r="C30" s="28"/>
      <c r="D30" s="29"/>
      <c r="E30" s="30"/>
      <c r="F30" s="30"/>
      <c r="G30" s="30"/>
      <c r="H30" s="30"/>
      <c r="I30" s="31"/>
      <c r="J30" s="29"/>
      <c r="K30" s="30"/>
      <c r="L30" s="32"/>
      <c r="M30" s="30"/>
      <c r="N30" s="32"/>
      <c r="O30" s="31"/>
      <c r="P30" s="29"/>
      <c r="Q30" s="30">
        <v>196091</v>
      </c>
      <c r="R30" s="32"/>
      <c r="S30" s="30">
        <v>99157.161029999988</v>
      </c>
      <c r="T30" s="32"/>
      <c r="U30" s="31">
        <v>505.6691078631859</v>
      </c>
      <c r="W30" s="34"/>
    </row>
    <row r="31" spans="2:23" ht="16.149999999999999" customHeight="1">
      <c r="C31" s="28"/>
      <c r="D31" s="29"/>
      <c r="E31" s="30"/>
      <c r="F31" s="30"/>
      <c r="G31" s="30"/>
      <c r="H31" s="30"/>
      <c r="I31" s="31"/>
      <c r="J31" s="29"/>
      <c r="K31" s="30"/>
      <c r="L31" s="32"/>
      <c r="M31" s="30"/>
      <c r="N31" s="32"/>
      <c r="O31" s="31"/>
      <c r="P31" s="29"/>
      <c r="Q31" s="30"/>
      <c r="R31" s="32"/>
      <c r="S31" s="30"/>
      <c r="T31" s="32"/>
      <c r="U31" s="31"/>
      <c r="W31" s="34"/>
    </row>
    <row r="32" spans="2:23" ht="24" customHeight="1">
      <c r="B32" s="240" t="s">
        <v>142</v>
      </c>
      <c r="C32" s="236"/>
      <c r="D32" s="237"/>
      <c r="E32" s="236">
        <v>338634</v>
      </c>
      <c r="F32" s="236"/>
      <c r="G32" s="236">
        <v>178025.58885</v>
      </c>
      <c r="H32" s="236"/>
      <c r="I32" s="238">
        <v>525.71681771470082</v>
      </c>
      <c r="J32" s="237"/>
      <c r="K32" s="236">
        <v>46441</v>
      </c>
      <c r="L32" s="239"/>
      <c r="M32" s="236">
        <v>36236.699400000012</v>
      </c>
      <c r="N32" s="239"/>
      <c r="O32" s="238">
        <v>780.27388299132258</v>
      </c>
      <c r="P32" s="237"/>
      <c r="Q32" s="236">
        <v>10321860</v>
      </c>
      <c r="R32" s="239"/>
      <c r="S32" s="236">
        <v>13532331.346170001</v>
      </c>
      <c r="T32" s="239"/>
      <c r="U32" s="238">
        <v>1311.036125869756</v>
      </c>
      <c r="W32" s="34"/>
    </row>
    <row r="33" spans="2:40" ht="9.9499999999999993" customHeight="1">
      <c r="B33" s="491"/>
      <c r="C33" s="491"/>
      <c r="D33" s="29"/>
      <c r="J33" s="29"/>
      <c r="P33" s="29"/>
    </row>
    <row r="34" spans="2:40" ht="50.1" customHeight="1">
      <c r="B34" s="491"/>
      <c r="C34" s="491"/>
      <c r="D34" s="29"/>
      <c r="E34" s="26" t="s">
        <v>124</v>
      </c>
      <c r="G34" s="26" t="s">
        <v>124</v>
      </c>
      <c r="I34" s="26" t="s">
        <v>124</v>
      </c>
      <c r="J34" s="28"/>
      <c r="K34" s="26" t="s">
        <v>124</v>
      </c>
      <c r="M34" s="26" t="s">
        <v>124</v>
      </c>
      <c r="O34" s="26" t="s">
        <v>124</v>
      </c>
      <c r="Q34" s="26" t="s">
        <v>124</v>
      </c>
      <c r="S34" s="26" t="s">
        <v>124</v>
      </c>
      <c r="U34" s="26" t="s">
        <v>124</v>
      </c>
    </row>
    <row r="35" spans="2:40" ht="68.099999999999994" customHeight="1">
      <c r="B35" s="23" t="s">
        <v>144</v>
      </c>
      <c r="C35" s="2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2:40" ht="27.95" customHeight="1">
      <c r="B36" s="36" t="s">
        <v>220</v>
      </c>
      <c r="C36" s="23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2:40" ht="24.95" customHeight="1">
      <c r="B37" s="492"/>
      <c r="C37" s="492"/>
      <c r="D37" s="27"/>
      <c r="E37" s="27"/>
      <c r="F37" s="27"/>
      <c r="G37" s="27"/>
      <c r="H37" s="27"/>
      <c r="I37" s="27"/>
      <c r="J37" s="27"/>
      <c r="K37" s="27"/>
      <c r="L37" s="294"/>
      <c r="M37" s="27"/>
      <c r="N37" s="294"/>
      <c r="O37" s="27"/>
      <c r="P37" s="27"/>
      <c r="Q37" s="27"/>
      <c r="R37" s="294"/>
      <c r="S37" s="27"/>
      <c r="T37" s="294"/>
      <c r="U37" s="27"/>
    </row>
    <row r="38" spans="2:40" ht="27.95" customHeight="1">
      <c r="B38" s="493" t="s">
        <v>146</v>
      </c>
      <c r="C38" s="494"/>
      <c r="D38" s="295"/>
      <c r="E38" s="493" t="s">
        <v>145</v>
      </c>
      <c r="F38" s="495"/>
      <c r="G38" s="495"/>
      <c r="H38" s="495"/>
      <c r="I38" s="495"/>
      <c r="J38" s="295"/>
      <c r="K38" s="493" t="s">
        <v>142</v>
      </c>
      <c r="L38" s="495"/>
      <c r="M38" s="495"/>
      <c r="N38" s="495"/>
      <c r="O38" s="495"/>
      <c r="P38" s="295"/>
      <c r="Q38" s="496" t="s">
        <v>169</v>
      </c>
      <c r="R38" s="497"/>
      <c r="S38" s="497"/>
      <c r="T38" s="497"/>
      <c r="U38" s="497"/>
      <c r="X38" s="198"/>
      <c r="Y38" s="203"/>
      <c r="Z38" s="198"/>
      <c r="AA38" s="202"/>
      <c r="AB38" s="199"/>
      <c r="AC38" s="202"/>
      <c r="AD38" s="198"/>
      <c r="AE38" s="203"/>
      <c r="AF38" s="198"/>
      <c r="AG38" s="202"/>
      <c r="AH38" s="199"/>
      <c r="AI38" s="202"/>
      <c r="AJ38" s="199"/>
      <c r="AK38" s="199"/>
      <c r="AL38" s="199"/>
      <c r="AM38" s="199"/>
      <c r="AN38" s="199"/>
    </row>
    <row r="39" spans="2:40" ht="4.5" customHeight="1">
      <c r="B39" s="493"/>
      <c r="C39" s="494"/>
      <c r="D39" s="297"/>
      <c r="E39" s="286"/>
      <c r="F39" s="298"/>
      <c r="G39" s="298"/>
      <c r="H39" s="298"/>
      <c r="I39" s="298"/>
      <c r="J39" s="297"/>
      <c r="K39" s="286"/>
      <c r="L39" s="298"/>
      <c r="M39" s="298"/>
      <c r="N39" s="298"/>
      <c r="O39" s="298"/>
      <c r="P39" s="297"/>
      <c r="Q39" s="286"/>
      <c r="R39" s="298"/>
      <c r="S39" s="298"/>
      <c r="T39" s="298"/>
      <c r="U39" s="298"/>
      <c r="X39" s="198"/>
      <c r="Y39" s="203"/>
      <c r="Z39" s="198"/>
      <c r="AA39" s="202"/>
      <c r="AB39" s="199"/>
      <c r="AC39" s="202"/>
      <c r="AD39" s="198"/>
      <c r="AE39" s="203"/>
      <c r="AF39" s="198"/>
      <c r="AG39" s="202"/>
      <c r="AH39" s="199"/>
      <c r="AI39" s="202"/>
      <c r="AJ39" s="199"/>
      <c r="AK39" s="199"/>
      <c r="AL39" s="199"/>
      <c r="AM39" s="199"/>
      <c r="AN39" s="199"/>
    </row>
    <row r="40" spans="2:40" ht="27.95" customHeight="1">
      <c r="B40" s="494" t="s">
        <v>146</v>
      </c>
      <c r="C40" s="494"/>
      <c r="D40" s="180"/>
      <c r="E40" s="289" t="s">
        <v>7</v>
      </c>
      <c r="F40" s="296"/>
      <c r="G40" s="289"/>
      <c r="H40" s="296"/>
      <c r="I40" s="289" t="s">
        <v>134</v>
      </c>
      <c r="J40" s="291"/>
      <c r="K40" s="289" t="s">
        <v>7</v>
      </c>
      <c r="L40" s="290"/>
      <c r="M40" s="289"/>
      <c r="N40" s="290"/>
      <c r="O40" s="289" t="s">
        <v>134</v>
      </c>
      <c r="P40" s="291"/>
      <c r="Q40" s="289" t="s">
        <v>7</v>
      </c>
      <c r="R40" s="290"/>
      <c r="S40" s="289"/>
      <c r="T40" s="290"/>
      <c r="U40" s="289" t="s">
        <v>134</v>
      </c>
      <c r="X40" s="198"/>
      <c r="Y40" s="203"/>
      <c r="Z40" s="198"/>
      <c r="AA40" s="202"/>
      <c r="AB40" s="199"/>
      <c r="AC40" s="202"/>
      <c r="AD40" s="198"/>
      <c r="AE40" s="203"/>
      <c r="AF40" s="198"/>
      <c r="AG40" s="202"/>
      <c r="AH40" s="199"/>
      <c r="AI40" s="202"/>
      <c r="AJ40" s="199"/>
      <c r="AK40" s="199"/>
      <c r="AL40" s="199"/>
      <c r="AM40" s="199"/>
      <c r="AN40" s="199"/>
    </row>
    <row r="41" spans="2:40" ht="9.9499999999999993" customHeight="1">
      <c r="B41" s="490"/>
      <c r="C41" s="490"/>
      <c r="X41" s="198"/>
      <c r="Y41" s="203"/>
      <c r="Z41" s="198"/>
      <c r="AA41" s="202"/>
      <c r="AB41" s="199"/>
      <c r="AC41" s="202"/>
      <c r="AD41" s="198"/>
      <c r="AE41" s="203"/>
      <c r="AF41" s="198"/>
      <c r="AG41" s="202"/>
      <c r="AH41" s="199"/>
      <c r="AI41" s="202"/>
      <c r="AJ41" s="199"/>
      <c r="AK41" s="199"/>
      <c r="AL41" s="199"/>
      <c r="AM41" s="199"/>
      <c r="AN41" s="199"/>
    </row>
    <row r="42" spans="2:40" ht="18" customHeight="1">
      <c r="B42" s="26" t="s">
        <v>48</v>
      </c>
      <c r="E42" s="30">
        <v>6021</v>
      </c>
      <c r="F42" s="418"/>
      <c r="G42" s="30"/>
      <c r="I42" s="31">
        <v>1149.7340524829756</v>
      </c>
      <c r="K42" s="30">
        <v>7442</v>
      </c>
      <c r="L42" s="30"/>
      <c r="M42" s="30"/>
      <c r="O42" s="31">
        <v>1121.1544316044067</v>
      </c>
      <c r="Q42" s="31">
        <v>80.90567051867778</v>
      </c>
      <c r="R42" s="31"/>
      <c r="S42" s="31"/>
      <c r="T42" s="31"/>
      <c r="U42" s="31">
        <v>102.54912437331853</v>
      </c>
    </row>
    <row r="43" spans="2:40" ht="9.9499999999999993" customHeight="1">
      <c r="E43" s="30"/>
      <c r="F43" s="418"/>
      <c r="G43" s="30"/>
      <c r="I43" s="31"/>
      <c r="K43" s="30"/>
      <c r="L43" s="30"/>
      <c r="M43" s="30"/>
      <c r="O43" s="31"/>
      <c r="Q43" s="31"/>
      <c r="R43" s="31"/>
      <c r="S43" s="31"/>
      <c r="T43" s="31"/>
      <c r="U43" s="31"/>
    </row>
    <row r="44" spans="2:40" ht="18" customHeight="1">
      <c r="B44" s="26" t="s">
        <v>49</v>
      </c>
      <c r="E44" s="30">
        <v>22185</v>
      </c>
      <c r="F44" s="418"/>
      <c r="G44" s="30"/>
      <c r="I44" s="31">
        <v>1674.810431823304</v>
      </c>
      <c r="K44" s="30">
        <v>27267</v>
      </c>
      <c r="L44" s="30"/>
      <c r="M44" s="30"/>
      <c r="O44" s="31">
        <v>1562.145562034694</v>
      </c>
      <c r="Q44" s="31">
        <v>81.362086038068</v>
      </c>
      <c r="R44" s="31"/>
      <c r="S44" s="31"/>
      <c r="T44" s="31"/>
      <c r="U44" s="31">
        <v>107.21218768127243</v>
      </c>
    </row>
    <row r="45" spans="2:40" ht="9.9499999999999993" customHeight="1">
      <c r="B45" s="491"/>
      <c r="C45" s="491"/>
      <c r="D45" s="299"/>
      <c r="E45" s="419"/>
      <c r="F45" s="419"/>
      <c r="G45" s="419"/>
      <c r="H45" s="419"/>
      <c r="I45" s="419"/>
      <c r="J45" s="299"/>
      <c r="K45" s="28"/>
      <c r="L45" s="303"/>
      <c r="M45" s="28"/>
      <c r="N45" s="303"/>
      <c r="O45" s="28"/>
      <c r="P45" s="299"/>
      <c r="R45" s="420"/>
      <c r="T45" s="420"/>
    </row>
    <row r="46" spans="2:40">
      <c r="D46" s="31"/>
      <c r="E46" s="31"/>
      <c r="F46" s="31"/>
      <c r="G46" s="31"/>
      <c r="H46" s="31"/>
      <c r="I46" s="31"/>
    </row>
    <row r="47" spans="2:40">
      <c r="D47" s="31"/>
      <c r="E47" s="31"/>
      <c r="F47" s="31"/>
      <c r="G47" s="31"/>
      <c r="H47" s="31"/>
      <c r="I47" s="31"/>
    </row>
    <row r="48" spans="2:40">
      <c r="D48" s="31"/>
      <c r="E48" s="31"/>
      <c r="F48" s="31"/>
      <c r="G48" s="31"/>
      <c r="H48" s="31"/>
      <c r="I48" s="31"/>
      <c r="Q48" s="37"/>
    </row>
    <row r="49" spans="4:9">
      <c r="D49" s="31"/>
      <c r="E49" s="31"/>
      <c r="F49" s="31"/>
      <c r="G49" s="31"/>
      <c r="H49" s="31"/>
      <c r="I49" s="31"/>
    </row>
    <row r="50" spans="4:9">
      <c r="D50" s="31"/>
      <c r="E50" s="31"/>
      <c r="F50" s="31"/>
      <c r="G50" s="31"/>
      <c r="H50" s="31"/>
      <c r="I50" s="31"/>
    </row>
    <row r="51" spans="4:9">
      <c r="D51" s="31"/>
      <c r="E51" s="31"/>
      <c r="F51" s="31"/>
      <c r="G51" s="31"/>
      <c r="H51" s="31"/>
      <c r="I51" s="31"/>
    </row>
    <row r="52" spans="4:9">
      <c r="D52" s="31"/>
      <c r="E52" s="31"/>
      <c r="F52" s="31"/>
      <c r="G52" s="31"/>
      <c r="H52" s="31"/>
      <c r="I52" s="31"/>
    </row>
    <row r="53" spans="4:9">
      <c r="D53" s="31"/>
      <c r="E53" s="31"/>
      <c r="F53" s="31"/>
      <c r="G53" s="31"/>
      <c r="H53" s="31"/>
      <c r="I53" s="31"/>
    </row>
    <row r="54" spans="4:9">
      <c r="D54" s="31"/>
      <c r="E54" s="31"/>
      <c r="F54" s="31"/>
      <c r="G54" s="31"/>
      <c r="H54" s="31"/>
      <c r="I54" s="31"/>
    </row>
    <row r="55" spans="4:9">
      <c r="D55" s="31"/>
      <c r="E55" s="31"/>
      <c r="F55" s="31"/>
      <c r="G55" s="31"/>
      <c r="H55" s="31"/>
      <c r="I55" s="31"/>
    </row>
    <row r="56" spans="4:9">
      <c r="D56" s="31"/>
      <c r="E56" s="31"/>
      <c r="F56" s="31"/>
      <c r="G56" s="31"/>
      <c r="H56" s="31"/>
      <c r="I56" s="31"/>
    </row>
    <row r="57" spans="4:9">
      <c r="D57" s="31"/>
      <c r="E57" s="31"/>
      <c r="F57" s="31"/>
      <c r="G57" s="31"/>
      <c r="H57" s="31"/>
      <c r="I57" s="31"/>
    </row>
    <row r="58" spans="4:9">
      <c r="D58" s="31"/>
      <c r="E58" s="31"/>
      <c r="F58" s="31"/>
      <c r="G58" s="31"/>
      <c r="H58" s="31"/>
      <c r="I58" s="31"/>
    </row>
    <row r="59" spans="4:9">
      <c r="D59" s="31"/>
      <c r="E59" s="31"/>
      <c r="F59" s="31"/>
      <c r="G59" s="31"/>
      <c r="H59" s="31"/>
      <c r="I59" s="31"/>
    </row>
    <row r="60" spans="4:9">
      <c r="D60" s="31"/>
      <c r="E60" s="31"/>
      <c r="F60" s="31"/>
      <c r="G60" s="31"/>
      <c r="H60" s="31"/>
      <c r="I60" s="31"/>
    </row>
    <row r="61" spans="4:9">
      <c r="D61" s="31"/>
      <c r="E61" s="31"/>
      <c r="F61" s="31"/>
      <c r="G61" s="31"/>
      <c r="H61" s="31"/>
      <c r="I61" s="31"/>
    </row>
    <row r="62" spans="4:9">
      <c r="D62" s="31"/>
      <c r="E62" s="31"/>
      <c r="F62" s="31"/>
      <c r="G62" s="31"/>
      <c r="H62" s="31"/>
      <c r="I62" s="31"/>
    </row>
    <row r="63" spans="4:9">
      <c r="D63" s="31"/>
      <c r="E63" s="31"/>
      <c r="F63" s="31"/>
      <c r="G63" s="31"/>
      <c r="H63" s="31"/>
      <c r="I63" s="31"/>
    </row>
    <row r="64" spans="4:9">
      <c r="D64" s="31"/>
      <c r="E64" s="31"/>
      <c r="F64" s="31"/>
      <c r="G64" s="31"/>
      <c r="H64" s="31"/>
      <c r="I64" s="31"/>
    </row>
    <row r="65" spans="4:9">
      <c r="D65" s="31"/>
      <c r="E65" s="31"/>
      <c r="F65" s="31"/>
      <c r="G65" s="31"/>
      <c r="H65" s="31"/>
      <c r="I65" s="31"/>
    </row>
    <row r="66" spans="4:9">
      <c r="D66" s="31"/>
      <c r="E66" s="31"/>
      <c r="F66" s="31"/>
      <c r="G66" s="31"/>
      <c r="H66" s="31"/>
      <c r="I66" s="31"/>
    </row>
    <row r="67" spans="4:9">
      <c r="D67" s="31"/>
      <c r="E67" s="31"/>
      <c r="F67" s="31"/>
      <c r="G67" s="31"/>
      <c r="H67" s="31"/>
      <c r="I67" s="31"/>
    </row>
    <row r="68" spans="4:9">
      <c r="D68" s="31"/>
      <c r="E68" s="31"/>
      <c r="F68" s="31"/>
      <c r="G68" s="31"/>
      <c r="H68" s="31"/>
      <c r="I68" s="31"/>
    </row>
    <row r="69" spans="4:9">
      <c r="D69" s="31"/>
      <c r="E69" s="31"/>
      <c r="F69" s="31"/>
      <c r="G69" s="31"/>
      <c r="H69" s="31"/>
      <c r="I69" s="31"/>
    </row>
    <row r="70" spans="4:9">
      <c r="D70" s="31"/>
      <c r="E70" s="31"/>
      <c r="F70" s="31"/>
      <c r="G70" s="31"/>
      <c r="H70" s="31"/>
      <c r="I70" s="31"/>
    </row>
    <row r="71" spans="4:9">
      <c r="D71" s="31"/>
      <c r="E71" s="31"/>
      <c r="F71" s="31"/>
      <c r="G71" s="31"/>
      <c r="H71" s="31"/>
      <c r="I71" s="31"/>
    </row>
    <row r="72" spans="4:9">
      <c r="D72" s="31"/>
      <c r="E72" s="31"/>
      <c r="F72" s="31"/>
      <c r="G72" s="31"/>
      <c r="H72" s="31"/>
      <c r="I72" s="31"/>
    </row>
    <row r="73" spans="4:9">
      <c r="D73" s="31"/>
      <c r="E73" s="31"/>
      <c r="F73" s="31"/>
      <c r="G73" s="31"/>
      <c r="H73" s="31"/>
      <c r="I73" s="31"/>
    </row>
    <row r="74" spans="4:9">
      <c r="D74" s="31"/>
      <c r="E74" s="31"/>
      <c r="F74" s="31"/>
      <c r="G74" s="31"/>
      <c r="H74" s="31"/>
      <c r="I74" s="31"/>
    </row>
    <row r="75" spans="4:9">
      <c r="D75" s="31"/>
      <c r="E75" s="31"/>
      <c r="F75" s="31"/>
      <c r="G75" s="31"/>
      <c r="H75" s="31"/>
      <c r="I75" s="31"/>
    </row>
    <row r="76" spans="4:9">
      <c r="D76" s="31"/>
      <c r="E76" s="31"/>
      <c r="F76" s="31"/>
      <c r="G76" s="31"/>
      <c r="H76" s="31"/>
      <c r="I76" s="31"/>
    </row>
    <row r="77" spans="4:9">
      <c r="D77" s="31"/>
      <c r="E77" s="31"/>
      <c r="F77" s="31"/>
      <c r="G77" s="31"/>
      <c r="H77" s="31"/>
      <c r="I77" s="31"/>
    </row>
    <row r="78" spans="4:9">
      <c r="D78" s="31"/>
      <c r="E78" s="31"/>
      <c r="F78" s="31"/>
      <c r="G78" s="31"/>
      <c r="H78" s="31"/>
      <c r="I78" s="31"/>
    </row>
    <row r="79" spans="4:9">
      <c r="D79" s="31"/>
      <c r="E79" s="31"/>
      <c r="F79" s="31"/>
      <c r="G79" s="31"/>
      <c r="H79" s="31"/>
      <c r="I79" s="31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G83"/>
  <sheetViews>
    <sheetView showGridLines="0" showRowColHeaders="0" showZeros="0" zoomScaleNormal="100" workbookViewId="0">
      <selection activeCell="P71" sqref="P71"/>
    </sheetView>
  </sheetViews>
  <sheetFormatPr baseColWidth="10" defaultColWidth="10.140625" defaultRowHeight="12.75"/>
  <cols>
    <col min="1" max="1" width="2" style="38" customWidth="1"/>
    <col min="2" max="2" width="10" style="38" customWidth="1"/>
    <col min="3" max="14" width="10.7109375" style="38" customWidth="1"/>
    <col min="15" max="15" width="6.28515625" style="38" customWidth="1"/>
    <col min="16" max="18" width="7.7109375" style="38" customWidth="1"/>
    <col min="19" max="16384" width="10.140625" style="38"/>
  </cols>
  <sheetData>
    <row r="1" spans="1:33" ht="18.95" customHeight="1">
      <c r="B1" s="500" t="s">
        <v>170</v>
      </c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</row>
    <row r="2" spans="1:33" ht="18.95" customHeight="1">
      <c r="B2" s="502" t="s">
        <v>222</v>
      </c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P2" s="7" t="s">
        <v>168</v>
      </c>
      <c r="R2" s="196"/>
    </row>
    <row r="3" spans="1:33" ht="18.95" customHeight="1">
      <c r="B3" s="502" t="s">
        <v>173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</row>
    <row r="4" spans="1:33" ht="14.25" customHeight="1">
      <c r="A4" s="241"/>
      <c r="B4" s="242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33" ht="14.25" customHeight="1">
      <c r="A5" s="241"/>
      <c r="B5" s="504" t="s">
        <v>0</v>
      </c>
      <c r="C5" s="505" t="s">
        <v>2</v>
      </c>
      <c r="D5" s="505"/>
      <c r="E5" s="505"/>
      <c r="F5" s="505"/>
      <c r="G5" s="505"/>
      <c r="H5" s="505"/>
      <c r="I5" s="505" t="s">
        <v>28</v>
      </c>
      <c r="J5" s="505"/>
      <c r="K5" s="505"/>
      <c r="L5" s="505"/>
      <c r="M5" s="505"/>
      <c r="N5" s="505"/>
    </row>
    <row r="6" spans="1:33" ht="14.25" customHeight="1">
      <c r="A6" s="241"/>
      <c r="B6" s="504"/>
      <c r="C6" s="506" t="s">
        <v>6</v>
      </c>
      <c r="D6" s="506"/>
      <c r="E6" s="507" t="s">
        <v>3</v>
      </c>
      <c r="F6" s="507"/>
      <c r="G6" s="508" t="s">
        <v>4</v>
      </c>
      <c r="H6" s="508"/>
      <c r="I6" s="506" t="s">
        <v>6</v>
      </c>
      <c r="J6" s="506"/>
      <c r="K6" s="507" t="s">
        <v>3</v>
      </c>
      <c r="L6" s="507"/>
      <c r="M6" s="508" t="s">
        <v>4</v>
      </c>
      <c r="N6" s="508"/>
    </row>
    <row r="7" spans="1:33" ht="14.25" customHeight="1">
      <c r="A7" s="241"/>
      <c r="B7" s="504"/>
      <c r="C7" s="477" t="s">
        <v>7</v>
      </c>
      <c r="D7" s="478" t="s">
        <v>8</v>
      </c>
      <c r="E7" s="474" t="s">
        <v>7</v>
      </c>
      <c r="F7" s="475" t="s">
        <v>8</v>
      </c>
      <c r="G7" s="476" t="s">
        <v>7</v>
      </c>
      <c r="H7" s="476" t="s">
        <v>8</v>
      </c>
      <c r="I7" s="477" t="s">
        <v>7</v>
      </c>
      <c r="J7" s="478" t="s">
        <v>8</v>
      </c>
      <c r="K7" s="474" t="s">
        <v>7</v>
      </c>
      <c r="L7" s="475" t="s">
        <v>8</v>
      </c>
      <c r="M7" s="476" t="s">
        <v>7</v>
      </c>
      <c r="N7" s="476" t="s">
        <v>8</v>
      </c>
    </row>
    <row r="8" spans="1:33" ht="14.25" customHeight="1">
      <c r="A8" s="241"/>
      <c r="B8" s="247" t="s">
        <v>6</v>
      </c>
      <c r="C8" s="472">
        <v>10321860</v>
      </c>
      <c r="D8" s="473">
        <v>1311.0361258697544</v>
      </c>
      <c r="E8" s="468">
        <v>4879764</v>
      </c>
      <c r="F8" s="469">
        <v>1570.3859099538404</v>
      </c>
      <c r="G8" s="470">
        <v>5442057</v>
      </c>
      <c r="H8" s="471">
        <v>1078.4866812659238</v>
      </c>
      <c r="I8" s="472">
        <v>1019729</v>
      </c>
      <c r="J8" s="473">
        <v>1208.2642468145937</v>
      </c>
      <c r="K8" s="468">
        <v>628987</v>
      </c>
      <c r="L8" s="469">
        <v>1269.9330806837002</v>
      </c>
      <c r="M8" s="470">
        <v>390742</v>
      </c>
      <c r="N8" s="471">
        <v>1108.9944094056953</v>
      </c>
      <c r="R8" s="195"/>
      <c r="S8" s="194"/>
      <c r="T8" s="195"/>
      <c r="U8" s="194"/>
      <c r="V8" s="195"/>
      <c r="W8" s="194"/>
      <c r="X8" s="195"/>
      <c r="Y8" s="194"/>
      <c r="Z8" s="195"/>
      <c r="AA8" s="194"/>
      <c r="AB8" s="195"/>
      <c r="AC8" s="194"/>
      <c r="AD8" s="195"/>
      <c r="AE8" s="194"/>
      <c r="AF8" s="195"/>
      <c r="AG8" s="194"/>
    </row>
    <row r="9" spans="1:33" ht="14.25" customHeight="1">
      <c r="A9" s="241"/>
      <c r="B9" s="243" t="s">
        <v>9</v>
      </c>
      <c r="C9" s="244">
        <v>2162</v>
      </c>
      <c r="D9" s="245">
        <v>368.90238205365409</v>
      </c>
      <c r="E9" s="438">
        <v>1110</v>
      </c>
      <c r="F9" s="439">
        <v>368.44372972972974</v>
      </c>
      <c r="G9" s="440">
        <v>1052</v>
      </c>
      <c r="H9" s="441">
        <v>369.38632129277579</v>
      </c>
      <c r="I9" s="244">
        <v>0</v>
      </c>
      <c r="J9" s="245">
        <v>0</v>
      </c>
      <c r="K9" s="438">
        <v>0</v>
      </c>
      <c r="L9" s="439">
        <v>0</v>
      </c>
      <c r="M9" s="440">
        <v>0</v>
      </c>
      <c r="N9" s="441">
        <v>0</v>
      </c>
      <c r="R9" s="204"/>
      <c r="S9" s="197"/>
      <c r="T9" s="204"/>
      <c r="U9" s="197"/>
      <c r="V9" s="204"/>
      <c r="W9" s="197"/>
      <c r="X9" s="204"/>
      <c r="Y9" s="197"/>
      <c r="Z9" s="204"/>
      <c r="AA9" s="197"/>
      <c r="AB9" s="204"/>
      <c r="AC9" s="197"/>
      <c r="AD9" s="204"/>
      <c r="AE9" s="197"/>
      <c r="AF9" s="204"/>
      <c r="AG9" s="197"/>
    </row>
    <row r="10" spans="1:33" ht="14.25" customHeight="1">
      <c r="A10" s="241"/>
      <c r="B10" s="246" t="s">
        <v>10</v>
      </c>
      <c r="C10" s="244">
        <v>10432</v>
      </c>
      <c r="D10" s="245">
        <v>371.39540548312874</v>
      </c>
      <c r="E10" s="438">
        <v>5356</v>
      </c>
      <c r="F10" s="439">
        <v>371.55726288274838</v>
      </c>
      <c r="G10" s="440">
        <v>5076</v>
      </c>
      <c r="H10" s="441">
        <v>371.22461977935365</v>
      </c>
      <c r="I10" s="244">
        <v>0</v>
      </c>
      <c r="J10" s="245">
        <v>0</v>
      </c>
      <c r="K10" s="438">
        <v>0</v>
      </c>
      <c r="L10" s="439">
        <v>0</v>
      </c>
      <c r="M10" s="440">
        <v>0</v>
      </c>
      <c r="N10" s="441">
        <v>0</v>
      </c>
      <c r="R10" s="204"/>
      <c r="S10" s="197"/>
      <c r="T10" s="204"/>
      <c r="U10" s="197"/>
      <c r="V10" s="204"/>
      <c r="W10" s="197"/>
      <c r="X10" s="204"/>
      <c r="Y10" s="197"/>
      <c r="Z10" s="204"/>
      <c r="AA10" s="197"/>
      <c r="AB10" s="204"/>
      <c r="AC10" s="197"/>
      <c r="AD10" s="204"/>
      <c r="AE10" s="197"/>
      <c r="AF10" s="204"/>
      <c r="AG10" s="197"/>
    </row>
    <row r="11" spans="1:33" ht="14.25" customHeight="1">
      <c r="A11" s="241"/>
      <c r="B11" s="243" t="s">
        <v>11</v>
      </c>
      <c r="C11" s="244">
        <v>27070</v>
      </c>
      <c r="D11" s="245">
        <v>375.58812596970836</v>
      </c>
      <c r="E11" s="438">
        <v>13695</v>
      </c>
      <c r="F11" s="439">
        <v>376.05677327491816</v>
      </c>
      <c r="G11" s="440">
        <v>13375</v>
      </c>
      <c r="H11" s="441">
        <v>375.10826616822442</v>
      </c>
      <c r="I11" s="244">
        <v>0</v>
      </c>
      <c r="J11" s="245">
        <v>0</v>
      </c>
      <c r="K11" s="438">
        <v>0</v>
      </c>
      <c r="L11" s="439">
        <v>0</v>
      </c>
      <c r="M11" s="440">
        <v>0</v>
      </c>
      <c r="N11" s="441">
        <v>0</v>
      </c>
      <c r="R11" s="204"/>
      <c r="S11" s="197"/>
      <c r="T11" s="204"/>
      <c r="U11" s="197"/>
      <c r="V11" s="204"/>
      <c r="W11" s="197"/>
      <c r="X11" s="204"/>
      <c r="Y11" s="197"/>
      <c r="Z11" s="204"/>
      <c r="AA11" s="197"/>
      <c r="AB11" s="204"/>
      <c r="AC11" s="197"/>
      <c r="AD11" s="204"/>
      <c r="AE11" s="197"/>
      <c r="AF11" s="204"/>
      <c r="AG11" s="197"/>
    </row>
    <row r="12" spans="1:33" ht="14.25" customHeight="1">
      <c r="A12" s="241"/>
      <c r="B12" s="243" t="s">
        <v>12</v>
      </c>
      <c r="C12" s="244">
        <v>58721</v>
      </c>
      <c r="D12" s="245">
        <v>378.58834113860462</v>
      </c>
      <c r="E12" s="438">
        <v>30187</v>
      </c>
      <c r="F12" s="439">
        <v>380.0214112034983</v>
      </c>
      <c r="G12" s="440">
        <v>28526</v>
      </c>
      <c r="H12" s="441">
        <v>377.09734768281567</v>
      </c>
      <c r="I12" s="244">
        <v>3</v>
      </c>
      <c r="J12" s="245">
        <v>752.42666666666662</v>
      </c>
      <c r="K12" s="438">
        <v>3</v>
      </c>
      <c r="L12" s="439">
        <v>752.42666666666662</v>
      </c>
      <c r="M12" s="440">
        <v>0</v>
      </c>
      <c r="N12" s="441">
        <v>0</v>
      </c>
      <c r="R12" s="204"/>
      <c r="S12" s="197"/>
      <c r="T12" s="204"/>
      <c r="U12" s="197"/>
      <c r="V12" s="204"/>
      <c r="W12" s="197"/>
      <c r="X12" s="204"/>
      <c r="Y12" s="197"/>
      <c r="Z12" s="204"/>
      <c r="AA12" s="197"/>
      <c r="AB12" s="204"/>
      <c r="AC12" s="197"/>
      <c r="AD12" s="204"/>
      <c r="AE12" s="197"/>
      <c r="AF12" s="204"/>
      <c r="AG12" s="197"/>
    </row>
    <row r="13" spans="1:33" ht="14.25" customHeight="1">
      <c r="A13" s="241"/>
      <c r="B13" s="243" t="s">
        <v>13</v>
      </c>
      <c r="C13" s="244">
        <v>90299</v>
      </c>
      <c r="D13" s="245">
        <v>390.0712216082128</v>
      </c>
      <c r="E13" s="438">
        <v>44847</v>
      </c>
      <c r="F13" s="439">
        <v>391.8930068900932</v>
      </c>
      <c r="G13" s="440">
        <v>45450</v>
      </c>
      <c r="H13" s="441">
        <v>388.27306204620447</v>
      </c>
      <c r="I13" s="244">
        <v>514</v>
      </c>
      <c r="J13" s="245">
        <v>902.34743190661493</v>
      </c>
      <c r="K13" s="438">
        <v>376</v>
      </c>
      <c r="L13" s="439">
        <v>900.31835106383016</v>
      </c>
      <c r="M13" s="440">
        <v>138</v>
      </c>
      <c r="N13" s="441">
        <v>907.87594202898538</v>
      </c>
      <c r="R13" s="204"/>
      <c r="S13" s="197"/>
      <c r="T13" s="204"/>
      <c r="U13" s="197"/>
      <c r="V13" s="204"/>
      <c r="W13" s="197"/>
      <c r="X13" s="204"/>
      <c r="Y13" s="197"/>
      <c r="Z13" s="204"/>
      <c r="AA13" s="197"/>
      <c r="AB13" s="204"/>
      <c r="AC13" s="197"/>
      <c r="AD13" s="204"/>
      <c r="AE13" s="197"/>
      <c r="AF13" s="204"/>
      <c r="AG13" s="197"/>
    </row>
    <row r="14" spans="1:33" ht="14.25" customHeight="1">
      <c r="A14" s="241"/>
      <c r="B14" s="243" t="s">
        <v>14</v>
      </c>
      <c r="C14" s="244">
        <v>8219</v>
      </c>
      <c r="D14" s="245">
        <v>618.48915804842443</v>
      </c>
      <c r="E14" s="438">
        <v>4509</v>
      </c>
      <c r="F14" s="439">
        <v>647.21251718784697</v>
      </c>
      <c r="G14" s="440">
        <v>3710</v>
      </c>
      <c r="H14" s="441">
        <v>583.57982479784312</v>
      </c>
      <c r="I14" s="244">
        <v>2697</v>
      </c>
      <c r="J14" s="245">
        <v>959.22327400815755</v>
      </c>
      <c r="K14" s="438">
        <v>1729</v>
      </c>
      <c r="L14" s="439">
        <v>985.12965876229168</v>
      </c>
      <c r="M14" s="440">
        <v>968</v>
      </c>
      <c r="N14" s="441">
        <v>912.95040289256065</v>
      </c>
      <c r="R14" s="204"/>
      <c r="S14" s="197"/>
      <c r="T14" s="204"/>
      <c r="U14" s="197"/>
      <c r="V14" s="204"/>
      <c r="W14" s="197"/>
      <c r="X14" s="204"/>
      <c r="Y14" s="197"/>
      <c r="Z14" s="204"/>
      <c r="AA14" s="197"/>
      <c r="AB14" s="204"/>
      <c r="AC14" s="197"/>
      <c r="AD14" s="204"/>
      <c r="AE14" s="197"/>
      <c r="AF14" s="204"/>
      <c r="AG14" s="197"/>
    </row>
    <row r="15" spans="1:33" ht="14.25" customHeight="1">
      <c r="A15" s="241"/>
      <c r="B15" s="243" t="s">
        <v>15</v>
      </c>
      <c r="C15" s="244">
        <v>13044</v>
      </c>
      <c r="D15" s="245">
        <v>828.37613922109767</v>
      </c>
      <c r="E15" s="438">
        <v>7830</v>
      </c>
      <c r="F15" s="439">
        <v>846.15899872286036</v>
      </c>
      <c r="G15" s="440">
        <v>5214</v>
      </c>
      <c r="H15" s="441">
        <v>801.67115458381318</v>
      </c>
      <c r="I15" s="244">
        <v>8728</v>
      </c>
      <c r="J15" s="245">
        <v>973.12625343721345</v>
      </c>
      <c r="K15" s="438">
        <v>5619</v>
      </c>
      <c r="L15" s="439">
        <v>999.30441893575312</v>
      </c>
      <c r="M15" s="440">
        <v>3109</v>
      </c>
      <c r="N15" s="441">
        <v>925.81357671277021</v>
      </c>
      <c r="R15" s="204"/>
      <c r="S15" s="197"/>
      <c r="T15" s="204"/>
      <c r="U15" s="197"/>
      <c r="V15" s="204"/>
      <c r="W15" s="197"/>
      <c r="X15" s="204"/>
      <c r="Y15" s="197"/>
      <c r="Z15" s="204"/>
      <c r="AA15" s="197"/>
      <c r="AB15" s="204"/>
      <c r="AC15" s="197"/>
      <c r="AD15" s="204"/>
      <c r="AE15" s="197"/>
      <c r="AF15" s="204"/>
      <c r="AG15" s="197"/>
    </row>
    <row r="16" spans="1:33" ht="14.25" customHeight="1">
      <c r="A16" s="241"/>
      <c r="B16" s="243" t="s">
        <v>16</v>
      </c>
      <c r="C16" s="244">
        <v>33848</v>
      </c>
      <c r="D16" s="245">
        <v>926.65128456629554</v>
      </c>
      <c r="E16" s="438">
        <v>19819</v>
      </c>
      <c r="F16" s="439">
        <v>940.89882385589408</v>
      </c>
      <c r="G16" s="440">
        <v>14029</v>
      </c>
      <c r="H16" s="441">
        <v>906.52355050253072</v>
      </c>
      <c r="I16" s="244">
        <v>25476</v>
      </c>
      <c r="J16" s="245">
        <v>1012.2629867326096</v>
      </c>
      <c r="K16" s="438">
        <v>16170</v>
      </c>
      <c r="L16" s="439">
        <v>1034.9663667285074</v>
      </c>
      <c r="M16" s="440">
        <v>9306</v>
      </c>
      <c r="N16" s="441">
        <v>972.81385127874501</v>
      </c>
      <c r="R16" s="204"/>
      <c r="S16" s="197"/>
      <c r="T16" s="204"/>
      <c r="U16" s="197"/>
      <c r="V16" s="204"/>
      <c r="W16" s="197"/>
      <c r="X16" s="204"/>
      <c r="Y16" s="197"/>
      <c r="Z16" s="204"/>
      <c r="AA16" s="197"/>
      <c r="AB16" s="204"/>
      <c r="AC16" s="197"/>
      <c r="AD16" s="204"/>
      <c r="AE16" s="197"/>
      <c r="AF16" s="204"/>
      <c r="AG16" s="197"/>
    </row>
    <row r="17" spans="1:33" ht="14.25" customHeight="1">
      <c r="A17" s="241"/>
      <c r="B17" s="243" t="s">
        <v>17</v>
      </c>
      <c r="C17" s="244">
        <v>77237</v>
      </c>
      <c r="D17" s="245">
        <v>994.42362352240502</v>
      </c>
      <c r="E17" s="438">
        <v>43338</v>
      </c>
      <c r="F17" s="439">
        <v>1012.0090165674462</v>
      </c>
      <c r="G17" s="440">
        <v>33899</v>
      </c>
      <c r="H17" s="441">
        <v>971.94166937077807</v>
      </c>
      <c r="I17" s="244">
        <v>59419</v>
      </c>
      <c r="J17" s="245">
        <v>1063.3706211817766</v>
      </c>
      <c r="K17" s="438">
        <v>36603</v>
      </c>
      <c r="L17" s="439">
        <v>1087.636732508264</v>
      </c>
      <c r="M17" s="440">
        <v>22816</v>
      </c>
      <c r="N17" s="441">
        <v>1024.4412526297338</v>
      </c>
      <c r="R17" s="204"/>
      <c r="S17" s="197"/>
      <c r="T17" s="204"/>
      <c r="U17" s="197"/>
      <c r="V17" s="204"/>
      <c r="W17" s="197"/>
      <c r="X17" s="204"/>
      <c r="Y17" s="197"/>
      <c r="Z17" s="204"/>
      <c r="AA17" s="197"/>
      <c r="AB17" s="204"/>
      <c r="AC17" s="197"/>
      <c r="AD17" s="204"/>
      <c r="AE17" s="197"/>
      <c r="AF17" s="204"/>
      <c r="AG17" s="197"/>
    </row>
    <row r="18" spans="1:33" ht="14.25" customHeight="1">
      <c r="A18" s="241"/>
      <c r="B18" s="243" t="s">
        <v>18</v>
      </c>
      <c r="C18" s="244">
        <v>150578</v>
      </c>
      <c r="D18" s="245">
        <v>1034.0923564531333</v>
      </c>
      <c r="E18" s="438">
        <v>82317</v>
      </c>
      <c r="F18" s="439">
        <v>1065.4079830411688</v>
      </c>
      <c r="G18" s="440">
        <v>68261</v>
      </c>
      <c r="H18" s="441">
        <v>996.32835601588056</v>
      </c>
      <c r="I18" s="244">
        <v>112488</v>
      </c>
      <c r="J18" s="245">
        <v>1106.0445430623704</v>
      </c>
      <c r="K18" s="438">
        <v>68850</v>
      </c>
      <c r="L18" s="439">
        <v>1139.7708745098023</v>
      </c>
      <c r="M18" s="440">
        <v>43638</v>
      </c>
      <c r="N18" s="441">
        <v>1052.8327111691653</v>
      </c>
      <c r="R18" s="204"/>
      <c r="S18" s="197"/>
      <c r="T18" s="204"/>
      <c r="U18" s="197"/>
      <c r="V18" s="204"/>
      <c r="W18" s="197"/>
      <c r="X18" s="204"/>
      <c r="Y18" s="197"/>
      <c r="Z18" s="204"/>
      <c r="AA18" s="197"/>
      <c r="AB18" s="204"/>
      <c r="AC18" s="197"/>
      <c r="AD18" s="204"/>
      <c r="AE18" s="197"/>
      <c r="AF18" s="204"/>
      <c r="AG18" s="197"/>
    </row>
    <row r="19" spans="1:33" ht="14.25" customHeight="1">
      <c r="A19" s="241"/>
      <c r="B19" s="243" t="s">
        <v>19</v>
      </c>
      <c r="C19" s="244">
        <v>236234</v>
      </c>
      <c r="D19" s="245">
        <v>1037.3384039977309</v>
      </c>
      <c r="E19" s="438">
        <v>124814</v>
      </c>
      <c r="F19" s="439">
        <v>1076.5227412790227</v>
      </c>
      <c r="G19" s="440">
        <v>111420</v>
      </c>
      <c r="H19" s="441">
        <v>993.44364656255607</v>
      </c>
      <c r="I19" s="244">
        <v>166194</v>
      </c>
      <c r="J19" s="245">
        <v>1109.3918148669625</v>
      </c>
      <c r="K19" s="438">
        <v>101979</v>
      </c>
      <c r="L19" s="439">
        <v>1145.7021278890747</v>
      </c>
      <c r="M19" s="440">
        <v>64215</v>
      </c>
      <c r="N19" s="441">
        <v>1051.7278825819515</v>
      </c>
      <c r="R19" s="204"/>
      <c r="S19" s="197"/>
      <c r="T19" s="204"/>
      <c r="U19" s="197"/>
      <c r="V19" s="204"/>
      <c r="W19" s="197"/>
      <c r="X19" s="204"/>
      <c r="Y19" s="197"/>
      <c r="Z19" s="204"/>
      <c r="AA19" s="197"/>
      <c r="AB19" s="204"/>
      <c r="AC19" s="197"/>
      <c r="AD19" s="204"/>
      <c r="AE19" s="197"/>
      <c r="AF19" s="204"/>
      <c r="AG19" s="197"/>
    </row>
    <row r="20" spans="1:33" ht="14.25" customHeight="1">
      <c r="A20" s="241"/>
      <c r="B20" s="243" t="s">
        <v>20</v>
      </c>
      <c r="C20" s="244">
        <v>365798</v>
      </c>
      <c r="D20" s="245">
        <v>1152.4425639287242</v>
      </c>
      <c r="E20" s="438">
        <v>189478</v>
      </c>
      <c r="F20" s="439">
        <v>1270.6746341527758</v>
      </c>
      <c r="G20" s="440">
        <v>176319</v>
      </c>
      <c r="H20" s="441">
        <v>1025.3905171875965</v>
      </c>
      <c r="I20" s="244">
        <v>238075</v>
      </c>
      <c r="J20" s="245">
        <v>1228.628478126639</v>
      </c>
      <c r="K20" s="438">
        <v>148741</v>
      </c>
      <c r="L20" s="439">
        <v>1292.9852143659086</v>
      </c>
      <c r="M20" s="440">
        <v>89334</v>
      </c>
      <c r="N20" s="441">
        <v>1121.4745915328986</v>
      </c>
      <c r="R20" s="204"/>
      <c r="S20" s="197"/>
      <c r="T20" s="204"/>
      <c r="U20" s="197"/>
      <c r="V20" s="204"/>
      <c r="W20" s="197"/>
      <c r="X20" s="204"/>
      <c r="Y20" s="197"/>
      <c r="Z20" s="204"/>
      <c r="AA20" s="197"/>
      <c r="AB20" s="204"/>
      <c r="AC20" s="197"/>
      <c r="AD20" s="204"/>
      <c r="AE20" s="197"/>
      <c r="AF20" s="204"/>
      <c r="AG20" s="197"/>
    </row>
    <row r="21" spans="1:33" ht="14.25" customHeight="1">
      <c r="A21" s="241"/>
      <c r="B21" s="243" t="s">
        <v>21</v>
      </c>
      <c r="C21" s="244">
        <v>711200</v>
      </c>
      <c r="D21" s="245">
        <v>1433.8311595613036</v>
      </c>
      <c r="E21" s="438">
        <v>394994</v>
      </c>
      <c r="F21" s="439">
        <v>1625.0344861694082</v>
      </c>
      <c r="G21" s="440">
        <v>316206</v>
      </c>
      <c r="H21" s="441">
        <v>1194.9863343832817</v>
      </c>
      <c r="I21" s="244">
        <v>327267</v>
      </c>
      <c r="J21" s="245">
        <v>1300.878087005409</v>
      </c>
      <c r="K21" s="438">
        <v>203973</v>
      </c>
      <c r="L21" s="439">
        <v>1379.2006083648282</v>
      </c>
      <c r="M21" s="440">
        <v>123294</v>
      </c>
      <c r="N21" s="441">
        <v>1171.3042257530788</v>
      </c>
      <c r="R21" s="204"/>
      <c r="S21" s="197"/>
      <c r="T21" s="204"/>
      <c r="U21" s="197"/>
      <c r="V21" s="204"/>
      <c r="W21" s="197"/>
      <c r="X21" s="204"/>
      <c r="Y21" s="197"/>
      <c r="Z21" s="204"/>
      <c r="AA21" s="197"/>
      <c r="AB21" s="204"/>
      <c r="AC21" s="197"/>
      <c r="AD21" s="204"/>
      <c r="AE21" s="197"/>
      <c r="AF21" s="204"/>
      <c r="AG21" s="197"/>
    </row>
    <row r="22" spans="1:33" ht="14.25" customHeight="1">
      <c r="A22" s="241"/>
      <c r="B22" s="243" t="s">
        <v>22</v>
      </c>
      <c r="C22" s="244">
        <v>1949806</v>
      </c>
      <c r="D22" s="245">
        <v>1555.2614692897641</v>
      </c>
      <c r="E22" s="438">
        <v>1035253</v>
      </c>
      <c r="F22" s="439">
        <v>1730.3489009643049</v>
      </c>
      <c r="G22" s="440">
        <v>914552</v>
      </c>
      <c r="H22" s="441">
        <v>1357.0668148339275</v>
      </c>
      <c r="I22" s="244">
        <v>76605</v>
      </c>
      <c r="J22" s="245">
        <v>1349.1270191240778</v>
      </c>
      <c r="K22" s="438">
        <v>44824</v>
      </c>
      <c r="L22" s="439">
        <v>1462.2142950205243</v>
      </c>
      <c r="M22" s="440">
        <v>31781</v>
      </c>
      <c r="N22" s="441">
        <v>1189.6284490733458</v>
      </c>
      <c r="R22" s="204"/>
      <c r="S22" s="197"/>
      <c r="T22" s="204"/>
      <c r="U22" s="197"/>
      <c r="V22" s="204"/>
      <c r="W22" s="197"/>
      <c r="X22" s="204"/>
      <c r="Y22" s="197"/>
      <c r="Z22" s="204"/>
      <c r="AA22" s="197"/>
      <c r="AB22" s="204"/>
      <c r="AC22" s="197"/>
      <c r="AD22" s="204"/>
      <c r="AE22" s="197"/>
      <c r="AF22" s="204"/>
      <c r="AG22" s="197"/>
    </row>
    <row r="23" spans="1:33" ht="14.25" customHeight="1">
      <c r="A23" s="241"/>
      <c r="B23" s="243" t="s">
        <v>23</v>
      </c>
      <c r="C23" s="244">
        <v>1859996</v>
      </c>
      <c r="D23" s="245">
        <v>1499.3773458975163</v>
      </c>
      <c r="E23" s="438">
        <v>944318</v>
      </c>
      <c r="F23" s="439">
        <v>1747.3197101082442</v>
      </c>
      <c r="G23" s="440">
        <v>915678</v>
      </c>
      <c r="H23" s="441">
        <v>1243.6799965162427</v>
      </c>
      <c r="I23" s="244">
        <v>20</v>
      </c>
      <c r="J23" s="245">
        <v>912.67949999999985</v>
      </c>
      <c r="K23" s="438">
        <v>14</v>
      </c>
      <c r="L23" s="439">
        <v>991.87714285714276</v>
      </c>
      <c r="M23" s="440">
        <v>6</v>
      </c>
      <c r="N23" s="441">
        <v>727.88499999999988</v>
      </c>
      <c r="R23" s="204"/>
      <c r="S23" s="197"/>
      <c r="T23" s="204"/>
      <c r="U23" s="197"/>
      <c r="V23" s="204"/>
      <c r="W23" s="197"/>
      <c r="X23" s="204"/>
      <c r="Y23" s="197"/>
      <c r="Z23" s="204"/>
      <c r="AA23" s="197"/>
      <c r="AB23" s="204"/>
      <c r="AC23" s="197"/>
      <c r="AD23" s="204"/>
      <c r="AE23" s="197"/>
      <c r="AF23" s="204"/>
      <c r="AG23" s="197"/>
    </row>
    <row r="24" spans="1:33" ht="14.25" customHeight="1">
      <c r="A24" s="241"/>
      <c r="B24" s="243" t="s">
        <v>24</v>
      </c>
      <c r="C24" s="244">
        <v>1679513</v>
      </c>
      <c r="D24" s="245">
        <v>1381.8655972653967</v>
      </c>
      <c r="E24" s="438">
        <v>811507</v>
      </c>
      <c r="F24" s="439">
        <v>1708.8628166731769</v>
      </c>
      <c r="G24" s="440">
        <v>868003</v>
      </c>
      <c r="H24" s="441">
        <v>1076.152502330059</v>
      </c>
      <c r="I24" s="244">
        <v>45</v>
      </c>
      <c r="J24" s="245">
        <v>632.74800000000005</v>
      </c>
      <c r="K24" s="438">
        <v>8</v>
      </c>
      <c r="L24" s="439">
        <v>629.60874999999999</v>
      </c>
      <c r="M24" s="440">
        <v>37</v>
      </c>
      <c r="N24" s="441">
        <v>633.42675675675673</v>
      </c>
      <c r="R24" s="204"/>
      <c r="S24" s="197"/>
      <c r="T24" s="204"/>
      <c r="U24" s="197"/>
      <c r="V24" s="204"/>
      <c r="W24" s="197"/>
      <c r="X24" s="204"/>
      <c r="Y24" s="197"/>
      <c r="Z24" s="204"/>
      <c r="AA24" s="197"/>
      <c r="AB24" s="204"/>
      <c r="AC24" s="197"/>
      <c r="AD24" s="204"/>
      <c r="AE24" s="197"/>
      <c r="AF24" s="204"/>
      <c r="AG24" s="197"/>
    </row>
    <row r="25" spans="1:33" ht="14.25" customHeight="1">
      <c r="A25" s="241"/>
      <c r="B25" s="243" t="s">
        <v>25</v>
      </c>
      <c r="C25" s="244">
        <v>1343629</v>
      </c>
      <c r="D25" s="245">
        <v>1208.0400100995166</v>
      </c>
      <c r="E25" s="438">
        <v>574422</v>
      </c>
      <c r="F25" s="439">
        <v>1559.8522088116449</v>
      </c>
      <c r="G25" s="440">
        <v>769204</v>
      </c>
      <c r="H25" s="441">
        <v>945.31543402010459</v>
      </c>
      <c r="I25" s="244">
        <v>139</v>
      </c>
      <c r="J25" s="245">
        <v>512.03661870503572</v>
      </c>
      <c r="K25" s="438">
        <v>24</v>
      </c>
      <c r="L25" s="439">
        <v>511.85416666666674</v>
      </c>
      <c r="M25" s="440">
        <v>115</v>
      </c>
      <c r="N25" s="441">
        <v>512.07469565217366</v>
      </c>
      <c r="R25" s="204"/>
      <c r="S25" s="197"/>
      <c r="T25" s="204"/>
      <c r="U25" s="197"/>
      <c r="V25" s="204"/>
      <c r="W25" s="197"/>
      <c r="X25" s="204"/>
      <c r="Y25" s="197"/>
      <c r="Z25" s="204"/>
      <c r="AA25" s="197"/>
      <c r="AB25" s="204"/>
      <c r="AC25" s="197"/>
      <c r="AD25" s="204"/>
      <c r="AE25" s="197"/>
      <c r="AF25" s="204"/>
      <c r="AG25" s="197"/>
    </row>
    <row r="26" spans="1:33" ht="14.25" customHeight="1">
      <c r="A26" s="241"/>
      <c r="B26" s="243" t="s">
        <v>26</v>
      </c>
      <c r="C26" s="244">
        <v>1703992</v>
      </c>
      <c r="D26" s="245">
        <v>1014.3319721630078</v>
      </c>
      <c r="E26" s="438">
        <v>551908</v>
      </c>
      <c r="F26" s="439">
        <v>1314.4645731172488</v>
      </c>
      <c r="G26" s="440">
        <v>1152063</v>
      </c>
      <c r="H26" s="441">
        <v>870.55068445909069</v>
      </c>
      <c r="I26" s="244">
        <v>2056</v>
      </c>
      <c r="J26" s="245">
        <v>525.36819066147666</v>
      </c>
      <c r="K26" s="438">
        <v>71</v>
      </c>
      <c r="L26" s="439">
        <v>543.47478873239413</v>
      </c>
      <c r="M26" s="440">
        <v>1985</v>
      </c>
      <c r="N26" s="441">
        <v>524.72054911838586</v>
      </c>
      <c r="R26" s="204"/>
      <c r="S26" s="197"/>
      <c r="T26" s="204"/>
      <c r="U26" s="197"/>
      <c r="V26" s="204"/>
      <c r="W26" s="197"/>
      <c r="X26" s="204"/>
      <c r="Y26" s="197"/>
      <c r="Z26" s="204"/>
      <c r="AA26" s="197"/>
      <c r="AB26" s="204"/>
      <c r="AC26" s="197"/>
      <c r="AD26" s="204"/>
      <c r="AE26" s="197"/>
      <c r="AF26" s="204"/>
      <c r="AG26" s="197"/>
    </row>
    <row r="27" spans="1:33" ht="14.25" customHeight="1">
      <c r="A27" s="241"/>
      <c r="B27" s="243" t="s">
        <v>5</v>
      </c>
      <c r="C27" s="244">
        <v>82</v>
      </c>
      <c r="D27" s="245">
        <v>2235.6940243902445</v>
      </c>
      <c r="E27" s="438">
        <v>62</v>
      </c>
      <c r="F27" s="439">
        <v>2439.6740322580654</v>
      </c>
      <c r="G27" s="440">
        <v>20</v>
      </c>
      <c r="H27" s="441">
        <v>1603.3559999999998</v>
      </c>
      <c r="I27" s="244">
        <v>3</v>
      </c>
      <c r="J27" s="245">
        <v>1199.3566666666666</v>
      </c>
      <c r="K27" s="438">
        <v>3</v>
      </c>
      <c r="L27" s="439">
        <v>1199.3566666666666</v>
      </c>
      <c r="M27" s="440">
        <v>0</v>
      </c>
      <c r="N27" s="441">
        <v>0</v>
      </c>
      <c r="R27" s="204"/>
      <c r="S27" s="197"/>
      <c r="T27" s="204"/>
      <c r="U27" s="197"/>
      <c r="V27" s="204"/>
      <c r="W27" s="197"/>
      <c r="X27" s="204"/>
      <c r="Y27" s="197"/>
      <c r="Z27" s="204"/>
      <c r="AA27" s="197"/>
      <c r="AB27" s="204"/>
      <c r="AC27" s="197"/>
      <c r="AD27" s="204"/>
      <c r="AE27" s="197"/>
      <c r="AF27" s="204"/>
      <c r="AG27" s="197"/>
    </row>
    <row r="28" spans="1:33" ht="14.25" customHeight="1">
      <c r="A28" s="241"/>
      <c r="B28" s="443" t="s">
        <v>27</v>
      </c>
      <c r="C28" s="445">
        <v>72.660634146558863</v>
      </c>
      <c r="D28" s="444" t="s">
        <v>217</v>
      </c>
      <c r="E28" s="445">
        <v>71.010460647595025</v>
      </c>
      <c r="F28" s="444" t="s">
        <v>217</v>
      </c>
      <c r="G28" s="445">
        <v>74.14035927589218</v>
      </c>
      <c r="H28" s="444" t="s">
        <v>217</v>
      </c>
      <c r="I28" s="445">
        <v>55.832059788609882</v>
      </c>
      <c r="J28" s="444" t="s">
        <v>217</v>
      </c>
      <c r="K28" s="445">
        <v>55.724188532617681</v>
      </c>
      <c r="L28" s="444" t="s">
        <v>217</v>
      </c>
      <c r="M28" s="445">
        <v>56.005701972145303</v>
      </c>
      <c r="N28" s="444" t="s">
        <v>217</v>
      </c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</row>
    <row r="29" spans="1:33" ht="14.25" customHeight="1">
      <c r="A29" s="241"/>
      <c r="B29" s="242"/>
      <c r="C29" s="248"/>
      <c r="D29" s="249"/>
      <c r="E29" s="250"/>
      <c r="F29" s="250"/>
      <c r="G29" s="248"/>
      <c r="H29" s="250"/>
      <c r="I29" s="248"/>
      <c r="J29" s="249"/>
      <c r="K29" s="248"/>
      <c r="L29" s="249"/>
      <c r="M29" s="248"/>
      <c r="N29" s="249"/>
    </row>
    <row r="30" spans="1:33" ht="14.25" customHeight="1">
      <c r="B30" s="504" t="s">
        <v>0</v>
      </c>
      <c r="C30" s="505" t="s">
        <v>29</v>
      </c>
      <c r="D30" s="505"/>
      <c r="E30" s="505"/>
      <c r="F30" s="505"/>
      <c r="G30" s="505"/>
      <c r="H30" s="505"/>
      <c r="I30" s="505" t="s">
        <v>30</v>
      </c>
      <c r="J30" s="505"/>
      <c r="K30" s="505"/>
      <c r="L30" s="505"/>
      <c r="M30" s="505"/>
      <c r="N30" s="505"/>
    </row>
    <row r="31" spans="1:33" ht="14.25" customHeight="1">
      <c r="B31" s="504"/>
      <c r="C31" s="506" t="s">
        <v>6</v>
      </c>
      <c r="D31" s="506"/>
      <c r="E31" s="507" t="s">
        <v>3</v>
      </c>
      <c r="F31" s="507"/>
      <c r="G31" s="508" t="s">
        <v>4</v>
      </c>
      <c r="H31" s="508"/>
      <c r="I31" s="506" t="s">
        <v>6</v>
      </c>
      <c r="J31" s="506"/>
      <c r="K31" s="507" t="s">
        <v>3</v>
      </c>
      <c r="L31" s="507"/>
      <c r="M31" s="508" t="s">
        <v>4</v>
      </c>
      <c r="N31" s="508"/>
    </row>
    <row r="32" spans="1:33" ht="14.25" customHeight="1">
      <c r="B32" s="504"/>
      <c r="C32" s="477" t="s">
        <v>7</v>
      </c>
      <c r="D32" s="478" t="s">
        <v>8</v>
      </c>
      <c r="E32" s="474" t="s">
        <v>7</v>
      </c>
      <c r="F32" s="475" t="s">
        <v>8</v>
      </c>
      <c r="G32" s="476" t="s">
        <v>7</v>
      </c>
      <c r="H32" s="476" t="s">
        <v>8</v>
      </c>
      <c r="I32" s="477" t="s">
        <v>7</v>
      </c>
      <c r="J32" s="478" t="s">
        <v>8</v>
      </c>
      <c r="K32" s="474" t="s">
        <v>7</v>
      </c>
      <c r="L32" s="475" t="s">
        <v>8</v>
      </c>
      <c r="M32" s="476" t="s">
        <v>7</v>
      </c>
      <c r="N32" s="476" t="s">
        <v>8</v>
      </c>
    </row>
    <row r="33" spans="2:33" ht="14.25" customHeight="1">
      <c r="B33" s="247" t="s">
        <v>6</v>
      </c>
      <c r="C33" s="472">
        <v>6571409</v>
      </c>
      <c r="D33" s="473">
        <v>1505.5524910989393</v>
      </c>
      <c r="E33" s="468">
        <v>3845224</v>
      </c>
      <c r="F33" s="469">
        <v>1722.2768967945676</v>
      </c>
      <c r="G33" s="470">
        <v>2726165</v>
      </c>
      <c r="H33" s="471">
        <v>1199.8683338682717</v>
      </c>
      <c r="I33" s="472">
        <v>2345647</v>
      </c>
      <c r="J33" s="473">
        <v>934.65290207776081</v>
      </c>
      <c r="K33" s="468">
        <v>211507</v>
      </c>
      <c r="L33" s="469">
        <v>640.94928810866782</v>
      </c>
      <c r="M33" s="470">
        <v>2134132</v>
      </c>
      <c r="N33" s="471">
        <v>963.76092869606634</v>
      </c>
      <c r="R33" s="204"/>
      <c r="S33" s="197"/>
      <c r="T33" s="204"/>
      <c r="U33" s="197"/>
      <c r="V33" s="204"/>
      <c r="W33" s="197"/>
      <c r="X33" s="204"/>
      <c r="Y33" s="197"/>
      <c r="Z33" s="204"/>
      <c r="AA33" s="197"/>
      <c r="AB33" s="204"/>
      <c r="AC33" s="197"/>
      <c r="AD33" s="204"/>
      <c r="AE33" s="197"/>
      <c r="AF33" s="204"/>
      <c r="AG33" s="197"/>
    </row>
    <row r="34" spans="2:33" ht="14.25" customHeight="1">
      <c r="B34" s="243" t="s">
        <v>9</v>
      </c>
      <c r="C34" s="244">
        <v>0</v>
      </c>
      <c r="D34" s="245">
        <v>0</v>
      </c>
      <c r="E34" s="438">
        <v>0</v>
      </c>
      <c r="F34" s="439">
        <v>0</v>
      </c>
      <c r="G34" s="440">
        <v>0</v>
      </c>
      <c r="H34" s="441">
        <v>0</v>
      </c>
      <c r="I34" s="244">
        <v>0</v>
      </c>
      <c r="J34" s="245">
        <v>0</v>
      </c>
      <c r="K34" s="438">
        <v>0</v>
      </c>
      <c r="L34" s="439">
        <v>0</v>
      </c>
      <c r="M34" s="440">
        <v>0</v>
      </c>
      <c r="N34" s="441">
        <v>0</v>
      </c>
    </row>
    <row r="35" spans="2:33" ht="14.25" customHeight="1">
      <c r="B35" s="246" t="s">
        <v>10</v>
      </c>
      <c r="C35" s="244">
        <v>0</v>
      </c>
      <c r="D35" s="245">
        <v>0</v>
      </c>
      <c r="E35" s="438">
        <v>0</v>
      </c>
      <c r="F35" s="439">
        <v>0</v>
      </c>
      <c r="G35" s="440">
        <v>0</v>
      </c>
      <c r="H35" s="441">
        <v>0</v>
      </c>
      <c r="I35" s="244">
        <v>0</v>
      </c>
      <c r="J35" s="245">
        <v>0</v>
      </c>
      <c r="K35" s="438">
        <v>0</v>
      </c>
      <c r="L35" s="439">
        <v>0</v>
      </c>
      <c r="M35" s="440">
        <v>0</v>
      </c>
      <c r="N35" s="441">
        <v>0</v>
      </c>
    </row>
    <row r="36" spans="2:33" ht="14.25" customHeight="1">
      <c r="B36" s="243" t="s">
        <v>11</v>
      </c>
      <c r="C36" s="244">
        <v>0</v>
      </c>
      <c r="D36" s="245">
        <v>0</v>
      </c>
      <c r="E36" s="438">
        <v>0</v>
      </c>
      <c r="F36" s="439">
        <v>0</v>
      </c>
      <c r="G36" s="440">
        <v>0</v>
      </c>
      <c r="H36" s="441">
        <v>0</v>
      </c>
      <c r="I36" s="244">
        <v>0</v>
      </c>
      <c r="J36" s="245">
        <v>0</v>
      </c>
      <c r="K36" s="438">
        <v>0</v>
      </c>
      <c r="L36" s="439">
        <v>0</v>
      </c>
      <c r="M36" s="440">
        <v>0</v>
      </c>
      <c r="N36" s="441">
        <v>0</v>
      </c>
      <c r="R36" s="204"/>
      <c r="S36" s="197"/>
      <c r="T36" s="204"/>
      <c r="U36" s="197"/>
      <c r="V36" s="204"/>
      <c r="W36" s="197"/>
      <c r="X36" s="204"/>
      <c r="Y36" s="197"/>
      <c r="Z36" s="204"/>
      <c r="AA36" s="197"/>
      <c r="AB36" s="204"/>
      <c r="AC36" s="197"/>
      <c r="AD36" s="204"/>
      <c r="AE36" s="197"/>
      <c r="AF36" s="204"/>
      <c r="AG36" s="197"/>
    </row>
    <row r="37" spans="2:33" ht="14.25" customHeight="1">
      <c r="B37" s="243" t="s">
        <v>12</v>
      </c>
      <c r="C37" s="244">
        <v>0</v>
      </c>
      <c r="D37" s="245">
        <v>0</v>
      </c>
      <c r="E37" s="438">
        <v>0</v>
      </c>
      <c r="F37" s="439">
        <v>0</v>
      </c>
      <c r="G37" s="440">
        <v>0</v>
      </c>
      <c r="H37" s="441">
        <v>0</v>
      </c>
      <c r="I37" s="244">
        <v>1</v>
      </c>
      <c r="J37" s="245">
        <v>488.83</v>
      </c>
      <c r="K37" s="438">
        <v>0</v>
      </c>
      <c r="L37" s="439">
        <v>0</v>
      </c>
      <c r="M37" s="440">
        <v>1</v>
      </c>
      <c r="N37" s="441">
        <v>488.83</v>
      </c>
      <c r="R37" s="204"/>
      <c r="S37" s="197"/>
      <c r="T37" s="204"/>
      <c r="U37" s="197"/>
      <c r="V37" s="204"/>
      <c r="W37" s="197"/>
      <c r="X37" s="204"/>
      <c r="Y37" s="197"/>
      <c r="Z37" s="204"/>
      <c r="AA37" s="197"/>
      <c r="AB37" s="204"/>
      <c r="AC37" s="197"/>
      <c r="AD37" s="204"/>
      <c r="AE37" s="197"/>
      <c r="AF37" s="204"/>
      <c r="AG37" s="197"/>
    </row>
    <row r="38" spans="2:33" ht="14.25" customHeight="1">
      <c r="B38" s="243" t="s">
        <v>13</v>
      </c>
      <c r="C38" s="244">
        <v>0</v>
      </c>
      <c r="D38" s="245">
        <v>0</v>
      </c>
      <c r="E38" s="438">
        <v>0</v>
      </c>
      <c r="F38" s="439">
        <v>0</v>
      </c>
      <c r="G38" s="440">
        <v>0</v>
      </c>
      <c r="H38" s="441">
        <v>0</v>
      </c>
      <c r="I38" s="244">
        <v>22</v>
      </c>
      <c r="J38" s="245">
        <v>881.01500000000021</v>
      </c>
      <c r="K38" s="438">
        <v>1</v>
      </c>
      <c r="L38" s="439">
        <v>1469.86</v>
      </c>
      <c r="M38" s="440">
        <v>21</v>
      </c>
      <c r="N38" s="441">
        <v>852.97476190476209</v>
      </c>
      <c r="R38" s="204"/>
      <c r="S38" s="197"/>
      <c r="T38" s="204"/>
      <c r="U38" s="197"/>
      <c r="V38" s="204"/>
      <c r="W38" s="197"/>
      <c r="X38" s="204"/>
      <c r="Y38" s="197"/>
      <c r="Z38" s="204"/>
      <c r="AA38" s="197"/>
      <c r="AB38" s="204"/>
      <c r="AC38" s="197"/>
      <c r="AD38" s="204"/>
      <c r="AE38" s="197"/>
      <c r="AF38" s="204"/>
      <c r="AG38" s="197"/>
    </row>
    <row r="39" spans="2:33" ht="14.25" customHeight="1">
      <c r="B39" s="243" t="s">
        <v>14</v>
      </c>
      <c r="C39" s="244">
        <v>0</v>
      </c>
      <c r="D39" s="245">
        <v>0</v>
      </c>
      <c r="E39" s="438">
        <v>0</v>
      </c>
      <c r="F39" s="439">
        <v>0</v>
      </c>
      <c r="G39" s="440">
        <v>0</v>
      </c>
      <c r="H39" s="441">
        <v>0</v>
      </c>
      <c r="I39" s="244">
        <v>167</v>
      </c>
      <c r="J39" s="245">
        <v>929.21281437125776</v>
      </c>
      <c r="K39" s="438">
        <v>16</v>
      </c>
      <c r="L39" s="439">
        <v>838.75</v>
      </c>
      <c r="M39" s="440">
        <v>151</v>
      </c>
      <c r="N39" s="441">
        <v>938.79827814569558</v>
      </c>
      <c r="R39" s="204"/>
      <c r="S39" s="197"/>
      <c r="T39" s="204"/>
      <c r="U39" s="197"/>
      <c r="V39" s="204"/>
      <c r="W39" s="197"/>
      <c r="X39" s="204"/>
      <c r="Y39" s="197"/>
      <c r="Z39" s="204"/>
      <c r="AA39" s="197"/>
      <c r="AB39" s="204"/>
      <c r="AC39" s="197"/>
      <c r="AD39" s="204"/>
      <c r="AE39" s="197"/>
      <c r="AF39" s="204"/>
      <c r="AG39" s="197"/>
    </row>
    <row r="40" spans="2:33" ht="14.25" customHeight="1">
      <c r="B40" s="243" t="s">
        <v>15</v>
      </c>
      <c r="C40" s="244">
        <v>0</v>
      </c>
      <c r="D40" s="245">
        <v>0</v>
      </c>
      <c r="E40" s="438">
        <v>0</v>
      </c>
      <c r="F40" s="439">
        <v>0</v>
      </c>
      <c r="G40" s="440">
        <v>0</v>
      </c>
      <c r="H40" s="441">
        <v>0</v>
      </c>
      <c r="I40" s="244">
        <v>861</v>
      </c>
      <c r="J40" s="245">
        <v>965.12140534262448</v>
      </c>
      <c r="K40" s="438">
        <v>113</v>
      </c>
      <c r="L40" s="439">
        <v>908.09707964601773</v>
      </c>
      <c r="M40" s="440">
        <v>748</v>
      </c>
      <c r="N40" s="441">
        <v>973.73604278074822</v>
      </c>
      <c r="R40" s="204"/>
      <c r="S40" s="197"/>
      <c r="T40" s="204"/>
      <c r="U40" s="197"/>
      <c r="V40" s="204"/>
      <c r="W40" s="197"/>
      <c r="X40" s="204"/>
      <c r="Y40" s="197"/>
      <c r="Z40" s="204"/>
      <c r="AA40" s="197"/>
      <c r="AB40" s="204"/>
      <c r="AC40" s="197"/>
      <c r="AD40" s="204"/>
      <c r="AE40" s="197"/>
      <c r="AF40" s="204"/>
      <c r="AG40" s="197"/>
    </row>
    <row r="41" spans="2:33" ht="14.25" customHeight="1">
      <c r="B41" s="243" t="s">
        <v>16</v>
      </c>
      <c r="C41" s="244">
        <v>0</v>
      </c>
      <c r="D41" s="245">
        <v>0</v>
      </c>
      <c r="E41" s="438">
        <v>0</v>
      </c>
      <c r="F41" s="439">
        <v>0</v>
      </c>
      <c r="G41" s="440">
        <v>0</v>
      </c>
      <c r="H41" s="441">
        <v>0</v>
      </c>
      <c r="I41" s="244">
        <v>3175</v>
      </c>
      <c r="J41" s="245">
        <v>976.92608818897725</v>
      </c>
      <c r="K41" s="438">
        <v>462</v>
      </c>
      <c r="L41" s="439">
        <v>862.85525974025973</v>
      </c>
      <c r="M41" s="440">
        <v>2713</v>
      </c>
      <c r="N41" s="441">
        <v>996.35134537412569</v>
      </c>
      <c r="R41" s="204"/>
      <c r="S41" s="197"/>
      <c r="T41" s="204"/>
      <c r="U41" s="197"/>
      <c r="V41" s="204"/>
      <c r="W41" s="197"/>
      <c r="X41" s="204"/>
      <c r="Y41" s="197"/>
      <c r="Z41" s="204"/>
      <c r="AA41" s="197"/>
      <c r="AB41" s="204"/>
      <c r="AC41" s="197"/>
      <c r="AD41" s="204"/>
      <c r="AE41" s="197"/>
      <c r="AF41" s="204"/>
      <c r="AG41" s="197"/>
    </row>
    <row r="42" spans="2:33" ht="14.25" customHeight="1">
      <c r="B42" s="243" t="s">
        <v>17</v>
      </c>
      <c r="C42" s="244">
        <v>0</v>
      </c>
      <c r="D42" s="245">
        <v>0</v>
      </c>
      <c r="E42" s="438">
        <v>0</v>
      </c>
      <c r="F42" s="439">
        <v>0</v>
      </c>
      <c r="G42" s="440">
        <v>0</v>
      </c>
      <c r="H42" s="441">
        <v>0</v>
      </c>
      <c r="I42" s="244">
        <v>9211</v>
      </c>
      <c r="J42" s="245">
        <v>993.30894582564338</v>
      </c>
      <c r="K42" s="438">
        <v>1603</v>
      </c>
      <c r="L42" s="439">
        <v>878.06125389893975</v>
      </c>
      <c r="M42" s="440">
        <v>7608</v>
      </c>
      <c r="N42" s="441">
        <v>1017.5915496845427</v>
      </c>
      <c r="R42" s="204"/>
      <c r="S42" s="197"/>
      <c r="T42" s="204"/>
      <c r="U42" s="197"/>
      <c r="V42" s="204"/>
      <c r="W42" s="197"/>
      <c r="X42" s="204"/>
      <c r="Y42" s="197"/>
      <c r="Z42" s="204"/>
      <c r="AA42" s="197"/>
      <c r="AB42" s="204"/>
      <c r="AC42" s="197"/>
      <c r="AD42" s="204"/>
      <c r="AE42" s="197"/>
      <c r="AF42" s="204"/>
      <c r="AG42" s="197"/>
    </row>
    <row r="43" spans="2:33" ht="14.25" customHeight="1">
      <c r="B43" s="243" t="s">
        <v>18</v>
      </c>
      <c r="C43" s="244">
        <v>42</v>
      </c>
      <c r="D43" s="245">
        <v>2429.0954761904763</v>
      </c>
      <c r="E43" s="438">
        <v>36</v>
      </c>
      <c r="F43" s="439">
        <v>2472.1661111111116</v>
      </c>
      <c r="G43" s="440">
        <v>6</v>
      </c>
      <c r="H43" s="441">
        <v>2170.6716666666666</v>
      </c>
      <c r="I43" s="244">
        <v>22075</v>
      </c>
      <c r="J43" s="245">
        <v>982.07768878822151</v>
      </c>
      <c r="K43" s="438">
        <v>4145</v>
      </c>
      <c r="L43" s="439">
        <v>871.13082267792447</v>
      </c>
      <c r="M43" s="440">
        <v>17930</v>
      </c>
      <c r="N43" s="441">
        <v>1007.7260301171217</v>
      </c>
      <c r="R43" s="204"/>
      <c r="S43" s="197"/>
      <c r="T43" s="204"/>
      <c r="U43" s="197"/>
      <c r="V43" s="204"/>
      <c r="W43" s="197"/>
      <c r="X43" s="204"/>
      <c r="Y43" s="197"/>
      <c r="Z43" s="204"/>
      <c r="AA43" s="197"/>
      <c r="AB43" s="204"/>
      <c r="AC43" s="197"/>
      <c r="AD43" s="204"/>
      <c r="AE43" s="197"/>
      <c r="AF43" s="204"/>
      <c r="AG43" s="197"/>
    </row>
    <row r="44" spans="2:33" ht="14.25" customHeight="1">
      <c r="B44" s="243" t="s">
        <v>19</v>
      </c>
      <c r="C44" s="244">
        <v>398</v>
      </c>
      <c r="D44" s="245">
        <v>2630.9717336683407</v>
      </c>
      <c r="E44" s="438">
        <v>307</v>
      </c>
      <c r="F44" s="439">
        <v>2696.2516938110739</v>
      </c>
      <c r="G44" s="440">
        <v>91</v>
      </c>
      <c r="H44" s="441">
        <v>2410.7415384615374</v>
      </c>
      <c r="I44" s="244">
        <v>44185</v>
      </c>
      <c r="J44" s="245">
        <v>958.15565712345733</v>
      </c>
      <c r="K44" s="438">
        <v>7940</v>
      </c>
      <c r="L44" s="439">
        <v>862.00486272040337</v>
      </c>
      <c r="M44" s="440">
        <v>36245</v>
      </c>
      <c r="N44" s="441">
        <v>979.21890191750492</v>
      </c>
      <c r="R44" s="204"/>
      <c r="S44" s="197"/>
      <c r="T44" s="204"/>
      <c r="U44" s="197"/>
      <c r="V44" s="204"/>
      <c r="W44" s="197"/>
      <c r="X44" s="204"/>
      <c r="Y44" s="197"/>
      <c r="Z44" s="204"/>
      <c r="AA44" s="197"/>
      <c r="AB44" s="204"/>
      <c r="AC44" s="197"/>
      <c r="AD44" s="204"/>
      <c r="AE44" s="197"/>
      <c r="AF44" s="204"/>
      <c r="AG44" s="197"/>
    </row>
    <row r="45" spans="2:33" ht="14.25" customHeight="1">
      <c r="B45" s="243" t="s">
        <v>20</v>
      </c>
      <c r="C45" s="244">
        <v>9210</v>
      </c>
      <c r="D45" s="245">
        <v>2745.8554614549421</v>
      </c>
      <c r="E45" s="438">
        <v>8345</v>
      </c>
      <c r="F45" s="439">
        <v>2794.3825068903557</v>
      </c>
      <c r="G45" s="440">
        <v>865</v>
      </c>
      <c r="H45" s="441">
        <v>2277.695699421964</v>
      </c>
      <c r="I45" s="244">
        <v>84378</v>
      </c>
      <c r="J45" s="245">
        <v>925.3690562705907</v>
      </c>
      <c r="K45" s="438">
        <v>13525</v>
      </c>
      <c r="L45" s="439">
        <v>819.39244066543426</v>
      </c>
      <c r="M45" s="440">
        <v>70853</v>
      </c>
      <c r="N45" s="441">
        <v>945.59873922063855</v>
      </c>
      <c r="R45" s="204"/>
      <c r="S45" s="197"/>
      <c r="T45" s="204"/>
      <c r="U45" s="197"/>
      <c r="V45" s="204"/>
      <c r="W45" s="197"/>
      <c r="X45" s="204"/>
      <c r="Y45" s="197"/>
      <c r="Z45" s="204"/>
      <c r="AA45" s="197"/>
      <c r="AB45" s="204"/>
      <c r="AC45" s="197"/>
      <c r="AD45" s="204"/>
      <c r="AE45" s="197"/>
      <c r="AF45" s="204"/>
      <c r="AG45" s="197"/>
    </row>
    <row r="46" spans="2:33" ht="14.25" customHeight="1">
      <c r="B46" s="243" t="s">
        <v>21</v>
      </c>
      <c r="C46" s="244">
        <v>210250</v>
      </c>
      <c r="D46" s="245">
        <v>2067.6832791914394</v>
      </c>
      <c r="E46" s="438">
        <v>152780</v>
      </c>
      <c r="F46" s="439">
        <v>2162.4792032334085</v>
      </c>
      <c r="G46" s="440">
        <v>57470</v>
      </c>
      <c r="H46" s="441">
        <v>1815.6749048199054</v>
      </c>
      <c r="I46" s="244">
        <v>139659</v>
      </c>
      <c r="J46" s="245">
        <v>946.77840833744983</v>
      </c>
      <c r="K46" s="438">
        <v>20311</v>
      </c>
      <c r="L46" s="439">
        <v>796.01608832652278</v>
      </c>
      <c r="M46" s="440">
        <v>119348</v>
      </c>
      <c r="N46" s="441">
        <v>972.43559137982959</v>
      </c>
      <c r="R46" s="204"/>
      <c r="S46" s="197"/>
      <c r="T46" s="204"/>
      <c r="U46" s="197"/>
      <c r="V46" s="204"/>
      <c r="W46" s="197"/>
      <c r="X46" s="204"/>
      <c r="Y46" s="197"/>
      <c r="Z46" s="204"/>
      <c r="AA46" s="197"/>
      <c r="AB46" s="204"/>
      <c r="AC46" s="197"/>
      <c r="AD46" s="204"/>
      <c r="AE46" s="197"/>
      <c r="AF46" s="204"/>
      <c r="AG46" s="197"/>
    </row>
    <row r="47" spans="2:33" ht="14.25" customHeight="1">
      <c r="B47" s="243" t="s">
        <v>22</v>
      </c>
      <c r="C47" s="244">
        <v>1642289</v>
      </c>
      <c r="D47" s="245">
        <v>1651.0622051356354</v>
      </c>
      <c r="E47" s="438">
        <v>951599</v>
      </c>
      <c r="F47" s="439">
        <v>1782.8584367259734</v>
      </c>
      <c r="G47" s="440">
        <v>690690</v>
      </c>
      <c r="H47" s="441">
        <v>1469.479784389521</v>
      </c>
      <c r="I47" s="244">
        <v>206223</v>
      </c>
      <c r="J47" s="245">
        <v>955.51773890400204</v>
      </c>
      <c r="K47" s="438">
        <v>26947</v>
      </c>
      <c r="L47" s="439">
        <v>723.79215088878277</v>
      </c>
      <c r="M47" s="440">
        <v>179275</v>
      </c>
      <c r="N47" s="441">
        <v>990.3479213498814</v>
      </c>
      <c r="R47" s="204"/>
      <c r="S47" s="197"/>
      <c r="T47" s="204"/>
      <c r="U47" s="197"/>
      <c r="V47" s="204"/>
      <c r="W47" s="197"/>
      <c r="X47" s="204"/>
      <c r="Y47" s="197"/>
      <c r="Z47" s="204"/>
      <c r="AA47" s="197"/>
      <c r="AB47" s="204"/>
      <c r="AC47" s="197"/>
      <c r="AD47" s="204"/>
      <c r="AE47" s="197"/>
      <c r="AF47" s="204"/>
      <c r="AG47" s="197"/>
    </row>
    <row r="48" spans="2:33" ht="14.25" customHeight="1">
      <c r="B48" s="243" t="s">
        <v>23</v>
      </c>
      <c r="C48" s="244">
        <v>1575151</v>
      </c>
      <c r="D48" s="245">
        <v>1598.6538344768198</v>
      </c>
      <c r="E48" s="438">
        <v>907916</v>
      </c>
      <c r="F48" s="439">
        <v>1790.1465265068541</v>
      </c>
      <c r="G48" s="440">
        <v>667235</v>
      </c>
      <c r="H48" s="441">
        <v>1338.0870491955616</v>
      </c>
      <c r="I48" s="244">
        <v>268275</v>
      </c>
      <c r="J48" s="245">
        <v>958.51104191594334</v>
      </c>
      <c r="K48" s="438">
        <v>29317</v>
      </c>
      <c r="L48" s="439">
        <v>650.07783129242364</v>
      </c>
      <c r="M48" s="440">
        <v>238958</v>
      </c>
      <c r="N48" s="441">
        <v>996.35173540956885</v>
      </c>
      <c r="R48" s="204"/>
      <c r="S48" s="197"/>
      <c r="T48" s="204"/>
      <c r="U48" s="197"/>
      <c r="V48" s="204"/>
      <c r="W48" s="197"/>
      <c r="X48" s="204"/>
      <c r="Y48" s="197"/>
      <c r="Z48" s="204"/>
      <c r="AA48" s="197"/>
      <c r="AB48" s="204"/>
      <c r="AC48" s="197"/>
      <c r="AD48" s="204"/>
      <c r="AE48" s="197"/>
      <c r="AF48" s="204"/>
      <c r="AG48" s="197"/>
    </row>
    <row r="49" spans="2:33" ht="14.25" customHeight="1">
      <c r="B49" s="243" t="s">
        <v>24</v>
      </c>
      <c r="C49" s="244">
        <v>1298441</v>
      </c>
      <c r="D49" s="245">
        <v>1505.7135945029449</v>
      </c>
      <c r="E49" s="438">
        <v>776834</v>
      </c>
      <c r="F49" s="439">
        <v>1758.0637349163401</v>
      </c>
      <c r="G49" s="440">
        <v>521605</v>
      </c>
      <c r="H49" s="441">
        <v>1129.8854057763988</v>
      </c>
      <c r="I49" s="244">
        <v>370020</v>
      </c>
      <c r="J49" s="245">
        <v>965.18333684665583</v>
      </c>
      <c r="K49" s="438">
        <v>30916</v>
      </c>
      <c r="L49" s="439">
        <v>586.56788976581686</v>
      </c>
      <c r="M49" s="440">
        <v>339103</v>
      </c>
      <c r="N49" s="441">
        <v>999.70219561608019</v>
      </c>
      <c r="R49" s="204"/>
      <c r="S49" s="197"/>
      <c r="T49" s="204"/>
      <c r="U49" s="197"/>
      <c r="V49" s="204"/>
      <c r="W49" s="197"/>
      <c r="X49" s="204"/>
      <c r="Y49" s="197"/>
      <c r="Z49" s="204"/>
      <c r="AA49" s="197"/>
      <c r="AB49" s="204"/>
      <c r="AC49" s="197"/>
      <c r="AD49" s="204"/>
      <c r="AE49" s="197"/>
      <c r="AF49" s="204"/>
      <c r="AG49" s="197"/>
    </row>
    <row r="50" spans="2:33" ht="14.25" customHeight="1">
      <c r="B50" s="243" t="s">
        <v>25</v>
      </c>
      <c r="C50" s="244">
        <v>918791</v>
      </c>
      <c r="D50" s="245">
        <v>1331.7467511000907</v>
      </c>
      <c r="E50" s="438">
        <v>544198</v>
      </c>
      <c r="F50" s="439">
        <v>1615.8276875144759</v>
      </c>
      <c r="G50" s="440">
        <v>374590</v>
      </c>
      <c r="H50" s="441">
        <v>919.03943289997244</v>
      </c>
      <c r="I50" s="244">
        <v>418321</v>
      </c>
      <c r="J50" s="245">
        <v>943.31494720561432</v>
      </c>
      <c r="K50" s="438">
        <v>28473</v>
      </c>
      <c r="L50" s="439">
        <v>539.78980156639636</v>
      </c>
      <c r="M50" s="440">
        <v>389848</v>
      </c>
      <c r="N50" s="441">
        <v>972.78687337115957</v>
      </c>
      <c r="R50" s="204"/>
      <c r="S50" s="197"/>
      <c r="T50" s="204"/>
      <c r="U50" s="197"/>
      <c r="V50" s="204"/>
      <c r="W50" s="197"/>
      <c r="X50" s="204"/>
      <c r="Y50" s="197"/>
      <c r="Z50" s="204"/>
      <c r="AA50" s="197"/>
      <c r="AB50" s="204"/>
      <c r="AC50" s="197"/>
      <c r="AD50" s="204"/>
      <c r="AE50" s="197"/>
      <c r="AF50" s="204"/>
      <c r="AG50" s="197"/>
    </row>
    <row r="51" spans="2:33" ht="14.25" customHeight="1">
      <c r="B51" s="243" t="s">
        <v>26</v>
      </c>
      <c r="C51" s="244">
        <v>916759</v>
      </c>
      <c r="D51" s="245">
        <v>1116.9063714127631</v>
      </c>
      <c r="E51" s="438">
        <v>503150</v>
      </c>
      <c r="F51" s="439">
        <v>1392.9255607870307</v>
      </c>
      <c r="G51" s="440">
        <v>413594</v>
      </c>
      <c r="H51" s="441">
        <v>781.12413095934403</v>
      </c>
      <c r="I51" s="244">
        <v>779073</v>
      </c>
      <c r="J51" s="245">
        <v>897.02160350826489</v>
      </c>
      <c r="K51" s="438">
        <v>47738</v>
      </c>
      <c r="L51" s="439">
        <v>500.02381247643376</v>
      </c>
      <c r="M51" s="440">
        <v>731329</v>
      </c>
      <c r="N51" s="441">
        <v>922.93560664214669</v>
      </c>
      <c r="R51" s="204"/>
      <c r="S51" s="197"/>
      <c r="T51" s="204"/>
      <c r="U51" s="197"/>
      <c r="V51" s="204"/>
      <c r="W51" s="197"/>
      <c r="X51" s="204"/>
      <c r="Y51" s="197"/>
      <c r="Z51" s="204"/>
      <c r="AA51" s="197"/>
      <c r="AB51" s="204"/>
      <c r="AC51" s="197"/>
      <c r="AD51" s="204"/>
      <c r="AE51" s="197"/>
      <c r="AF51" s="204"/>
      <c r="AG51" s="197"/>
    </row>
    <row r="52" spans="2:33" ht="14.25" customHeight="1">
      <c r="B52" s="243" t="s">
        <v>5</v>
      </c>
      <c r="C52" s="244">
        <v>78</v>
      </c>
      <c r="D52" s="245">
        <v>2290.4670512820521</v>
      </c>
      <c r="E52" s="438">
        <v>59</v>
      </c>
      <c r="F52" s="439">
        <v>2502.7410169491536</v>
      </c>
      <c r="G52" s="440">
        <v>19</v>
      </c>
      <c r="H52" s="441">
        <v>1631.3005263157893</v>
      </c>
      <c r="I52" s="244">
        <v>1</v>
      </c>
      <c r="J52" s="245">
        <v>1072.4100000000001</v>
      </c>
      <c r="K52" s="438">
        <v>0</v>
      </c>
      <c r="L52" s="439">
        <v>0</v>
      </c>
      <c r="M52" s="440">
        <v>1</v>
      </c>
      <c r="N52" s="441">
        <v>1072.4100000000001</v>
      </c>
      <c r="R52" s="204"/>
      <c r="S52" s="197"/>
      <c r="T52" s="204"/>
      <c r="U52" s="197"/>
      <c r="V52" s="204"/>
      <c r="W52" s="197"/>
      <c r="X52" s="204"/>
      <c r="Y52" s="197"/>
      <c r="Z52" s="204"/>
      <c r="AA52" s="197"/>
      <c r="AB52" s="204"/>
      <c r="AC52" s="197"/>
      <c r="AD52" s="204"/>
      <c r="AE52" s="197"/>
      <c r="AF52" s="204"/>
      <c r="AG52" s="197"/>
    </row>
    <row r="53" spans="2:33" ht="14.25" customHeight="1">
      <c r="B53" s="443" t="s">
        <v>27</v>
      </c>
      <c r="C53" s="445">
        <v>75.232596257896617</v>
      </c>
      <c r="D53" s="444" t="s">
        <v>217</v>
      </c>
      <c r="E53" s="445">
        <v>75.005406530018874</v>
      </c>
      <c r="F53" s="444" t="s">
        <v>217</v>
      </c>
      <c r="G53" s="445">
        <v>75.55294287246538</v>
      </c>
      <c r="H53" s="444" t="s">
        <v>217</v>
      </c>
      <c r="I53" s="445">
        <v>78.25759257790817</v>
      </c>
      <c r="J53" s="444" t="s">
        <v>217</v>
      </c>
      <c r="K53" s="445">
        <v>74.056083250199762</v>
      </c>
      <c r="L53" s="444" t="s">
        <v>217</v>
      </c>
      <c r="M53" s="445">
        <v>78.673969404877212</v>
      </c>
      <c r="N53" s="444" t="s">
        <v>217</v>
      </c>
      <c r="R53" s="204"/>
      <c r="S53" s="197"/>
      <c r="T53" s="204"/>
      <c r="U53" s="197"/>
      <c r="V53" s="204"/>
      <c r="W53" s="197"/>
      <c r="X53" s="204"/>
      <c r="Y53" s="197"/>
      <c r="Z53" s="204"/>
      <c r="AA53" s="197"/>
      <c r="AB53" s="204"/>
      <c r="AC53" s="197"/>
      <c r="AD53" s="204"/>
      <c r="AE53" s="197"/>
      <c r="AF53" s="204"/>
      <c r="AG53" s="197"/>
    </row>
    <row r="54" spans="2:33" ht="14.25" customHeight="1">
      <c r="B54" s="242"/>
      <c r="C54" s="248"/>
      <c r="D54" s="249"/>
      <c r="E54" s="250"/>
      <c r="F54" s="250"/>
      <c r="G54" s="248"/>
      <c r="H54" s="250"/>
      <c r="I54" s="248"/>
      <c r="J54" s="249"/>
      <c r="K54" s="248"/>
      <c r="L54" s="249"/>
      <c r="M54" s="248"/>
      <c r="N54" s="249"/>
      <c r="R54" s="195"/>
      <c r="S54" s="194"/>
      <c r="T54" s="195"/>
      <c r="U54" s="194"/>
      <c r="V54" s="195"/>
      <c r="W54" s="194"/>
      <c r="X54" s="195"/>
      <c r="Y54" s="194"/>
      <c r="Z54" s="195"/>
      <c r="AA54" s="194"/>
      <c r="AB54" s="195"/>
      <c r="AC54" s="194"/>
      <c r="AD54" s="195"/>
      <c r="AE54" s="194"/>
      <c r="AF54" s="195"/>
      <c r="AG54" s="194"/>
    </row>
    <row r="55" spans="2:33" ht="14.25" customHeight="1">
      <c r="B55" s="504" t="s">
        <v>0</v>
      </c>
      <c r="C55" s="505" t="s">
        <v>31</v>
      </c>
      <c r="D55" s="505"/>
      <c r="E55" s="505"/>
      <c r="F55" s="505"/>
      <c r="G55" s="505"/>
      <c r="H55" s="505"/>
      <c r="I55" s="505" t="s">
        <v>1</v>
      </c>
      <c r="J55" s="505"/>
      <c r="K55" s="505"/>
      <c r="L55" s="505"/>
      <c r="M55" s="505"/>
      <c r="N55" s="505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</row>
    <row r="56" spans="2:33" ht="14.25" customHeight="1">
      <c r="B56" s="504"/>
      <c r="C56" s="506" t="s">
        <v>6</v>
      </c>
      <c r="D56" s="506"/>
      <c r="E56" s="507" t="s">
        <v>3</v>
      </c>
      <c r="F56" s="507"/>
      <c r="G56" s="508" t="s">
        <v>4</v>
      </c>
      <c r="H56" s="508"/>
      <c r="I56" s="506" t="s">
        <v>6</v>
      </c>
      <c r="J56" s="506"/>
      <c r="K56" s="507" t="s">
        <v>3</v>
      </c>
      <c r="L56" s="507"/>
      <c r="M56" s="508" t="s">
        <v>4</v>
      </c>
      <c r="N56" s="508"/>
    </row>
    <row r="57" spans="2:33" ht="14.25" customHeight="1">
      <c r="B57" s="504"/>
      <c r="C57" s="477" t="s">
        <v>7</v>
      </c>
      <c r="D57" s="478" t="s">
        <v>8</v>
      </c>
      <c r="E57" s="474" t="s">
        <v>7</v>
      </c>
      <c r="F57" s="475" t="s">
        <v>8</v>
      </c>
      <c r="G57" s="476" t="s">
        <v>7</v>
      </c>
      <c r="H57" s="476" t="s">
        <v>8</v>
      </c>
      <c r="I57" s="477" t="s">
        <v>7</v>
      </c>
      <c r="J57" s="478" t="s">
        <v>8</v>
      </c>
      <c r="K57" s="474" t="s">
        <v>7</v>
      </c>
      <c r="L57" s="475" t="s">
        <v>8</v>
      </c>
      <c r="M57" s="476" t="s">
        <v>7</v>
      </c>
      <c r="N57" s="476" t="s">
        <v>8</v>
      </c>
    </row>
    <row r="58" spans="2:33" ht="14.25" customHeight="1">
      <c r="B58" s="247" t="s">
        <v>6</v>
      </c>
      <c r="C58" s="472">
        <v>338634</v>
      </c>
      <c r="D58" s="473">
        <v>525.71681771470082</v>
      </c>
      <c r="E58" s="468">
        <v>177742</v>
      </c>
      <c r="F58" s="469">
        <v>528.82841134903424</v>
      </c>
      <c r="G58" s="470">
        <v>160881</v>
      </c>
      <c r="H58" s="471">
        <v>522.29286056153273</v>
      </c>
      <c r="I58" s="472">
        <v>46441</v>
      </c>
      <c r="J58" s="473">
        <v>780.27388299132167</v>
      </c>
      <c r="K58" s="468">
        <v>16304</v>
      </c>
      <c r="L58" s="469">
        <v>750.76619909224621</v>
      </c>
      <c r="M58" s="470">
        <v>30137</v>
      </c>
      <c r="N58" s="471">
        <v>796.23742542389698</v>
      </c>
      <c r="R58" s="204"/>
      <c r="S58" s="197"/>
      <c r="T58" s="204"/>
      <c r="U58" s="197"/>
      <c r="V58" s="204"/>
      <c r="W58" s="197"/>
      <c r="X58" s="204"/>
      <c r="Y58" s="197"/>
      <c r="Z58" s="204"/>
      <c r="AA58" s="197"/>
      <c r="AB58" s="204"/>
      <c r="AC58" s="197"/>
      <c r="AD58" s="204"/>
      <c r="AE58" s="197"/>
      <c r="AF58" s="204"/>
      <c r="AG58" s="197"/>
    </row>
    <row r="59" spans="2:33" ht="14.25" customHeight="1">
      <c r="B59" s="243" t="s">
        <v>9</v>
      </c>
      <c r="C59" s="244">
        <v>2161</v>
      </c>
      <c r="D59" s="245">
        <v>368.90323924109214</v>
      </c>
      <c r="E59" s="438">
        <v>1109</v>
      </c>
      <c r="F59" s="439">
        <v>368.44498647430123</v>
      </c>
      <c r="G59" s="440">
        <v>1052</v>
      </c>
      <c r="H59" s="441">
        <v>369.38632129277579</v>
      </c>
      <c r="I59" s="244">
        <v>1</v>
      </c>
      <c r="J59" s="245">
        <v>367.05</v>
      </c>
      <c r="K59" s="438">
        <v>1</v>
      </c>
      <c r="L59" s="439">
        <v>367.05</v>
      </c>
      <c r="M59" s="440">
        <v>0</v>
      </c>
      <c r="N59" s="441">
        <v>0</v>
      </c>
    </row>
    <row r="60" spans="2:33" ht="14.25" customHeight="1">
      <c r="B60" s="246" t="s">
        <v>10</v>
      </c>
      <c r="C60" s="244">
        <v>10432</v>
      </c>
      <c r="D60" s="245">
        <v>371.39540548312874</v>
      </c>
      <c r="E60" s="438">
        <v>5356</v>
      </c>
      <c r="F60" s="439">
        <v>371.55726288274838</v>
      </c>
      <c r="G60" s="440">
        <v>5076</v>
      </c>
      <c r="H60" s="441">
        <v>371.22461977935365</v>
      </c>
      <c r="I60" s="244">
        <v>0</v>
      </c>
      <c r="J60" s="245">
        <v>0</v>
      </c>
      <c r="K60" s="438">
        <v>0</v>
      </c>
      <c r="L60" s="439">
        <v>0</v>
      </c>
      <c r="M60" s="440">
        <v>0</v>
      </c>
      <c r="N60" s="441">
        <v>0</v>
      </c>
    </row>
    <row r="61" spans="2:33" ht="14.25" customHeight="1">
      <c r="B61" s="243" t="s">
        <v>11</v>
      </c>
      <c r="C61" s="244">
        <v>27060</v>
      </c>
      <c r="D61" s="245">
        <v>375.58422579453088</v>
      </c>
      <c r="E61" s="438">
        <v>13688</v>
      </c>
      <c r="F61" s="439">
        <v>376.0328623611926</v>
      </c>
      <c r="G61" s="440">
        <v>13372</v>
      </c>
      <c r="H61" s="441">
        <v>375.12498728686813</v>
      </c>
      <c r="I61" s="244">
        <v>10</v>
      </c>
      <c r="J61" s="245">
        <v>386.142</v>
      </c>
      <c r="K61" s="438">
        <v>7</v>
      </c>
      <c r="L61" s="439">
        <v>422.81285714285713</v>
      </c>
      <c r="M61" s="440">
        <v>3</v>
      </c>
      <c r="N61" s="441">
        <v>300.57666666666665</v>
      </c>
      <c r="R61" s="204"/>
      <c r="S61" s="197"/>
      <c r="T61" s="204"/>
      <c r="U61" s="197"/>
      <c r="V61" s="204"/>
      <c r="W61" s="197"/>
      <c r="X61" s="204"/>
      <c r="Y61" s="197"/>
      <c r="Z61" s="204"/>
      <c r="AA61" s="197"/>
      <c r="AB61" s="204"/>
      <c r="AC61" s="197"/>
      <c r="AD61" s="204"/>
      <c r="AE61" s="197"/>
      <c r="AF61" s="204"/>
      <c r="AG61" s="197"/>
    </row>
    <row r="62" spans="2:33" ht="14.25" customHeight="1">
      <c r="B62" s="243" t="s">
        <v>12</v>
      </c>
      <c r="C62" s="244">
        <v>58682</v>
      </c>
      <c r="D62" s="245">
        <v>378.57541750451588</v>
      </c>
      <c r="E62" s="438">
        <v>30167</v>
      </c>
      <c r="F62" s="439">
        <v>380.01776378161583</v>
      </c>
      <c r="G62" s="440">
        <v>28507</v>
      </c>
      <c r="H62" s="441">
        <v>377.07461570842253</v>
      </c>
      <c r="I62" s="244">
        <v>35</v>
      </c>
      <c r="J62" s="245">
        <v>365.06342857142863</v>
      </c>
      <c r="K62" s="438">
        <v>17</v>
      </c>
      <c r="L62" s="439">
        <v>320.77529411764704</v>
      </c>
      <c r="M62" s="440">
        <v>18</v>
      </c>
      <c r="N62" s="441">
        <v>406.89111111111117</v>
      </c>
      <c r="R62" s="204"/>
      <c r="S62" s="197"/>
      <c r="T62" s="204"/>
      <c r="U62" s="197"/>
      <c r="V62" s="204"/>
      <c r="W62" s="197"/>
      <c r="X62" s="204"/>
      <c r="Y62" s="197"/>
      <c r="Z62" s="204"/>
      <c r="AA62" s="197"/>
      <c r="AB62" s="204"/>
      <c r="AC62" s="197"/>
      <c r="AD62" s="204"/>
      <c r="AE62" s="197"/>
      <c r="AF62" s="204"/>
      <c r="AG62" s="197"/>
    </row>
    <row r="63" spans="2:33" ht="14.25" customHeight="1">
      <c r="B63" s="243" t="s">
        <v>13</v>
      </c>
      <c r="C63" s="244">
        <v>89744</v>
      </c>
      <c r="D63" s="245">
        <v>386.9894683767161</v>
      </c>
      <c r="E63" s="438">
        <v>44461</v>
      </c>
      <c r="F63" s="439">
        <v>387.51061672027197</v>
      </c>
      <c r="G63" s="440">
        <v>45281</v>
      </c>
      <c r="H63" s="441">
        <v>386.47707493209055</v>
      </c>
      <c r="I63" s="244">
        <v>19</v>
      </c>
      <c r="J63" s="245">
        <v>519.44631578947372</v>
      </c>
      <c r="K63" s="438">
        <v>9</v>
      </c>
      <c r="L63" s="439">
        <v>680.73222222222228</v>
      </c>
      <c r="M63" s="440">
        <v>10</v>
      </c>
      <c r="N63" s="441">
        <v>374.28899999999999</v>
      </c>
      <c r="R63" s="204"/>
      <c r="S63" s="197"/>
      <c r="T63" s="204"/>
      <c r="U63" s="197"/>
      <c r="V63" s="204"/>
      <c r="W63" s="197"/>
      <c r="X63" s="204"/>
      <c r="Y63" s="197"/>
      <c r="Z63" s="204"/>
      <c r="AA63" s="197"/>
      <c r="AB63" s="204"/>
      <c r="AC63" s="197"/>
      <c r="AD63" s="204"/>
      <c r="AE63" s="197"/>
      <c r="AF63" s="204"/>
      <c r="AG63" s="197"/>
    </row>
    <row r="64" spans="2:33" ht="14.25" customHeight="1">
      <c r="B64" s="243" t="s">
        <v>14</v>
      </c>
      <c r="C64" s="244">
        <v>5220</v>
      </c>
      <c r="D64" s="245">
        <v>439.63433141762431</v>
      </c>
      <c r="E64" s="438">
        <v>2700</v>
      </c>
      <c r="F64" s="439">
        <v>437.1534518518518</v>
      </c>
      <c r="G64" s="440">
        <v>2520</v>
      </c>
      <c r="H64" s="441">
        <v>442.29241666666644</v>
      </c>
      <c r="I64" s="244">
        <v>135</v>
      </c>
      <c r="J64" s="245">
        <v>342.72200000000004</v>
      </c>
      <c r="K64" s="438">
        <v>64</v>
      </c>
      <c r="L64" s="439">
        <v>332.15218749999997</v>
      </c>
      <c r="M64" s="440">
        <v>71</v>
      </c>
      <c r="N64" s="441">
        <v>352.24971830985925</v>
      </c>
      <c r="R64" s="204"/>
      <c r="S64" s="197"/>
      <c r="T64" s="204"/>
      <c r="U64" s="197"/>
      <c r="V64" s="204"/>
      <c r="W64" s="197"/>
      <c r="X64" s="204"/>
      <c r="Y64" s="197"/>
      <c r="Z64" s="204"/>
      <c r="AA64" s="197"/>
      <c r="AB64" s="204"/>
      <c r="AC64" s="197"/>
      <c r="AD64" s="204"/>
      <c r="AE64" s="197"/>
      <c r="AF64" s="204"/>
      <c r="AG64" s="197"/>
    </row>
    <row r="65" spans="2:33" ht="14.25" customHeight="1">
      <c r="B65" s="243" t="s">
        <v>15</v>
      </c>
      <c r="C65" s="244">
        <v>3331</v>
      </c>
      <c r="D65" s="245">
        <v>432.4878865205643</v>
      </c>
      <c r="E65" s="438">
        <v>2028</v>
      </c>
      <c r="F65" s="439">
        <v>436.08396449704139</v>
      </c>
      <c r="G65" s="440">
        <v>1303</v>
      </c>
      <c r="H65" s="441">
        <v>426.89092095164983</v>
      </c>
      <c r="I65" s="244">
        <v>124</v>
      </c>
      <c r="J65" s="245">
        <v>325.04629032258055</v>
      </c>
      <c r="K65" s="438">
        <v>70</v>
      </c>
      <c r="L65" s="439">
        <v>333.43114285714273</v>
      </c>
      <c r="M65" s="440">
        <v>54</v>
      </c>
      <c r="N65" s="441">
        <v>314.177037037037</v>
      </c>
      <c r="R65" s="204"/>
      <c r="S65" s="197"/>
      <c r="T65" s="204"/>
      <c r="U65" s="197"/>
      <c r="V65" s="204"/>
      <c r="W65" s="197"/>
      <c r="X65" s="204"/>
      <c r="Y65" s="197"/>
      <c r="Z65" s="204"/>
      <c r="AA65" s="197"/>
      <c r="AB65" s="204"/>
      <c r="AC65" s="197"/>
      <c r="AD65" s="204"/>
      <c r="AE65" s="197"/>
      <c r="AF65" s="204"/>
      <c r="AG65" s="197"/>
    </row>
    <row r="66" spans="2:33" ht="14.25" customHeight="1">
      <c r="B66" s="243" t="s">
        <v>16</v>
      </c>
      <c r="C66" s="244">
        <v>5068</v>
      </c>
      <c r="D66" s="245">
        <v>479.27294001578537</v>
      </c>
      <c r="E66" s="438">
        <v>3112</v>
      </c>
      <c r="F66" s="439">
        <v>477.50795308483288</v>
      </c>
      <c r="G66" s="440">
        <v>1956</v>
      </c>
      <c r="H66" s="441">
        <v>482.08103783231098</v>
      </c>
      <c r="I66" s="244">
        <v>129</v>
      </c>
      <c r="J66" s="245">
        <v>358.02511627906972</v>
      </c>
      <c r="K66" s="438">
        <v>75</v>
      </c>
      <c r="L66" s="439">
        <v>368.3168</v>
      </c>
      <c r="M66" s="440">
        <v>54</v>
      </c>
      <c r="N66" s="441">
        <v>343.73111111111103</v>
      </c>
      <c r="R66" s="204"/>
      <c r="S66" s="197"/>
      <c r="T66" s="204"/>
      <c r="U66" s="197"/>
      <c r="V66" s="204"/>
      <c r="W66" s="197"/>
      <c r="X66" s="204"/>
      <c r="Y66" s="197"/>
      <c r="Z66" s="204"/>
      <c r="AA66" s="197"/>
      <c r="AB66" s="204"/>
      <c r="AC66" s="197"/>
      <c r="AD66" s="204"/>
      <c r="AE66" s="197"/>
      <c r="AF66" s="204"/>
      <c r="AG66" s="197"/>
    </row>
    <row r="67" spans="2:33" ht="14.25" customHeight="1">
      <c r="B67" s="243" t="s">
        <v>17</v>
      </c>
      <c r="C67" s="244">
        <v>8417</v>
      </c>
      <c r="D67" s="245">
        <v>523.11275395033886</v>
      </c>
      <c r="E67" s="438">
        <v>5037</v>
      </c>
      <c r="F67" s="439">
        <v>517.39499503672869</v>
      </c>
      <c r="G67" s="440">
        <v>3380</v>
      </c>
      <c r="H67" s="441">
        <v>531.63356804733735</v>
      </c>
      <c r="I67" s="244">
        <v>190</v>
      </c>
      <c r="J67" s="245">
        <v>365.63010526315816</v>
      </c>
      <c r="K67" s="438">
        <v>95</v>
      </c>
      <c r="L67" s="439">
        <v>358.19642105263182</v>
      </c>
      <c r="M67" s="440">
        <v>95</v>
      </c>
      <c r="N67" s="441">
        <v>373.06378947368444</v>
      </c>
      <c r="R67" s="204"/>
      <c r="S67" s="197"/>
      <c r="T67" s="204"/>
      <c r="U67" s="197"/>
      <c r="V67" s="204"/>
      <c r="W67" s="197"/>
      <c r="X67" s="204"/>
      <c r="Y67" s="197"/>
      <c r="Z67" s="204"/>
      <c r="AA67" s="197"/>
      <c r="AB67" s="204"/>
      <c r="AC67" s="197"/>
      <c r="AD67" s="204"/>
      <c r="AE67" s="197"/>
      <c r="AF67" s="204"/>
      <c r="AG67" s="197"/>
    </row>
    <row r="68" spans="2:33" ht="14.25" customHeight="1">
      <c r="B68" s="243" t="s">
        <v>18</v>
      </c>
      <c r="C68" s="244">
        <v>14978</v>
      </c>
      <c r="D68" s="245">
        <v>591.10431098945116</v>
      </c>
      <c r="E68" s="438">
        <v>8799</v>
      </c>
      <c r="F68" s="439">
        <v>592.09297192862834</v>
      </c>
      <c r="G68" s="440">
        <v>6179</v>
      </c>
      <c r="H68" s="441">
        <v>589.69644117171049</v>
      </c>
      <c r="I68" s="244">
        <v>995</v>
      </c>
      <c r="J68" s="245">
        <v>663.18887437185901</v>
      </c>
      <c r="K68" s="438">
        <v>487</v>
      </c>
      <c r="L68" s="439">
        <v>653.59944558521545</v>
      </c>
      <c r="M68" s="440">
        <v>508</v>
      </c>
      <c r="N68" s="441">
        <v>672.3818897637791</v>
      </c>
      <c r="R68" s="204"/>
      <c r="S68" s="197"/>
      <c r="T68" s="204"/>
      <c r="U68" s="197"/>
      <c r="V68" s="204"/>
      <c r="W68" s="197"/>
      <c r="X68" s="204"/>
      <c r="Y68" s="197"/>
      <c r="Z68" s="204"/>
      <c r="AA68" s="197"/>
      <c r="AB68" s="204"/>
      <c r="AC68" s="197"/>
      <c r="AD68" s="204"/>
      <c r="AE68" s="197"/>
      <c r="AF68" s="204"/>
      <c r="AG68" s="197"/>
    </row>
    <row r="69" spans="2:33" ht="14.25" customHeight="1">
      <c r="B69" s="243" t="s">
        <v>19</v>
      </c>
      <c r="C69" s="244">
        <v>21169</v>
      </c>
      <c r="D69" s="245">
        <v>668.77002361944369</v>
      </c>
      <c r="E69" s="438">
        <v>12465</v>
      </c>
      <c r="F69" s="439">
        <v>668.82356518251129</v>
      </c>
      <c r="G69" s="440">
        <v>8704</v>
      </c>
      <c r="H69" s="441">
        <v>668.69334673713217</v>
      </c>
      <c r="I69" s="244">
        <v>4288</v>
      </c>
      <c r="J69" s="245">
        <v>732.25516791044856</v>
      </c>
      <c r="K69" s="438">
        <v>2123</v>
      </c>
      <c r="L69" s="439">
        <v>715.30782383419762</v>
      </c>
      <c r="M69" s="440">
        <v>2165</v>
      </c>
      <c r="N69" s="441">
        <v>748.87374133949277</v>
      </c>
      <c r="R69" s="204"/>
      <c r="S69" s="197"/>
      <c r="T69" s="204"/>
      <c r="U69" s="197"/>
      <c r="V69" s="204"/>
      <c r="W69" s="197"/>
      <c r="X69" s="204"/>
      <c r="Y69" s="197"/>
      <c r="Z69" s="204"/>
      <c r="AA69" s="197"/>
      <c r="AB69" s="204"/>
      <c r="AC69" s="197"/>
      <c r="AD69" s="204"/>
      <c r="AE69" s="197"/>
      <c r="AF69" s="204"/>
      <c r="AG69" s="197"/>
    </row>
    <row r="70" spans="2:33" ht="14.25" customHeight="1">
      <c r="B70" s="243" t="s">
        <v>20</v>
      </c>
      <c r="C70" s="244">
        <v>25278</v>
      </c>
      <c r="D70" s="245">
        <v>745.8736826489436</v>
      </c>
      <c r="E70" s="438">
        <v>14700</v>
      </c>
      <c r="F70" s="439">
        <v>740.46830204081698</v>
      </c>
      <c r="G70" s="440">
        <v>10577</v>
      </c>
      <c r="H70" s="441">
        <v>753.41257823579315</v>
      </c>
      <c r="I70" s="244">
        <v>8857</v>
      </c>
      <c r="J70" s="245">
        <v>771.27086936885985</v>
      </c>
      <c r="K70" s="438">
        <v>4167</v>
      </c>
      <c r="L70" s="439">
        <v>758.02393568514481</v>
      </c>
      <c r="M70" s="440">
        <v>4690</v>
      </c>
      <c r="N70" s="441">
        <v>783.04058635394313</v>
      </c>
      <c r="R70" s="204"/>
      <c r="S70" s="197"/>
      <c r="T70" s="204"/>
      <c r="U70" s="197"/>
      <c r="V70" s="204"/>
      <c r="W70" s="197"/>
      <c r="X70" s="204"/>
      <c r="Y70" s="197"/>
      <c r="Z70" s="204"/>
      <c r="AA70" s="197"/>
      <c r="AB70" s="204"/>
      <c r="AC70" s="197"/>
      <c r="AD70" s="204"/>
      <c r="AE70" s="197"/>
      <c r="AF70" s="204"/>
      <c r="AG70" s="197"/>
    </row>
    <row r="71" spans="2:33" ht="14.25" customHeight="1">
      <c r="B71" s="243" t="s">
        <v>21</v>
      </c>
      <c r="C71" s="244">
        <v>23909</v>
      </c>
      <c r="D71" s="245">
        <v>796.51548747333686</v>
      </c>
      <c r="E71" s="438">
        <v>13578</v>
      </c>
      <c r="F71" s="439">
        <v>788.74315952275788</v>
      </c>
      <c r="G71" s="440">
        <v>10331</v>
      </c>
      <c r="H71" s="441">
        <v>806.73063304617199</v>
      </c>
      <c r="I71" s="244">
        <v>10115</v>
      </c>
      <c r="J71" s="245">
        <v>791.48075234799501</v>
      </c>
      <c r="K71" s="438">
        <v>4352</v>
      </c>
      <c r="L71" s="439">
        <v>757.85295955881975</v>
      </c>
      <c r="M71" s="440">
        <v>5763</v>
      </c>
      <c r="N71" s="441">
        <v>816.87519174041063</v>
      </c>
      <c r="R71" s="204"/>
      <c r="S71" s="197"/>
      <c r="T71" s="204"/>
      <c r="U71" s="197"/>
      <c r="V71" s="204"/>
      <c r="W71" s="197"/>
      <c r="X71" s="204"/>
      <c r="Y71" s="197"/>
      <c r="Z71" s="204"/>
      <c r="AA71" s="197"/>
      <c r="AB71" s="204"/>
      <c r="AC71" s="197"/>
      <c r="AD71" s="204"/>
      <c r="AE71" s="197"/>
      <c r="AF71" s="204"/>
      <c r="AG71" s="197"/>
    </row>
    <row r="72" spans="2:33" ht="14.25" customHeight="1">
      <c r="B72" s="243" t="s">
        <v>22</v>
      </c>
      <c r="C72" s="244">
        <v>18108</v>
      </c>
      <c r="D72" s="245">
        <v>820.02647062071935</v>
      </c>
      <c r="E72" s="438">
        <v>9651</v>
      </c>
      <c r="F72" s="439">
        <v>816.1845093772672</v>
      </c>
      <c r="G72" s="440">
        <v>8457</v>
      </c>
      <c r="H72" s="441">
        <v>824.4108584604445</v>
      </c>
      <c r="I72" s="244">
        <v>6581</v>
      </c>
      <c r="J72" s="245">
        <v>864.33631363014774</v>
      </c>
      <c r="K72" s="438">
        <v>2232</v>
      </c>
      <c r="L72" s="439">
        <v>833.00532706093202</v>
      </c>
      <c r="M72" s="440">
        <v>4349</v>
      </c>
      <c r="N72" s="441">
        <v>880.41604736721126</v>
      </c>
      <c r="R72" s="204"/>
      <c r="S72" s="197"/>
      <c r="T72" s="204"/>
      <c r="U72" s="197"/>
      <c r="V72" s="204"/>
      <c r="W72" s="197"/>
      <c r="X72" s="204"/>
      <c r="Y72" s="197"/>
      <c r="Z72" s="204"/>
      <c r="AA72" s="197"/>
      <c r="AB72" s="204"/>
      <c r="AC72" s="197"/>
      <c r="AD72" s="204"/>
      <c r="AE72" s="197"/>
      <c r="AF72" s="204"/>
      <c r="AG72" s="197"/>
    </row>
    <row r="73" spans="2:33" ht="14.25" customHeight="1">
      <c r="B73" s="243" t="s">
        <v>23</v>
      </c>
      <c r="C73" s="244">
        <v>11830</v>
      </c>
      <c r="D73" s="245">
        <v>810.37119019442036</v>
      </c>
      <c r="E73" s="438">
        <v>5827</v>
      </c>
      <c r="F73" s="439">
        <v>798.63556375493295</v>
      </c>
      <c r="G73" s="440">
        <v>6003</v>
      </c>
      <c r="H73" s="441">
        <v>821.76274362818549</v>
      </c>
      <c r="I73" s="244">
        <v>4720</v>
      </c>
      <c r="J73" s="245">
        <v>840.08162923728776</v>
      </c>
      <c r="K73" s="438">
        <v>1244</v>
      </c>
      <c r="L73" s="439">
        <v>801.37681672025747</v>
      </c>
      <c r="M73" s="440">
        <v>3476</v>
      </c>
      <c r="N73" s="441">
        <v>853.93340909090853</v>
      </c>
      <c r="R73" s="204"/>
      <c r="S73" s="197"/>
      <c r="T73" s="204"/>
      <c r="U73" s="197"/>
      <c r="V73" s="204"/>
      <c r="W73" s="197"/>
      <c r="X73" s="204"/>
      <c r="Y73" s="197"/>
      <c r="Z73" s="204"/>
      <c r="AA73" s="197"/>
      <c r="AB73" s="204"/>
      <c r="AC73" s="197"/>
      <c r="AD73" s="204"/>
      <c r="AE73" s="197"/>
      <c r="AF73" s="204"/>
      <c r="AG73" s="197"/>
    </row>
    <row r="74" spans="2:33" ht="14.25" customHeight="1">
      <c r="B74" s="243" t="s">
        <v>24</v>
      </c>
      <c r="C74" s="244">
        <v>7184</v>
      </c>
      <c r="D74" s="245">
        <v>780.90454760579098</v>
      </c>
      <c r="E74" s="438">
        <v>3028</v>
      </c>
      <c r="F74" s="439">
        <v>775.30392338177035</v>
      </c>
      <c r="G74" s="440">
        <v>4156</v>
      </c>
      <c r="H74" s="441">
        <v>784.98507940327272</v>
      </c>
      <c r="I74" s="244">
        <v>3823</v>
      </c>
      <c r="J74" s="245">
        <v>786.12065655244521</v>
      </c>
      <c r="K74" s="438">
        <v>721</v>
      </c>
      <c r="L74" s="439">
        <v>753.76461858529819</v>
      </c>
      <c r="M74" s="440">
        <v>3102</v>
      </c>
      <c r="N74" s="441">
        <v>793.64119277885175</v>
      </c>
      <c r="O74" s="39"/>
      <c r="R74" s="204"/>
      <c r="S74" s="197"/>
      <c r="T74" s="204"/>
      <c r="U74" s="197"/>
      <c r="V74" s="204"/>
      <c r="W74" s="197"/>
      <c r="X74" s="204"/>
      <c r="Y74" s="197"/>
      <c r="Z74" s="204"/>
      <c r="AA74" s="197"/>
      <c r="AB74" s="204"/>
      <c r="AC74" s="197"/>
      <c r="AD74" s="204"/>
      <c r="AE74" s="197"/>
      <c r="AF74" s="204"/>
      <c r="AG74" s="197"/>
    </row>
    <row r="75" spans="2:33" ht="14.25" customHeight="1">
      <c r="B75" s="243" t="s">
        <v>25</v>
      </c>
      <c r="C75" s="244">
        <v>3703</v>
      </c>
      <c r="D75" s="245">
        <v>771.14821766135572</v>
      </c>
      <c r="E75" s="438">
        <v>1390</v>
      </c>
      <c r="F75" s="439">
        <v>766.52697841726604</v>
      </c>
      <c r="G75" s="440">
        <v>2313</v>
      </c>
      <c r="H75" s="441">
        <v>773.92535667963693</v>
      </c>
      <c r="I75" s="244">
        <v>2675</v>
      </c>
      <c r="J75" s="245">
        <v>757.1867551401873</v>
      </c>
      <c r="K75" s="438">
        <v>337</v>
      </c>
      <c r="L75" s="439">
        <v>700.40824925816025</v>
      </c>
      <c r="M75" s="440">
        <v>2338</v>
      </c>
      <c r="N75" s="441">
        <v>765.3708254918738</v>
      </c>
      <c r="R75" s="204"/>
      <c r="S75" s="197"/>
      <c r="T75" s="204"/>
      <c r="U75" s="197"/>
      <c r="V75" s="204"/>
      <c r="W75" s="197"/>
      <c r="X75" s="204"/>
      <c r="Y75" s="197"/>
      <c r="Z75" s="204"/>
      <c r="AA75" s="197"/>
      <c r="AB75" s="204"/>
      <c r="AC75" s="197"/>
      <c r="AD75" s="204"/>
      <c r="AE75" s="197"/>
      <c r="AF75" s="204"/>
      <c r="AG75" s="197"/>
    </row>
    <row r="76" spans="2:33" ht="14.25" customHeight="1">
      <c r="B76" s="243" t="s">
        <v>26</v>
      </c>
      <c r="C76" s="244">
        <v>2360</v>
      </c>
      <c r="D76" s="245">
        <v>791.30779237288129</v>
      </c>
      <c r="E76" s="438">
        <v>646</v>
      </c>
      <c r="F76" s="439">
        <v>796.29219814241515</v>
      </c>
      <c r="G76" s="440">
        <v>1714</v>
      </c>
      <c r="H76" s="441">
        <v>789.42918903150508</v>
      </c>
      <c r="I76" s="244">
        <v>3744</v>
      </c>
      <c r="J76" s="245">
        <v>717.58618055555633</v>
      </c>
      <c r="K76" s="438">
        <v>303</v>
      </c>
      <c r="L76" s="439">
        <v>626.6979537953797</v>
      </c>
      <c r="M76" s="440">
        <v>3441</v>
      </c>
      <c r="N76" s="441">
        <v>725.58941586748119</v>
      </c>
      <c r="R76" s="204"/>
      <c r="S76" s="197"/>
      <c r="T76" s="204"/>
      <c r="U76" s="197"/>
      <c r="V76" s="204"/>
      <c r="W76" s="197"/>
      <c r="X76" s="204"/>
      <c r="Y76" s="197"/>
      <c r="Z76" s="204"/>
      <c r="AA76" s="197"/>
      <c r="AB76" s="204"/>
      <c r="AC76" s="197"/>
      <c r="AD76" s="204"/>
      <c r="AE76" s="197"/>
      <c r="AF76" s="204"/>
      <c r="AG76" s="197"/>
    </row>
    <row r="77" spans="2:33" ht="14.25" customHeight="1">
      <c r="B77" s="243" t="s">
        <v>5</v>
      </c>
      <c r="C77" s="244">
        <v>0</v>
      </c>
      <c r="D77" s="245">
        <v>0</v>
      </c>
      <c r="E77" s="438">
        <v>0</v>
      </c>
      <c r="F77" s="439">
        <v>0</v>
      </c>
      <c r="G77" s="440">
        <v>0</v>
      </c>
      <c r="H77" s="441">
        <v>0</v>
      </c>
      <c r="I77" s="244">
        <v>0</v>
      </c>
      <c r="J77" s="245">
        <v>0</v>
      </c>
      <c r="K77" s="438">
        <v>0</v>
      </c>
      <c r="L77" s="439">
        <v>0</v>
      </c>
      <c r="M77" s="440">
        <v>0</v>
      </c>
      <c r="N77" s="441">
        <v>0</v>
      </c>
      <c r="R77" s="204"/>
      <c r="S77" s="197"/>
      <c r="T77" s="204"/>
      <c r="U77" s="197"/>
      <c r="V77" s="204"/>
      <c r="W77" s="197"/>
      <c r="X77" s="204"/>
      <c r="Y77" s="197"/>
      <c r="Z77" s="204"/>
      <c r="AA77" s="197"/>
      <c r="AB77" s="204"/>
      <c r="AC77" s="197"/>
      <c r="AD77" s="204"/>
      <c r="AE77" s="197"/>
      <c r="AF77" s="204"/>
      <c r="AG77" s="197"/>
    </row>
    <row r="78" spans="2:33" ht="14.25" customHeight="1">
      <c r="B78" s="443" t="s">
        <v>27</v>
      </c>
      <c r="C78" s="445">
        <v>35.5941193146583</v>
      </c>
      <c r="D78" s="444" t="s">
        <v>217</v>
      </c>
      <c r="E78" s="445">
        <v>35.932160097219565</v>
      </c>
      <c r="F78" s="444" t="s">
        <v>217</v>
      </c>
      <c r="G78" s="445">
        <v>35.221567493986235</v>
      </c>
      <c r="H78" s="444" t="s">
        <v>217</v>
      </c>
      <c r="I78" s="445">
        <v>65.830882194612514</v>
      </c>
      <c r="J78" s="444" t="s">
        <v>217</v>
      </c>
      <c r="K78" s="445">
        <v>61.449705593719329</v>
      </c>
      <c r="L78" s="444" t="s">
        <v>217</v>
      </c>
      <c r="M78" s="445">
        <v>68.201081726781027</v>
      </c>
      <c r="N78" s="444" t="s">
        <v>217</v>
      </c>
      <c r="R78" s="204"/>
      <c r="S78" s="197"/>
      <c r="T78" s="204"/>
      <c r="U78" s="197"/>
      <c r="V78" s="204"/>
      <c r="W78" s="197"/>
      <c r="X78" s="204"/>
      <c r="Y78" s="197"/>
      <c r="Z78" s="204"/>
      <c r="AA78" s="197"/>
      <c r="AB78" s="204"/>
      <c r="AC78" s="197"/>
      <c r="AD78" s="204"/>
      <c r="AE78" s="197"/>
      <c r="AF78" s="204"/>
      <c r="AG78" s="197"/>
    </row>
    <row r="79" spans="2:33" ht="16.350000000000001" customHeight="1">
      <c r="B79" s="24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R79" s="195"/>
      <c r="S79" s="194"/>
      <c r="T79" s="195"/>
      <c r="U79" s="194"/>
      <c r="V79" s="195"/>
      <c r="W79" s="194"/>
      <c r="X79" s="195"/>
      <c r="Y79" s="194"/>
      <c r="Z79" s="195"/>
      <c r="AA79" s="194"/>
      <c r="AB79" s="195"/>
      <c r="AC79" s="194"/>
      <c r="AD79" s="195"/>
      <c r="AE79" s="194"/>
      <c r="AF79" s="195"/>
      <c r="AG79" s="194"/>
    </row>
    <row r="80" spans="2:33" ht="15">
      <c r="B80" s="38" t="s">
        <v>228</v>
      </c>
      <c r="M80" s="40" t="s">
        <v>124</v>
      </c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</row>
    <row r="83" spans="15:15">
      <c r="O83" s="39"/>
    </row>
  </sheetData>
  <mergeCells count="30">
    <mergeCell ref="B55:B57"/>
    <mergeCell ref="C55:H55"/>
    <mergeCell ref="I55:N55"/>
    <mergeCell ref="C56:D56"/>
    <mergeCell ref="E56:F56"/>
    <mergeCell ref="M56:N56"/>
    <mergeCell ref="G56:H56"/>
    <mergeCell ref="I56:J56"/>
    <mergeCell ref="K56:L56"/>
    <mergeCell ref="B30:B32"/>
    <mergeCell ref="C30:H30"/>
    <mergeCell ref="I30:N30"/>
    <mergeCell ref="C31:D31"/>
    <mergeCell ref="E31:F31"/>
    <mergeCell ref="G31:H31"/>
    <mergeCell ref="I31:J31"/>
    <mergeCell ref="K31:L31"/>
    <mergeCell ref="M31:N31"/>
    <mergeCell ref="B1:N1"/>
    <mergeCell ref="B2:N2"/>
    <mergeCell ref="B3:N3"/>
    <mergeCell ref="B5:B7"/>
    <mergeCell ref="C5:H5"/>
    <mergeCell ref="I5:N5"/>
    <mergeCell ref="C6:D6"/>
    <mergeCell ref="E6:F6"/>
    <mergeCell ref="G6:H6"/>
    <mergeCell ref="I6:J6"/>
    <mergeCell ref="K6:L6"/>
    <mergeCell ref="M6:N6"/>
  </mergeCells>
  <hyperlinks>
    <hyperlink ref="P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90"/>
  <sheetViews>
    <sheetView showGridLines="0" showRowColHeaders="0" showZeros="0" showOutlineSymbols="0" zoomScaleNormal="100" workbookViewId="0">
      <pane ySplit="4" topLeftCell="A56" activePane="bottomLeft" state="frozen"/>
      <selection activeCell="Q29" sqref="Q29"/>
      <selection pane="bottomLeft" activeCell="O69" sqref="O69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0" width="11.5703125" style="26"/>
    <col min="11" max="11" width="11.85546875" style="26" bestFit="1" customWidth="1"/>
    <col min="12" max="12" width="11.85546875" style="26" customWidth="1"/>
    <col min="13" max="16384" width="11.5703125" style="26"/>
  </cols>
  <sheetData>
    <row r="1" spans="1:11" ht="18.75">
      <c r="B1" s="41" t="s">
        <v>108</v>
      </c>
      <c r="C1" s="42"/>
      <c r="D1" s="42"/>
      <c r="E1" s="42"/>
      <c r="F1" s="42"/>
      <c r="G1" s="42"/>
      <c r="H1" s="42"/>
      <c r="I1" s="42"/>
    </row>
    <row r="2" spans="1:11" ht="18.75">
      <c r="B2" s="41" t="s">
        <v>109</v>
      </c>
      <c r="C2" s="42"/>
      <c r="D2" s="42"/>
      <c r="E2" s="42"/>
      <c r="F2" s="42"/>
      <c r="G2" s="42"/>
      <c r="H2" s="42"/>
      <c r="I2" s="42"/>
      <c r="K2" s="7" t="s">
        <v>168</v>
      </c>
    </row>
    <row r="3" spans="1:11">
      <c r="A3" s="251"/>
      <c r="B3" s="251"/>
      <c r="C3" s="251"/>
      <c r="D3" s="251"/>
      <c r="E3" s="251"/>
      <c r="F3" s="251"/>
      <c r="G3" s="251"/>
      <c r="H3" s="251"/>
      <c r="I3" s="251"/>
    </row>
    <row r="4" spans="1:11" ht="32.1" customHeight="1">
      <c r="A4" s="251"/>
      <c r="B4" s="252" t="s">
        <v>214</v>
      </c>
      <c r="C4" s="252"/>
      <c r="D4" s="252" t="s">
        <v>110</v>
      </c>
      <c r="E4" s="252" t="s">
        <v>49</v>
      </c>
      <c r="F4" s="252" t="s">
        <v>50</v>
      </c>
      <c r="G4" s="252" t="s">
        <v>104</v>
      </c>
      <c r="H4" s="252" t="s">
        <v>111</v>
      </c>
      <c r="I4" s="253" t="s">
        <v>45</v>
      </c>
    </row>
    <row r="5" spans="1:11">
      <c r="D5" s="30"/>
    </row>
    <row r="6" spans="1:11">
      <c r="B6" s="44">
        <v>2010</v>
      </c>
      <c r="C6" s="44"/>
      <c r="D6" s="45">
        <v>936895</v>
      </c>
      <c r="E6" s="45">
        <v>5193107</v>
      </c>
      <c r="F6" s="45">
        <v>2300877</v>
      </c>
      <c r="G6" s="45">
        <v>271182</v>
      </c>
      <c r="H6" s="45">
        <v>37671</v>
      </c>
      <c r="I6" s="45">
        <v>8739732</v>
      </c>
    </row>
    <row r="7" spans="1:11">
      <c r="B7" s="44">
        <v>2011</v>
      </c>
      <c r="C7" s="44"/>
      <c r="D7" s="45">
        <v>942883</v>
      </c>
      <c r="E7" s="45">
        <v>5289994</v>
      </c>
      <c r="F7" s="45">
        <v>2319204</v>
      </c>
      <c r="G7" s="45">
        <v>275993</v>
      </c>
      <c r="H7" s="45">
        <v>38203</v>
      </c>
      <c r="I7" s="45">
        <v>8866277</v>
      </c>
    </row>
    <row r="8" spans="1:11">
      <c r="B8" s="44">
        <v>2012</v>
      </c>
      <c r="C8" s="44"/>
      <c r="D8" s="45">
        <v>943021</v>
      </c>
      <c r="E8" s="45">
        <v>5391504</v>
      </c>
      <c r="F8" s="45">
        <v>2331726</v>
      </c>
      <c r="G8" s="45">
        <v>294827</v>
      </c>
      <c r="H8" s="45">
        <v>37967</v>
      </c>
      <c r="I8" s="45">
        <v>8999045</v>
      </c>
    </row>
    <row r="9" spans="1:11">
      <c r="B9" s="44">
        <v>2013</v>
      </c>
      <c r="C9" s="44"/>
      <c r="D9" s="45">
        <v>933433</v>
      </c>
      <c r="E9" s="45">
        <v>5513570</v>
      </c>
      <c r="F9" s="45">
        <v>2345901</v>
      </c>
      <c r="G9" s="45">
        <v>315013</v>
      </c>
      <c r="H9" s="45">
        <v>38049</v>
      </c>
      <c r="I9" s="45">
        <v>9145966</v>
      </c>
    </row>
    <row r="10" spans="1:11">
      <c r="B10" s="44">
        <v>2014</v>
      </c>
      <c r="C10" s="44"/>
      <c r="D10" s="45">
        <v>929568</v>
      </c>
      <c r="E10" s="45">
        <v>5611105</v>
      </c>
      <c r="F10" s="45">
        <v>2355965</v>
      </c>
      <c r="G10" s="45">
        <v>335637</v>
      </c>
      <c r="H10" s="45">
        <v>38667</v>
      </c>
      <c r="I10" s="45">
        <v>9270942</v>
      </c>
    </row>
    <row r="11" spans="1:11">
      <c r="B11" s="44">
        <v>2015</v>
      </c>
      <c r="C11" s="44"/>
      <c r="D11" s="45">
        <v>936666</v>
      </c>
      <c r="E11" s="45">
        <v>5686678</v>
      </c>
      <c r="F11" s="45">
        <v>2358932</v>
      </c>
      <c r="G11" s="45">
        <v>339166</v>
      </c>
      <c r="H11" s="45">
        <v>39357</v>
      </c>
      <c r="I11" s="45">
        <v>9360799</v>
      </c>
    </row>
    <row r="12" spans="1:11">
      <c r="B12" s="44">
        <v>2016</v>
      </c>
      <c r="C12" s="44"/>
      <c r="D12" s="46">
        <v>944600</v>
      </c>
      <c r="E12" s="46">
        <v>5784748</v>
      </c>
      <c r="F12" s="46">
        <v>2364388</v>
      </c>
      <c r="G12" s="46">
        <v>339471</v>
      </c>
      <c r="H12" s="46">
        <v>40275</v>
      </c>
      <c r="I12" s="45">
        <v>9473482</v>
      </c>
    </row>
    <row r="13" spans="1:11">
      <c r="B13" s="44">
        <v>2017</v>
      </c>
      <c r="C13" s="44"/>
      <c r="D13" s="45">
        <v>951871</v>
      </c>
      <c r="E13" s="45">
        <v>5884135</v>
      </c>
      <c r="F13" s="45">
        <v>2365468</v>
      </c>
      <c r="G13" s="45">
        <v>339052</v>
      </c>
      <c r="H13" s="45">
        <v>41244</v>
      </c>
      <c r="I13" s="45">
        <v>9581770</v>
      </c>
    </row>
    <row r="14" spans="1:11">
      <c r="B14" s="44">
        <v>2018</v>
      </c>
      <c r="C14" s="44"/>
      <c r="D14" s="45">
        <v>955269</v>
      </c>
      <c r="E14" s="45">
        <v>5994755</v>
      </c>
      <c r="F14" s="45">
        <v>2365497</v>
      </c>
      <c r="G14" s="45">
        <v>338470</v>
      </c>
      <c r="H14" s="45">
        <v>42281</v>
      </c>
      <c r="I14" s="45">
        <v>9696272</v>
      </c>
    </row>
    <row r="15" spans="1:11">
      <c r="B15" s="44">
        <v>2019</v>
      </c>
      <c r="C15" s="44"/>
      <c r="D15" s="46">
        <v>962035</v>
      </c>
      <c r="E15" s="46">
        <v>6089294</v>
      </c>
      <c r="F15" s="46">
        <v>2366788</v>
      </c>
      <c r="G15" s="46">
        <v>340106</v>
      </c>
      <c r="H15" s="46">
        <v>43156</v>
      </c>
      <c r="I15" s="45">
        <v>9801379</v>
      </c>
    </row>
    <row r="16" spans="1:11">
      <c r="B16" s="44">
        <v>2020</v>
      </c>
      <c r="C16" s="44"/>
      <c r="D16" s="46">
        <v>948917</v>
      </c>
      <c r="E16" s="46">
        <v>6125792</v>
      </c>
      <c r="F16" s="46">
        <v>2352738</v>
      </c>
      <c r="G16" s="46">
        <v>338540</v>
      </c>
      <c r="H16" s="46">
        <v>43032</v>
      </c>
      <c r="I16" s="45">
        <v>9809019</v>
      </c>
    </row>
    <row r="17" spans="2:10">
      <c r="B17" s="44">
        <v>2021</v>
      </c>
      <c r="C17" s="44"/>
      <c r="D17" s="45">
        <v>953591</v>
      </c>
      <c r="E17" s="45">
        <v>6218551</v>
      </c>
      <c r="F17" s="45">
        <v>2358328</v>
      </c>
      <c r="G17" s="45">
        <v>342218</v>
      </c>
      <c r="H17" s="45">
        <v>44278</v>
      </c>
      <c r="I17" s="45">
        <v>9916966</v>
      </c>
    </row>
    <row r="18" spans="2:10">
      <c r="B18" s="44">
        <v>2022</v>
      </c>
      <c r="C18" s="44"/>
      <c r="D18" s="45">
        <v>949781</v>
      </c>
      <c r="E18" s="45">
        <v>6302297</v>
      </c>
      <c r="F18" s="45">
        <v>2356613</v>
      </c>
      <c r="G18" s="45">
        <v>341311</v>
      </c>
      <c r="H18" s="45">
        <v>44834</v>
      </c>
      <c r="I18" s="45">
        <v>9994836</v>
      </c>
    </row>
    <row r="19" spans="2:10">
      <c r="B19" s="44">
        <v>2023</v>
      </c>
      <c r="C19" s="44"/>
      <c r="D19" s="45">
        <v>945976</v>
      </c>
      <c r="E19" s="45">
        <v>6424813</v>
      </c>
      <c r="F19" s="45">
        <v>2354805</v>
      </c>
      <c r="G19" s="45">
        <v>340866</v>
      </c>
      <c r="H19" s="45">
        <v>45531</v>
      </c>
      <c r="I19" s="45">
        <v>10111991</v>
      </c>
    </row>
    <row r="20" spans="2:10">
      <c r="B20" s="44"/>
      <c r="C20" s="44"/>
      <c r="D20" s="45"/>
      <c r="E20" s="45"/>
      <c r="F20" s="45"/>
      <c r="G20" s="45"/>
      <c r="H20" s="45"/>
      <c r="I20" s="45"/>
    </row>
    <row r="21" spans="2:10">
      <c r="B21" s="44">
        <v>2024</v>
      </c>
      <c r="C21" s="44" t="s">
        <v>112</v>
      </c>
      <c r="D21" s="45">
        <v>945530</v>
      </c>
      <c r="E21" s="45">
        <v>6445599</v>
      </c>
      <c r="F21" s="45">
        <v>2354934</v>
      </c>
      <c r="G21" s="45">
        <v>340778</v>
      </c>
      <c r="H21" s="45">
        <v>45638</v>
      </c>
      <c r="I21" s="45">
        <v>10132479</v>
      </c>
    </row>
    <row r="22" spans="2:10">
      <c r="B22" s="44"/>
      <c r="C22" s="44" t="s">
        <v>113</v>
      </c>
      <c r="D22" s="45">
        <v>943561</v>
      </c>
      <c r="E22" s="45">
        <v>6450811</v>
      </c>
      <c r="F22" s="45">
        <v>2348534</v>
      </c>
      <c r="G22" s="45">
        <v>340382</v>
      </c>
      <c r="H22" s="45">
        <v>45474</v>
      </c>
      <c r="I22" s="45">
        <v>10128762</v>
      </c>
      <c r="J22" s="30"/>
    </row>
    <row r="23" spans="2:10">
      <c r="B23" s="44"/>
      <c r="C23" s="44" t="s">
        <v>114</v>
      </c>
      <c r="D23" s="45">
        <v>945077</v>
      </c>
      <c r="E23" s="45">
        <v>6458057</v>
      </c>
      <c r="F23" s="45">
        <v>2351928</v>
      </c>
      <c r="G23" s="45">
        <v>341283</v>
      </c>
      <c r="H23" s="45">
        <v>45737</v>
      </c>
      <c r="I23" s="45">
        <v>10142082</v>
      </c>
      <c r="J23" s="30"/>
    </row>
    <row r="24" spans="2:10">
      <c r="B24" s="44"/>
      <c r="C24" s="44" t="s">
        <v>115</v>
      </c>
      <c r="D24" s="45">
        <v>946558</v>
      </c>
      <c r="E24" s="45">
        <v>6464131</v>
      </c>
      <c r="F24" s="45">
        <v>2351785</v>
      </c>
      <c r="G24" s="45">
        <v>341436</v>
      </c>
      <c r="H24" s="45">
        <v>45924</v>
      </c>
      <c r="I24" s="45">
        <v>10149834</v>
      </c>
      <c r="J24" s="30"/>
    </row>
    <row r="25" spans="2:10">
      <c r="B25" s="44"/>
      <c r="C25" s="44" t="s">
        <v>116</v>
      </c>
      <c r="D25" s="45">
        <v>953936</v>
      </c>
      <c r="E25" s="45">
        <v>6460808</v>
      </c>
      <c r="F25" s="45">
        <v>2349184</v>
      </c>
      <c r="G25" s="45">
        <v>340503</v>
      </c>
      <c r="H25" s="45">
        <v>46097</v>
      </c>
      <c r="I25" s="45">
        <v>10150528</v>
      </c>
      <c r="J25" s="30"/>
    </row>
    <row r="26" spans="2:10">
      <c r="B26" s="44"/>
      <c r="C26" s="44" t="s">
        <v>117</v>
      </c>
      <c r="D26" s="45">
        <v>961167</v>
      </c>
      <c r="E26" s="45">
        <v>6465738</v>
      </c>
      <c r="F26" s="45">
        <v>2349364</v>
      </c>
      <c r="G26" s="45">
        <v>341262</v>
      </c>
      <c r="H26" s="45">
        <v>46088</v>
      </c>
      <c r="I26" s="45">
        <v>10163619</v>
      </c>
      <c r="J26" s="30"/>
    </row>
    <row r="27" spans="2:10">
      <c r="B27" s="44"/>
      <c r="C27" s="44" t="s">
        <v>118</v>
      </c>
      <c r="D27" s="45">
        <v>968204</v>
      </c>
      <c r="E27" s="45">
        <v>6481224</v>
      </c>
      <c r="F27" s="45">
        <v>2351454</v>
      </c>
      <c r="G27" s="45">
        <v>341739</v>
      </c>
      <c r="H27" s="45">
        <v>46171</v>
      </c>
      <c r="I27" s="45">
        <v>10188792</v>
      </c>
      <c r="J27" s="30"/>
    </row>
    <row r="28" spans="2:10">
      <c r="B28" s="44"/>
      <c r="C28" s="44" t="s">
        <v>119</v>
      </c>
      <c r="D28" s="45">
        <v>974169</v>
      </c>
      <c r="E28" s="45">
        <v>6493622</v>
      </c>
      <c r="F28" s="45">
        <v>2352326</v>
      </c>
      <c r="G28" s="45">
        <v>341987</v>
      </c>
      <c r="H28" s="45">
        <v>46196</v>
      </c>
      <c r="I28" s="45">
        <v>10208300</v>
      </c>
      <c r="J28" s="30"/>
    </row>
    <row r="29" spans="2:10">
      <c r="B29" s="44"/>
      <c r="C29" s="44" t="s">
        <v>120</v>
      </c>
      <c r="D29" s="45">
        <v>978165</v>
      </c>
      <c r="E29" s="45">
        <v>6501862</v>
      </c>
      <c r="F29" s="45">
        <v>2350561</v>
      </c>
      <c r="G29" s="45">
        <v>341610</v>
      </c>
      <c r="H29" s="45">
        <v>46236</v>
      </c>
      <c r="I29" s="45">
        <v>10218434</v>
      </c>
      <c r="J29" s="30"/>
    </row>
    <row r="30" spans="2:10">
      <c r="B30" s="44"/>
      <c r="C30" s="44" t="s">
        <v>121</v>
      </c>
      <c r="D30" s="45">
        <v>983310</v>
      </c>
      <c r="E30" s="45">
        <v>6516642</v>
      </c>
      <c r="F30" s="45">
        <v>2352244</v>
      </c>
      <c r="G30" s="45">
        <v>340010</v>
      </c>
      <c r="H30" s="45">
        <v>46228</v>
      </c>
      <c r="I30" s="45">
        <v>10238434</v>
      </c>
      <c r="J30" s="30"/>
    </row>
    <row r="31" spans="2:10">
      <c r="B31" s="50"/>
      <c r="C31" s="44" t="s">
        <v>122</v>
      </c>
      <c r="D31" s="45">
        <v>989767</v>
      </c>
      <c r="E31" s="45">
        <v>6534592</v>
      </c>
      <c r="F31" s="45">
        <v>2352957</v>
      </c>
      <c r="G31" s="45">
        <v>339497</v>
      </c>
      <c r="H31" s="45">
        <v>46266</v>
      </c>
      <c r="I31" s="45">
        <v>10263079</v>
      </c>
      <c r="J31" s="30"/>
    </row>
    <row r="32" spans="2:10">
      <c r="B32" s="50"/>
      <c r="C32" s="44" t="s">
        <v>123</v>
      </c>
      <c r="D32" s="45">
        <v>995503</v>
      </c>
      <c r="E32" s="45">
        <v>6546721</v>
      </c>
      <c r="F32" s="45">
        <v>2353104</v>
      </c>
      <c r="G32" s="45">
        <v>339837</v>
      </c>
      <c r="H32" s="45">
        <v>46312</v>
      </c>
      <c r="I32" s="45">
        <v>10281477</v>
      </c>
      <c r="J32" s="30"/>
    </row>
    <row r="33" spans="2:42">
      <c r="B33" s="44">
        <v>2025</v>
      </c>
      <c r="C33" s="44" t="s">
        <v>112</v>
      </c>
      <c r="D33" s="45">
        <v>999797</v>
      </c>
      <c r="E33" s="45">
        <v>6558073</v>
      </c>
      <c r="F33" s="45">
        <v>2351632</v>
      </c>
      <c r="G33" s="45">
        <v>338996</v>
      </c>
      <c r="H33" s="45">
        <v>46288</v>
      </c>
      <c r="I33" s="45">
        <v>10294786</v>
      </c>
      <c r="J33" s="30"/>
    </row>
    <row r="34" spans="2:42">
      <c r="B34" s="44"/>
      <c r="C34" s="44" t="s">
        <v>113</v>
      </c>
      <c r="D34" s="45">
        <v>1002040</v>
      </c>
      <c r="E34" s="45">
        <v>6562698</v>
      </c>
      <c r="F34" s="45">
        <v>2344638</v>
      </c>
      <c r="G34" s="45">
        <v>338138</v>
      </c>
      <c r="H34" s="45">
        <v>46117</v>
      </c>
      <c r="I34" s="45">
        <v>10293631</v>
      </c>
      <c r="J34" s="30"/>
    </row>
    <row r="35" spans="2:42">
      <c r="B35" s="44"/>
      <c r="C35" s="44" t="s">
        <v>114</v>
      </c>
      <c r="D35" s="45">
        <v>1009049</v>
      </c>
      <c r="E35" s="45">
        <v>6570803</v>
      </c>
      <c r="F35" s="45">
        <v>2348471</v>
      </c>
      <c r="G35" s="45">
        <v>339080</v>
      </c>
      <c r="H35" s="45">
        <v>46231</v>
      </c>
      <c r="I35" s="45">
        <v>10313634</v>
      </c>
      <c r="J35" s="30"/>
    </row>
    <row r="36" spans="2:42">
      <c r="B36" s="44"/>
      <c r="C36" s="44" t="s">
        <v>115</v>
      </c>
      <c r="D36" s="45">
        <v>1015392</v>
      </c>
      <c r="E36" s="45">
        <v>6573707</v>
      </c>
      <c r="F36" s="45">
        <v>2349234</v>
      </c>
      <c r="G36" s="45">
        <v>339549</v>
      </c>
      <c r="H36" s="45">
        <v>46362</v>
      </c>
      <c r="I36" s="45">
        <v>10324244</v>
      </c>
      <c r="J36" s="30"/>
    </row>
    <row r="37" spans="2:42">
      <c r="B37" s="44"/>
      <c r="C37" s="47" t="s">
        <v>116</v>
      </c>
      <c r="D37" s="48">
        <v>1019729</v>
      </c>
      <c r="E37" s="48">
        <v>6571409</v>
      </c>
      <c r="F37" s="48">
        <v>2345647</v>
      </c>
      <c r="G37" s="48">
        <v>338634</v>
      </c>
      <c r="H37" s="48">
        <v>46441</v>
      </c>
      <c r="I37" s="49">
        <v>10321860</v>
      </c>
      <c r="J37" s="30"/>
    </row>
    <row r="38" spans="2:42">
      <c r="B38" s="44"/>
      <c r="C38" s="44" t="s">
        <v>117</v>
      </c>
      <c r="D38" s="45"/>
      <c r="E38" s="45"/>
      <c r="F38" s="45"/>
      <c r="G38" s="45"/>
      <c r="H38" s="45"/>
      <c r="I38" s="45"/>
      <c r="J38" s="30"/>
    </row>
    <row r="39" spans="2:42">
      <c r="B39" s="44"/>
      <c r="C39" s="44" t="s">
        <v>118</v>
      </c>
      <c r="D39" s="45"/>
      <c r="E39" s="45"/>
      <c r="F39" s="45"/>
      <c r="G39" s="45"/>
      <c r="H39" s="45"/>
      <c r="I39" s="45"/>
      <c r="J39" s="30"/>
    </row>
    <row r="40" spans="2:42">
      <c r="B40" s="44"/>
      <c r="C40" s="44" t="s">
        <v>119</v>
      </c>
      <c r="D40" s="45"/>
      <c r="E40" s="45"/>
      <c r="F40" s="45"/>
      <c r="G40" s="45"/>
      <c r="H40" s="45"/>
      <c r="I40" s="45"/>
      <c r="J40" s="30"/>
    </row>
    <row r="41" spans="2:42">
      <c r="B41" s="44"/>
      <c r="C41" s="44" t="s">
        <v>120</v>
      </c>
      <c r="D41" s="45"/>
      <c r="E41" s="45"/>
      <c r="F41" s="45"/>
      <c r="G41" s="45"/>
      <c r="H41" s="45"/>
      <c r="I41" s="45"/>
      <c r="J41" s="30"/>
    </row>
    <row r="42" spans="2:42">
      <c r="B42" s="44"/>
      <c r="C42" s="44" t="s">
        <v>121</v>
      </c>
      <c r="D42" s="45"/>
      <c r="E42" s="45"/>
      <c r="F42" s="45"/>
      <c r="G42" s="45"/>
      <c r="H42" s="45"/>
      <c r="I42" s="45"/>
      <c r="J42" s="30"/>
      <c r="K42" s="205"/>
      <c r="L42" s="205"/>
      <c r="M42" s="205"/>
      <c r="N42" s="205"/>
      <c r="O42" s="205"/>
      <c r="P42" s="205"/>
    </row>
    <row r="43" spans="2:42">
      <c r="B43" s="50"/>
      <c r="C43" s="44" t="s">
        <v>122</v>
      </c>
      <c r="D43" s="45"/>
      <c r="E43" s="45"/>
      <c r="F43" s="45"/>
      <c r="G43" s="45"/>
      <c r="H43" s="45"/>
      <c r="I43" s="45"/>
    </row>
    <row r="44" spans="2:42" ht="15.75" customHeight="1">
      <c r="B44" s="50"/>
      <c r="C44" s="44" t="s">
        <v>123</v>
      </c>
      <c r="D44" s="45"/>
      <c r="E44" s="45"/>
      <c r="F44" s="45"/>
      <c r="G44" s="45"/>
      <c r="H44" s="45"/>
      <c r="I44" s="45"/>
    </row>
    <row r="45" spans="2:42">
      <c r="B45" s="50"/>
      <c r="C45" s="44"/>
      <c r="D45" s="45"/>
      <c r="E45" s="45"/>
      <c r="F45" s="45"/>
      <c r="G45" s="45"/>
      <c r="H45" s="45"/>
      <c r="I45" s="45"/>
    </row>
    <row r="46" spans="2:42">
      <c r="B46" s="44"/>
      <c r="C46" s="44"/>
      <c r="D46" s="433" t="s">
        <v>125</v>
      </c>
      <c r="E46" s="433"/>
      <c r="F46" s="433"/>
      <c r="G46" s="433"/>
      <c r="H46" s="433"/>
      <c r="I46" s="433"/>
    </row>
    <row r="47" spans="2:42">
      <c r="B47" s="44">
        <v>2010</v>
      </c>
      <c r="C47" s="44"/>
      <c r="D47" s="51">
        <v>0.64605465145384233</v>
      </c>
      <c r="E47" s="51">
        <v>2.0740877893759446</v>
      </c>
      <c r="F47" s="51">
        <v>0.85947739636256237</v>
      </c>
      <c r="G47" s="51">
        <v>1.7392870273798877</v>
      </c>
      <c r="H47" s="51">
        <v>-0.43609261021249068</v>
      </c>
      <c r="I47" s="51">
        <v>1.5761404508701116</v>
      </c>
    </row>
    <row r="48" spans="2:42">
      <c r="B48" s="44">
        <v>2011</v>
      </c>
      <c r="C48" s="44"/>
      <c r="D48" s="51">
        <v>0.63913245347664294</v>
      </c>
      <c r="E48" s="51">
        <v>1.8656846469753186</v>
      </c>
      <c r="F48" s="51">
        <v>0.79652236951388566</v>
      </c>
      <c r="G48" s="51">
        <v>1.7740853006467994</v>
      </c>
      <c r="H48" s="51">
        <v>1.4122269119481778</v>
      </c>
      <c r="I48" s="51">
        <v>1.4479276938926811</v>
      </c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2:42">
      <c r="B49" s="44">
        <v>2012</v>
      </c>
      <c r="C49" s="44"/>
      <c r="D49" s="52">
        <v>1.4635962256193125E-2</v>
      </c>
      <c r="E49" s="52">
        <v>1.9189057681350929</v>
      </c>
      <c r="F49" s="52">
        <v>0.53992662999891028</v>
      </c>
      <c r="G49" s="52">
        <v>6.8240861181261936</v>
      </c>
      <c r="H49" s="52">
        <v>-0.61775253252361884</v>
      </c>
      <c r="I49" s="52">
        <v>1.4974492676012696</v>
      </c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2:42">
      <c r="B50" s="44">
        <v>2013</v>
      </c>
      <c r="C50" s="44"/>
      <c r="D50" s="51">
        <v>-1.0167323951428386</v>
      </c>
      <c r="E50" s="51">
        <v>2.2640435767088407</v>
      </c>
      <c r="F50" s="51">
        <v>0.60791876918642185</v>
      </c>
      <c r="G50" s="51">
        <v>6.8467270636678457</v>
      </c>
      <c r="H50" s="51">
        <v>0.21597703268627644</v>
      </c>
      <c r="I50" s="51">
        <v>1.6326287956110797</v>
      </c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2:42">
      <c r="B51" s="44">
        <v>2014</v>
      </c>
      <c r="C51" s="44"/>
      <c r="D51" s="51">
        <v>-0.41406292685174373</v>
      </c>
      <c r="E51" s="51">
        <v>1.7689990332942163</v>
      </c>
      <c r="F51" s="51">
        <v>0.42900361097932826</v>
      </c>
      <c r="G51" s="51">
        <v>6.5470313923552403</v>
      </c>
      <c r="H51" s="51">
        <v>1.6242213987226917</v>
      </c>
      <c r="I51" s="51">
        <v>1.3664603607754566</v>
      </c>
    </row>
    <row r="52" spans="2:42">
      <c r="B52" s="44">
        <v>2015</v>
      </c>
      <c r="C52" s="44"/>
      <c r="D52" s="51">
        <v>0.7635805019105657</v>
      </c>
      <c r="E52" s="51">
        <v>1.3468470114175402</v>
      </c>
      <c r="F52" s="51">
        <v>0.12593565693888031</v>
      </c>
      <c r="G52" s="51">
        <v>1.0514335427858068</v>
      </c>
      <c r="H52" s="51">
        <v>1.7844673752812401</v>
      </c>
      <c r="I52" s="51">
        <v>0.96923268422992592</v>
      </c>
    </row>
    <row r="53" spans="2:42">
      <c r="B53" s="44">
        <v>2016</v>
      </c>
      <c r="C53" s="44"/>
      <c r="D53" s="51">
        <v>0.84704686622552039</v>
      </c>
      <c r="E53" s="51">
        <v>1.724556938163202</v>
      </c>
      <c r="F53" s="51">
        <v>0.23129110970558919</v>
      </c>
      <c r="G53" s="51">
        <v>8.9926466685930073E-2</v>
      </c>
      <c r="H53" s="51">
        <v>2.3324948547907676</v>
      </c>
      <c r="I53" s="51">
        <v>1.2037754469463646</v>
      </c>
    </row>
    <row r="54" spans="2:42">
      <c r="B54" s="44">
        <v>2017</v>
      </c>
      <c r="C54" s="44"/>
      <c r="D54" s="51">
        <v>0.76974380690240096</v>
      </c>
      <c r="E54" s="51">
        <v>1.7180869417302125</v>
      </c>
      <c r="F54" s="51">
        <v>4.5677782157582669E-2</v>
      </c>
      <c r="G54" s="51">
        <v>-0.12342733252619364</v>
      </c>
      <c r="H54" s="51">
        <v>2.4059590316573454</v>
      </c>
      <c r="I54" s="51">
        <v>1.1430643980745447</v>
      </c>
    </row>
    <row r="55" spans="2:42">
      <c r="B55" s="44">
        <v>2018</v>
      </c>
      <c r="C55" s="44"/>
      <c r="D55" s="51">
        <v>0.35698114555438032</v>
      </c>
      <c r="E55" s="51">
        <v>1.879970462948255</v>
      </c>
      <c r="F55" s="51">
        <v>1.2259730421293469E-3</v>
      </c>
      <c r="G55" s="51">
        <v>-0.17165508535563756</v>
      </c>
      <c r="H55" s="51">
        <v>2.5143051110464443</v>
      </c>
      <c r="I55" s="51">
        <v>1.1949984188724949</v>
      </c>
    </row>
    <row r="56" spans="2:42">
      <c r="B56" s="44">
        <v>2019</v>
      </c>
      <c r="C56" s="44"/>
      <c r="D56" s="51">
        <v>0.70828216973439773</v>
      </c>
      <c r="E56" s="51">
        <v>1.5770285858221156</v>
      </c>
      <c r="F56" s="51">
        <v>5.4576268750294865E-2</v>
      </c>
      <c r="G56" s="51">
        <v>0.48335155257481777</v>
      </c>
      <c r="H56" s="51">
        <v>2.0694874766443494</v>
      </c>
      <c r="I56" s="51">
        <v>1.0839939308633362</v>
      </c>
    </row>
    <row r="57" spans="2:42">
      <c r="B57" s="44">
        <v>2020</v>
      </c>
      <c r="C57" s="44"/>
      <c r="D57" s="51">
        <v>-1.3635678535604212</v>
      </c>
      <c r="E57" s="51">
        <v>0.59937982958286895</v>
      </c>
      <c r="F57" s="51">
        <v>-0.59363153776341715</v>
      </c>
      <c r="G57" s="51">
        <v>-0.46044468489235824</v>
      </c>
      <c r="H57" s="51">
        <v>-0.2873296876448217</v>
      </c>
      <c r="I57" s="51">
        <v>7.7948215246048669E-2</v>
      </c>
    </row>
    <row r="58" spans="2:42">
      <c r="B58" s="44">
        <v>2021</v>
      </c>
      <c r="C58" s="44"/>
      <c r="D58" s="51">
        <v>0.49256152013295029</v>
      </c>
      <c r="E58" s="51">
        <v>1.5142368529653005</v>
      </c>
      <c r="F58" s="51">
        <v>0.23759551637283494</v>
      </c>
      <c r="G58" s="51">
        <v>1.0864299639629094</v>
      </c>
      <c r="H58" s="51">
        <v>2.8955196133110261</v>
      </c>
      <c r="I58" s="51">
        <v>1.1004872148784761</v>
      </c>
    </row>
    <row r="59" spans="2:42">
      <c r="B59" s="44">
        <v>2022</v>
      </c>
      <c r="C59" s="44"/>
      <c r="D59" s="51">
        <v>-0.39954236145265387</v>
      </c>
      <c r="E59" s="51">
        <v>1.3467124415317944</v>
      </c>
      <c r="F59" s="51">
        <v>-7.2721012513954353E-2</v>
      </c>
      <c r="G59" s="51">
        <v>-0.2650357374539003</v>
      </c>
      <c r="H59" s="51">
        <v>1.2557026062604448</v>
      </c>
      <c r="I59" s="51">
        <v>0.78521999571239398</v>
      </c>
    </row>
    <row r="60" spans="2:42">
      <c r="B60" s="44">
        <v>2023</v>
      </c>
      <c r="C60" s="44"/>
      <c r="D60" s="51">
        <v>-0.40061866893525977</v>
      </c>
      <c r="E60" s="51">
        <v>1.943989627908671</v>
      </c>
      <c r="F60" s="51">
        <v>-7.6720276091157835E-2</v>
      </c>
      <c r="G60" s="51">
        <v>-0.13037962444808482</v>
      </c>
      <c r="H60" s="51">
        <v>1.5546237230673166</v>
      </c>
      <c r="I60" s="51">
        <v>1.172155300997435</v>
      </c>
    </row>
    <row r="61" spans="2:42">
      <c r="B61" s="44"/>
      <c r="C61" s="44"/>
      <c r="D61" s="51"/>
      <c r="E61" s="51"/>
      <c r="F61" s="51"/>
      <c r="G61" s="51"/>
      <c r="H61" s="51"/>
      <c r="I61" s="51"/>
    </row>
    <row r="62" spans="2:42">
      <c r="B62" s="44">
        <v>2024</v>
      </c>
      <c r="C62" s="53" t="s">
        <v>112</v>
      </c>
      <c r="D62" s="51">
        <v>-0.31060353662085705</v>
      </c>
      <c r="E62" s="51">
        <v>1.9721753366074291</v>
      </c>
      <c r="F62" s="51">
        <v>3.3897786703906974E-2</v>
      </c>
      <c r="G62" s="51">
        <v>8.2171680117371082E-3</v>
      </c>
      <c r="H62" s="51">
        <v>1.7615055297895088</v>
      </c>
      <c r="I62" s="51">
        <v>1.2321726852102977</v>
      </c>
    </row>
    <row r="63" spans="2:42">
      <c r="B63" s="44"/>
      <c r="C63" s="53" t="s">
        <v>113</v>
      </c>
      <c r="D63" s="51">
        <v>-0.14287059839498406</v>
      </c>
      <c r="E63" s="51">
        <v>1.9318476119264627</v>
      </c>
      <c r="F63" s="51">
        <v>-2.656270885142975E-2</v>
      </c>
      <c r="G63" s="51">
        <v>1.9687642331378541E-2</v>
      </c>
      <c r="H63" s="51">
        <v>1.7497538709388749</v>
      </c>
      <c r="I63" s="51">
        <v>1.2104065808195008</v>
      </c>
    </row>
    <row r="64" spans="2:42">
      <c r="B64" s="44"/>
      <c r="C64" s="53" t="s">
        <v>114</v>
      </c>
      <c r="D64" s="51">
        <v>-2.6974650175815018E-2</v>
      </c>
      <c r="E64" s="51">
        <v>1.8935497913157073</v>
      </c>
      <c r="F64" s="51">
        <v>7.7826508585387977E-2</v>
      </c>
      <c r="G64" s="51">
        <v>0.15348045545251487</v>
      </c>
      <c r="H64" s="51">
        <v>2.1553649602430003</v>
      </c>
      <c r="I64" s="51">
        <v>1.2284252549604302</v>
      </c>
    </row>
    <row r="65" spans="2:12">
      <c r="B65" s="44"/>
      <c r="C65" s="53" t="s">
        <v>115</v>
      </c>
      <c r="D65" s="51">
        <v>9.1784834353747513E-2</v>
      </c>
      <c r="E65" s="51">
        <v>1.8843012461029707</v>
      </c>
      <c r="F65" s="51">
        <v>6.846295766784749E-2</v>
      </c>
      <c r="G65" s="51">
        <v>4.6296567607639894E-2</v>
      </c>
      <c r="H65" s="51">
        <v>2.4837651469505229</v>
      </c>
      <c r="I65" s="51">
        <v>1.229726919618801</v>
      </c>
    </row>
    <row r="66" spans="2:12">
      <c r="B66" s="44"/>
      <c r="C66" s="53" t="s">
        <v>116</v>
      </c>
      <c r="D66" s="51">
        <v>0.94026771070314652</v>
      </c>
      <c r="E66" s="51">
        <v>1.8570506297084233</v>
      </c>
      <c r="F66" s="51">
        <v>0.11293252090103234</v>
      </c>
      <c r="G66" s="51">
        <v>8.3769818175394306E-2</v>
      </c>
      <c r="H66" s="51">
        <v>2.7299875200570423</v>
      </c>
      <c r="I66" s="51">
        <v>1.3058189730240199</v>
      </c>
    </row>
    <row r="67" spans="2:12">
      <c r="B67" s="44"/>
      <c r="C67" s="53" t="s">
        <v>117</v>
      </c>
      <c r="D67" s="51">
        <v>1.5432741118091897</v>
      </c>
      <c r="E67" s="51">
        <v>1.7088598833682855</v>
      </c>
      <c r="F67" s="51">
        <v>-5.2114597660413153E-2</v>
      </c>
      <c r="G67" s="51">
        <v>-5.3010312116519298E-2</v>
      </c>
      <c r="H67" s="51">
        <v>2.3336367875302466</v>
      </c>
      <c r="I67" s="51">
        <v>1.2238848721388029</v>
      </c>
    </row>
    <row r="68" spans="2:12">
      <c r="B68" s="44"/>
      <c r="C68" s="53" t="s">
        <v>118</v>
      </c>
      <c r="D68" s="51">
        <v>2.2217999070906602</v>
      </c>
      <c r="E68" s="51">
        <v>1.7616673703329422</v>
      </c>
      <c r="F68" s="51">
        <v>-4.0469204720616769E-2</v>
      </c>
      <c r="G68" s="51">
        <v>-0.11807928263912748</v>
      </c>
      <c r="H68" s="51">
        <v>2.1301539550522053</v>
      </c>
      <c r="I68" s="51">
        <v>1.3211296010119389</v>
      </c>
    </row>
    <row r="69" spans="2:12">
      <c r="B69" s="44"/>
      <c r="C69" s="53" t="s">
        <v>119</v>
      </c>
      <c r="D69" s="51">
        <v>2.879492408409301</v>
      </c>
      <c r="E69" s="51">
        <v>1.7662821816989638</v>
      </c>
      <c r="F69" s="51">
        <v>-5.3450397351439971E-2</v>
      </c>
      <c r="G69" s="51">
        <v>-0.14395001167951671</v>
      </c>
      <c r="H69" s="51">
        <v>2.0590314598798232</v>
      </c>
      <c r="I69" s="51">
        <v>1.3819639953648544</v>
      </c>
    </row>
    <row r="70" spans="2:12">
      <c r="B70" s="44"/>
      <c r="C70" s="53" t="s">
        <v>120</v>
      </c>
      <c r="D70" s="51">
        <v>3.450518698858529</v>
      </c>
      <c r="E70" s="51">
        <v>1.7788509327708368</v>
      </c>
      <c r="F70" s="51">
        <v>-6.322149888097206E-2</v>
      </c>
      <c r="G70" s="51">
        <v>-0.19982821784781946</v>
      </c>
      <c r="H70" s="51">
        <v>2.0031768443346198</v>
      </c>
      <c r="I70" s="51">
        <v>1.4394296919997718</v>
      </c>
    </row>
    <row r="71" spans="2:12">
      <c r="B71" s="44"/>
      <c r="C71" s="53" t="s">
        <v>121</v>
      </c>
      <c r="D71" s="51">
        <v>4.0742324431423782</v>
      </c>
      <c r="E71" s="51">
        <v>1.8019958786438472</v>
      </c>
      <c r="F71" s="51">
        <v>-4.5340373626778785E-2</v>
      </c>
      <c r="G71" s="51">
        <v>-0.2651695148923161</v>
      </c>
      <c r="H71" s="51">
        <v>1.9585355094839052</v>
      </c>
      <c r="I71" s="51">
        <v>1.514643744115407</v>
      </c>
    </row>
    <row r="72" spans="2:12">
      <c r="B72" s="44"/>
      <c r="C72" s="53" t="s">
        <v>122</v>
      </c>
      <c r="D72" s="51">
        <v>4.7216235461164047</v>
      </c>
      <c r="E72" s="51">
        <v>1.8554911564897303</v>
      </c>
      <c r="F72" s="51">
        <v>-0.10206503376765097</v>
      </c>
      <c r="G72" s="51">
        <v>-0.29193135795072545</v>
      </c>
      <c r="H72" s="51">
        <v>1.8715871058657685</v>
      </c>
      <c r="I72" s="51">
        <v>1.5949180560091314</v>
      </c>
    </row>
    <row r="73" spans="2:12">
      <c r="B73" s="44"/>
      <c r="C73" s="53" t="s">
        <v>123</v>
      </c>
      <c r="D73" s="51">
        <v>5.2355450878246446</v>
      </c>
      <c r="E73" s="51">
        <v>1.8974560037778421</v>
      </c>
      <c r="F73" s="51">
        <v>-7.2235280628329956E-2</v>
      </c>
      <c r="G73" s="51">
        <v>-0.30187815739909363</v>
      </c>
      <c r="H73" s="51">
        <v>1.7153148404383867</v>
      </c>
      <c r="I73" s="51">
        <v>1.6760893082282236</v>
      </c>
    </row>
    <row r="74" spans="2:12">
      <c r="B74" s="44">
        <v>2025</v>
      </c>
      <c r="C74" s="53" t="s">
        <v>112</v>
      </c>
      <c r="D74" s="51">
        <v>5.7393208042050503</v>
      </c>
      <c r="E74" s="51">
        <v>1.7449735858529269</v>
      </c>
      <c r="F74" s="51">
        <v>-0.14021624385226472</v>
      </c>
      <c r="G74" s="51">
        <v>-0.52292108058619169</v>
      </c>
      <c r="H74" s="51">
        <v>1.4242517200578453</v>
      </c>
      <c r="I74" s="51">
        <v>1.6018488664027775</v>
      </c>
    </row>
    <row r="75" spans="2:12">
      <c r="B75" s="44"/>
      <c r="C75" s="53" t="s">
        <v>113</v>
      </c>
      <c r="D75" s="51">
        <v>6.1976915112006647</v>
      </c>
      <c r="E75" s="51">
        <v>1.7344640852134718</v>
      </c>
      <c r="F75" s="51">
        <v>-0.16589072161612428</v>
      </c>
      <c r="G75" s="51">
        <v>-0.65925930278334377</v>
      </c>
      <c r="H75" s="51">
        <v>1.4139948102212196</v>
      </c>
      <c r="I75" s="51">
        <v>1.6277310099694242</v>
      </c>
    </row>
    <row r="76" spans="2:12">
      <c r="B76" s="44"/>
      <c r="C76" s="53" t="s">
        <v>114</v>
      </c>
      <c r="D76" s="51">
        <v>6.7689722636356642</v>
      </c>
      <c r="E76" s="51">
        <v>1.7458192146647233</v>
      </c>
      <c r="F76" s="51">
        <v>-0.14698579208206608</v>
      </c>
      <c r="G76" s="51">
        <v>-0.64550534307304952</v>
      </c>
      <c r="H76" s="51">
        <v>1.0800883311104847</v>
      </c>
      <c r="I76" s="51">
        <v>1.6914870142047844</v>
      </c>
      <c r="L76" s="283"/>
    </row>
    <row r="77" spans="2:12">
      <c r="B77" s="44"/>
      <c r="C77" s="53" t="s">
        <v>115</v>
      </c>
      <c r="D77" s="51">
        <v>7.2720319304258263</v>
      </c>
      <c r="E77" s="51">
        <v>1.6951389134904682</v>
      </c>
      <c r="F77" s="51">
        <v>-0.10847079983926644</v>
      </c>
      <c r="G77" s="51">
        <v>-0.55266579973992647</v>
      </c>
      <c r="H77" s="51">
        <v>0.95374967337340522</v>
      </c>
      <c r="I77" s="51">
        <v>1.71835322626952</v>
      </c>
    </row>
    <row r="78" spans="2:12">
      <c r="B78" s="44"/>
      <c r="C78" s="54" t="s">
        <v>116</v>
      </c>
      <c r="D78" s="55">
        <v>6.8970035725667067</v>
      </c>
      <c r="E78" s="55">
        <v>1.7118756663253354</v>
      </c>
      <c r="F78" s="55">
        <v>-0.15056291886884621</v>
      </c>
      <c r="G78" s="55">
        <v>-0.54889384234499961</v>
      </c>
      <c r="H78" s="55">
        <v>0.74625246762263231</v>
      </c>
      <c r="I78" s="55">
        <v>1.6879121953064846</v>
      </c>
    </row>
    <row r="79" spans="2:12">
      <c r="B79" s="44"/>
      <c r="C79" s="53" t="s">
        <v>117</v>
      </c>
      <c r="D79" s="51"/>
      <c r="E79" s="51"/>
      <c r="F79" s="51"/>
      <c r="G79" s="51"/>
      <c r="H79" s="51"/>
      <c r="I79" s="51"/>
    </row>
    <row r="80" spans="2:12">
      <c r="B80" s="44"/>
      <c r="C80" s="53" t="s">
        <v>118</v>
      </c>
      <c r="D80" s="51"/>
      <c r="E80" s="51"/>
      <c r="F80" s="51"/>
      <c r="G80" s="51"/>
      <c r="H80" s="51"/>
      <c r="I80" s="51"/>
    </row>
    <row r="81" spans="2:17">
      <c r="B81" s="44"/>
      <c r="C81" s="53" t="s">
        <v>119</v>
      </c>
      <c r="D81" s="51"/>
      <c r="E81" s="51"/>
      <c r="F81" s="51"/>
      <c r="G81" s="51"/>
      <c r="H81" s="51"/>
      <c r="I81" s="51"/>
    </row>
    <row r="82" spans="2:17">
      <c r="B82" s="44"/>
      <c r="C82" s="53" t="s">
        <v>120</v>
      </c>
      <c r="D82" s="51"/>
      <c r="E82" s="51"/>
      <c r="F82" s="51"/>
      <c r="G82" s="51"/>
      <c r="H82" s="51"/>
      <c r="I82" s="51"/>
    </row>
    <row r="83" spans="2:17">
      <c r="B83" s="44"/>
      <c r="C83" s="53" t="s">
        <v>121</v>
      </c>
      <c r="D83" s="51"/>
      <c r="E83" s="51"/>
      <c r="F83" s="51"/>
      <c r="G83" s="51"/>
      <c r="H83" s="51"/>
      <c r="I83" s="51"/>
      <c r="L83" s="206"/>
      <c r="M83" s="206"/>
      <c r="N83" s="206"/>
      <c r="O83" s="206"/>
      <c r="P83" s="206"/>
      <c r="Q83" s="206"/>
    </row>
    <row r="84" spans="2:17">
      <c r="B84" s="44"/>
      <c r="C84" s="53" t="s">
        <v>122</v>
      </c>
      <c r="D84" s="51"/>
      <c r="E84" s="51"/>
      <c r="F84" s="51"/>
      <c r="G84" s="51"/>
      <c r="H84" s="51"/>
      <c r="I84" s="51"/>
    </row>
    <row r="85" spans="2:17">
      <c r="B85" s="44"/>
      <c r="C85" s="53" t="s">
        <v>123</v>
      </c>
      <c r="D85" s="51"/>
      <c r="E85" s="51"/>
      <c r="F85" s="51"/>
      <c r="G85" s="51"/>
      <c r="H85" s="51"/>
      <c r="I85" s="51"/>
    </row>
    <row r="86" spans="2:17" ht="15" customHeight="1">
      <c r="B86" s="44"/>
      <c r="C86" s="44"/>
      <c r="D86" s="44"/>
      <c r="E86" s="44"/>
      <c r="F86" s="44"/>
      <c r="G86" s="44"/>
      <c r="H86" s="44"/>
      <c r="I86" s="44"/>
    </row>
    <row r="87" spans="2:17" ht="18">
      <c r="B87" s="26" t="s">
        <v>213</v>
      </c>
      <c r="C87" s="42"/>
      <c r="D87" s="42"/>
      <c r="E87" s="42"/>
      <c r="F87" s="42"/>
      <c r="G87" s="42"/>
      <c r="H87" s="42"/>
      <c r="I87" s="42"/>
    </row>
    <row r="88" spans="2:17">
      <c r="B88" s="56"/>
      <c r="C88" s="42"/>
      <c r="D88" s="42"/>
      <c r="E88" s="42"/>
      <c r="F88" s="42"/>
      <c r="G88" s="42"/>
      <c r="H88" s="42"/>
      <c r="I88" s="42"/>
    </row>
    <row r="89" spans="2:17" ht="18.75">
      <c r="B89" s="41"/>
      <c r="C89" s="42"/>
      <c r="D89" s="42"/>
      <c r="E89" s="42"/>
      <c r="F89" s="42"/>
      <c r="G89" s="42"/>
      <c r="H89" s="42"/>
      <c r="I89" s="42"/>
    </row>
    <row r="90" spans="2:17" ht="18.75">
      <c r="B90" s="41"/>
      <c r="C90" s="42"/>
      <c r="D90" s="42"/>
      <c r="E90" s="42"/>
      <c r="F90" s="42"/>
      <c r="G90" s="42"/>
      <c r="H90" s="42"/>
      <c r="I90" s="42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9"/>
  <sheetViews>
    <sheetView showGridLines="0" showRowColHeaders="0" showZeros="0" showOutlineSymbols="0" zoomScaleNormal="100" workbookViewId="0">
      <pane ySplit="4" topLeftCell="A59" activePane="bottomLeft" state="frozen"/>
      <selection activeCell="Q29" sqref="Q29"/>
      <selection pane="bottomLeft" activeCell="H86" sqref="H86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6384" width="11.5703125" style="26"/>
  </cols>
  <sheetData>
    <row r="1" spans="2:11" ht="18.75">
      <c r="B1" s="41" t="s">
        <v>126</v>
      </c>
      <c r="C1" s="42"/>
      <c r="D1" s="42"/>
      <c r="E1" s="42"/>
      <c r="F1" s="42"/>
      <c r="G1" s="42"/>
      <c r="H1" s="42"/>
      <c r="I1" s="42"/>
    </row>
    <row r="2" spans="2:11" ht="18.75">
      <c r="B2" s="41" t="s">
        <v>109</v>
      </c>
      <c r="C2" s="42"/>
      <c r="D2" s="42"/>
      <c r="E2" s="42"/>
      <c r="F2" s="42"/>
      <c r="G2" s="42"/>
      <c r="H2" s="42"/>
      <c r="I2" s="42"/>
    </row>
    <row r="3" spans="2:11">
      <c r="K3" s="7" t="s">
        <v>168</v>
      </c>
    </row>
    <row r="4" spans="2:11" ht="32.1" customHeight="1">
      <c r="B4" s="511" t="s">
        <v>215</v>
      </c>
      <c r="C4" s="512"/>
      <c r="D4" s="252" t="s">
        <v>110</v>
      </c>
      <c r="E4" s="252" t="s">
        <v>49</v>
      </c>
      <c r="F4" s="252" t="s">
        <v>50</v>
      </c>
      <c r="G4" s="252" t="s">
        <v>104</v>
      </c>
      <c r="H4" s="252" t="s">
        <v>111</v>
      </c>
      <c r="I4" s="252" t="s">
        <v>45</v>
      </c>
    </row>
    <row r="5" spans="2:11">
      <c r="B5" s="33"/>
      <c r="C5" s="33"/>
      <c r="D5" s="43"/>
      <c r="E5" s="33"/>
      <c r="F5" s="33"/>
      <c r="G5" s="33"/>
      <c r="H5" s="33"/>
      <c r="I5" s="33"/>
    </row>
    <row r="6" spans="2:11">
      <c r="B6" s="44">
        <v>2010</v>
      </c>
      <c r="C6" s="44"/>
      <c r="D6" s="45">
        <v>800117.55995000037</v>
      </c>
      <c r="E6" s="45">
        <v>4634212.5802099966</v>
      </c>
      <c r="F6" s="45">
        <v>1321001.3474400009</v>
      </c>
      <c r="G6" s="45">
        <v>95208.784000000058</v>
      </c>
      <c r="H6" s="45">
        <v>17407.443399999993</v>
      </c>
      <c r="I6" s="45">
        <v>6867947.7149999971</v>
      </c>
    </row>
    <row r="7" spans="2:11">
      <c r="B7" s="44">
        <v>2011</v>
      </c>
      <c r="C7" s="44"/>
      <c r="D7" s="45">
        <v>823332.52611000114</v>
      </c>
      <c r="E7" s="45">
        <v>4883002.884100019</v>
      </c>
      <c r="F7" s="45">
        <v>1365368.6668599991</v>
      </c>
      <c r="G7" s="45">
        <v>99452.258420000027</v>
      </c>
      <c r="H7" s="45">
        <v>18095.940089999978</v>
      </c>
      <c r="I7" s="45">
        <v>7189252.2755800188</v>
      </c>
    </row>
    <row r="8" spans="2:11">
      <c r="B8" s="44">
        <v>2012</v>
      </c>
      <c r="C8" s="44"/>
      <c r="D8" s="45">
        <v>840195.9084800015</v>
      </c>
      <c r="E8" s="45">
        <v>5151099.0235399846</v>
      </c>
      <c r="F8" s="45">
        <v>1408058.9732500033</v>
      </c>
      <c r="G8" s="45">
        <v>107701.54429999999</v>
      </c>
      <c r="H8" s="45">
        <v>18537.104830000037</v>
      </c>
      <c r="I8" s="45">
        <v>7525592.5543999895</v>
      </c>
    </row>
    <row r="9" spans="2:11">
      <c r="B9" s="44">
        <v>2013</v>
      </c>
      <c r="C9" s="44"/>
      <c r="D9" s="45">
        <v>849771.3442700014</v>
      </c>
      <c r="E9" s="45">
        <v>5444543.6090999832</v>
      </c>
      <c r="F9" s="45">
        <v>1453888.2699700024</v>
      </c>
      <c r="G9" s="45">
        <v>116454.52990999994</v>
      </c>
      <c r="H9" s="45">
        <v>19170.105830000011</v>
      </c>
      <c r="I9" s="45">
        <v>7883827.8590799868</v>
      </c>
    </row>
    <row r="10" spans="2:11">
      <c r="B10" s="44">
        <v>2014</v>
      </c>
      <c r="C10" s="44"/>
      <c r="D10" s="45">
        <v>853614.96671999933</v>
      </c>
      <c r="E10" s="45">
        <v>5654245.3628200023</v>
      </c>
      <c r="F10" s="45">
        <v>1475113.4939899985</v>
      </c>
      <c r="G10" s="45">
        <v>123516.43977000006</v>
      </c>
      <c r="H10" s="45">
        <v>19755.526400000013</v>
      </c>
      <c r="I10" s="45">
        <v>8126245.7897000005</v>
      </c>
    </row>
    <row r="11" spans="2:11">
      <c r="B11" s="44">
        <v>2015</v>
      </c>
      <c r="C11" s="44"/>
      <c r="D11" s="45">
        <v>866570.22713999904</v>
      </c>
      <c r="E11" s="45">
        <v>5854633.2526199855</v>
      </c>
      <c r="F11" s="45">
        <v>1492582.3197100002</v>
      </c>
      <c r="G11" s="45">
        <v>126146.7780500001</v>
      </c>
      <c r="H11" s="45">
        <v>20489.345300000004</v>
      </c>
      <c r="I11" s="45">
        <v>8360421.9228199851</v>
      </c>
    </row>
    <row r="12" spans="2:11">
      <c r="B12" s="44">
        <v>2016</v>
      </c>
      <c r="C12" s="44"/>
      <c r="D12" s="46">
        <v>880035.74225000117</v>
      </c>
      <c r="E12" s="46">
        <v>6078750.8298199791</v>
      </c>
      <c r="F12" s="46">
        <v>1515316.8190599994</v>
      </c>
      <c r="G12" s="46">
        <v>127783.98148</v>
      </c>
      <c r="H12" s="46">
        <v>21290.935639999985</v>
      </c>
      <c r="I12" s="45">
        <v>8623178.3082499783</v>
      </c>
    </row>
    <row r="13" spans="2:11">
      <c r="B13" s="44">
        <v>2017</v>
      </c>
      <c r="C13" s="44"/>
      <c r="D13" s="45">
        <v>892032.10908000171</v>
      </c>
      <c r="E13" s="45">
        <v>6301951.7490800014</v>
      </c>
      <c r="F13" s="45">
        <v>1535639.4871500004</v>
      </c>
      <c r="G13" s="45">
        <v>129198.52848999998</v>
      </c>
      <c r="H13" s="45">
        <v>22205.811080000018</v>
      </c>
      <c r="I13" s="45">
        <v>8881027.6848800033</v>
      </c>
    </row>
    <row r="14" spans="2:11">
      <c r="B14" s="44">
        <v>2018</v>
      </c>
      <c r="C14" s="44"/>
      <c r="D14" s="45">
        <v>911251.40633000177</v>
      </c>
      <c r="E14" s="45">
        <v>6639113.9908599965</v>
      </c>
      <c r="F14" s="45">
        <v>1610805.7869399975</v>
      </c>
      <c r="G14" s="45">
        <v>133154.47646999999</v>
      </c>
      <c r="H14" s="45">
        <v>23610.275499999996</v>
      </c>
      <c r="I14" s="45">
        <v>9317935.9360999949</v>
      </c>
    </row>
    <row r="15" spans="2:11">
      <c r="B15" s="44">
        <v>2019</v>
      </c>
      <c r="C15" s="44"/>
      <c r="D15" s="45">
        <v>941258.33551000012</v>
      </c>
      <c r="E15" s="45">
        <v>6963418.5504199909</v>
      </c>
      <c r="F15" s="45">
        <v>1692196.8619700018</v>
      </c>
      <c r="G15" s="45">
        <v>137928.00965999984</v>
      </c>
      <c r="H15" s="45">
        <v>24998.320610000002</v>
      </c>
      <c r="I15" s="45">
        <v>9759800.0781699922</v>
      </c>
    </row>
    <row r="16" spans="2:11">
      <c r="B16" s="44">
        <v>2020</v>
      </c>
      <c r="C16" s="44"/>
      <c r="D16" s="45">
        <v>934830.95553000015</v>
      </c>
      <c r="E16" s="45">
        <v>7168760.3746499866</v>
      </c>
      <c r="F16" s="45">
        <v>1716601.2477200024</v>
      </c>
      <c r="G16" s="45">
        <v>139481.00810000006</v>
      </c>
      <c r="H16" s="45">
        <v>25586.222180000001</v>
      </c>
      <c r="I16" s="45">
        <v>9985259.8081799876</v>
      </c>
    </row>
    <row r="17" spans="2:9">
      <c r="B17" s="44">
        <v>2021</v>
      </c>
      <c r="C17" s="44"/>
      <c r="D17" s="45">
        <v>948340.07063000125</v>
      </c>
      <c r="E17" s="45">
        <v>7438437.5625699917</v>
      </c>
      <c r="F17" s="45">
        <v>1752308.1694200011</v>
      </c>
      <c r="G17" s="45">
        <v>143182.92020999981</v>
      </c>
      <c r="H17" s="45">
        <v>26821.145049999988</v>
      </c>
      <c r="I17" s="45">
        <v>10309089.867879996</v>
      </c>
    </row>
    <row r="18" spans="2:9">
      <c r="B18" s="44">
        <v>2022</v>
      </c>
      <c r="C18" s="44"/>
      <c r="D18" s="45">
        <v>982570.68091000104</v>
      </c>
      <c r="E18" s="45">
        <v>7939580.0362199927</v>
      </c>
      <c r="F18" s="45">
        <v>1842100.3344200021</v>
      </c>
      <c r="G18" s="45">
        <v>149983.17912000002</v>
      </c>
      <c r="H18" s="45">
        <v>28762.569240000015</v>
      </c>
      <c r="I18" s="45">
        <v>10942996.799909994</v>
      </c>
    </row>
    <row r="19" spans="2:9">
      <c r="B19" s="44">
        <v>2023</v>
      </c>
      <c r="C19" s="44"/>
      <c r="D19" s="45">
        <v>1056661.8545100004</v>
      </c>
      <c r="E19" s="45">
        <v>8855890.6432400066</v>
      </c>
      <c r="F19" s="45">
        <v>2012614.1616899993</v>
      </c>
      <c r="G19" s="45">
        <v>163476.42640999999</v>
      </c>
      <c r="H19" s="45">
        <v>32141.47837999999</v>
      </c>
      <c r="I19" s="45">
        <v>12120784.564230008</v>
      </c>
    </row>
    <row r="20" spans="2:9">
      <c r="B20" s="44"/>
      <c r="C20" s="44"/>
      <c r="D20" s="45"/>
      <c r="E20" s="45"/>
      <c r="F20" s="45"/>
      <c r="G20" s="45"/>
      <c r="H20" s="45"/>
      <c r="I20" s="45"/>
    </row>
    <row r="21" spans="2:9">
      <c r="B21" s="44">
        <v>2024</v>
      </c>
      <c r="C21" s="44" t="s">
        <v>112</v>
      </c>
      <c r="D21" s="45">
        <v>1098170.08085</v>
      </c>
      <c r="E21" s="45">
        <v>9248690.7747300025</v>
      </c>
      <c r="F21" s="45">
        <v>2100119.5485299989</v>
      </c>
      <c r="G21" s="45">
        <v>170599.47736999998</v>
      </c>
      <c r="H21" s="45">
        <v>33630.02236000001</v>
      </c>
      <c r="I21" s="45">
        <v>12651209.903840002</v>
      </c>
    </row>
    <row r="22" spans="2:9">
      <c r="B22" s="44"/>
      <c r="C22" s="44" t="s">
        <v>113</v>
      </c>
      <c r="D22" s="45">
        <v>1095925.4652799987</v>
      </c>
      <c r="E22" s="45">
        <v>9270704.0761800073</v>
      </c>
      <c r="F22" s="45">
        <v>2097509.3373300005</v>
      </c>
      <c r="G22" s="45">
        <v>170464.09798999981</v>
      </c>
      <c r="H22" s="45">
        <v>33570.223750000019</v>
      </c>
      <c r="I22" s="45">
        <v>12668173.200530006</v>
      </c>
    </row>
    <row r="23" spans="2:9">
      <c r="B23" s="44"/>
      <c r="C23" s="44" t="s">
        <v>114</v>
      </c>
      <c r="D23" s="45">
        <v>1097643.3202999998</v>
      </c>
      <c r="E23" s="45">
        <v>9287990.3347600065</v>
      </c>
      <c r="F23" s="45">
        <v>2102793.17992</v>
      </c>
      <c r="G23" s="45">
        <v>170921.76207000011</v>
      </c>
      <c r="H23" s="45">
        <v>33787.185170000019</v>
      </c>
      <c r="I23" s="45">
        <v>12693135.782220004</v>
      </c>
    </row>
    <row r="24" spans="2:9">
      <c r="B24" s="44"/>
      <c r="C24" s="44" t="s">
        <v>115</v>
      </c>
      <c r="D24" s="45">
        <v>1098837.7251300006</v>
      </c>
      <c r="E24" s="45">
        <v>9302580.1262900103</v>
      </c>
      <c r="F24" s="45">
        <v>2104358.8790699989</v>
      </c>
      <c r="G24" s="45">
        <v>171092.28776000012</v>
      </c>
      <c r="H24" s="45">
        <v>33958.020030000007</v>
      </c>
      <c r="I24" s="45">
        <v>12710827.03828001</v>
      </c>
    </row>
    <row r="25" spans="2:9">
      <c r="B25" s="44"/>
      <c r="C25" s="44" t="s">
        <v>116</v>
      </c>
      <c r="D25" s="45">
        <v>1108400.3700500003</v>
      </c>
      <c r="E25" s="45">
        <v>9313285.4009300042</v>
      </c>
      <c r="F25" s="45">
        <v>2105361.5563599998</v>
      </c>
      <c r="G25" s="45">
        <v>171074.28285000011</v>
      </c>
      <c r="H25" s="45">
        <v>34112.786760000003</v>
      </c>
      <c r="I25" s="45">
        <v>12732234.396950005</v>
      </c>
    </row>
    <row r="26" spans="2:9">
      <c r="B26" s="44"/>
      <c r="C26" s="44" t="s">
        <v>117</v>
      </c>
      <c r="D26" s="45">
        <v>1117361.1823400008</v>
      </c>
      <c r="E26" s="45">
        <v>9322297.5514000095</v>
      </c>
      <c r="F26" s="45">
        <v>2106242.2278699968</v>
      </c>
      <c r="G26" s="45">
        <v>171469.9048499999</v>
      </c>
      <c r="H26" s="45">
        <v>34147.940729999988</v>
      </c>
      <c r="I26" s="45">
        <v>12751518.807190007</v>
      </c>
    </row>
    <row r="27" spans="2:9">
      <c r="B27" s="44"/>
      <c r="C27" s="44" t="s">
        <v>118</v>
      </c>
      <c r="D27" s="45">
        <v>1125869.8790300007</v>
      </c>
      <c r="E27" s="45">
        <v>9353149.4120100029</v>
      </c>
      <c r="F27" s="45">
        <v>2108888.5758800004</v>
      </c>
      <c r="G27" s="45">
        <v>171686.3159299999</v>
      </c>
      <c r="H27" s="45">
        <v>34230.404229999993</v>
      </c>
      <c r="I27" s="45">
        <v>12793824.587080006</v>
      </c>
    </row>
    <row r="28" spans="2:9">
      <c r="B28" s="44"/>
      <c r="C28" s="44" t="s">
        <v>119</v>
      </c>
      <c r="D28" s="45">
        <v>1133224.5676699993</v>
      </c>
      <c r="E28" s="45">
        <v>9378565.0525200181</v>
      </c>
      <c r="F28" s="45">
        <v>2110866.4388800012</v>
      </c>
      <c r="G28" s="45">
        <v>171833.65999999995</v>
      </c>
      <c r="H28" s="45">
        <v>34280.072489999984</v>
      </c>
      <c r="I28" s="45">
        <v>12828769.791560018</v>
      </c>
    </row>
    <row r="29" spans="2:9">
      <c r="B29" s="44"/>
      <c r="C29" s="44" t="s">
        <v>120</v>
      </c>
      <c r="D29" s="45">
        <v>1138631.2798899994</v>
      </c>
      <c r="E29" s="45">
        <v>9400069.2593600154</v>
      </c>
      <c r="F29" s="45">
        <v>2110446.8519000006</v>
      </c>
      <c r="G29" s="45">
        <v>171695.40903999979</v>
      </c>
      <c r="H29" s="45">
        <v>34361.822829999983</v>
      </c>
      <c r="I29" s="45">
        <v>12855204.623020014</v>
      </c>
    </row>
    <row r="30" spans="2:9">
      <c r="B30" s="44"/>
      <c r="C30" s="44" t="s">
        <v>121</v>
      </c>
      <c r="D30" s="45">
        <v>1145340.22297</v>
      </c>
      <c r="E30" s="45">
        <v>9431898.5059699975</v>
      </c>
      <c r="F30" s="45">
        <v>2113106.1256900006</v>
      </c>
      <c r="G30" s="45">
        <v>171026.61897000004</v>
      </c>
      <c r="H30" s="45">
        <v>34396.92415999998</v>
      </c>
      <c r="I30" s="45">
        <v>12895768.39776</v>
      </c>
    </row>
    <row r="31" spans="2:9">
      <c r="B31" s="50"/>
      <c r="C31" s="44" t="s">
        <v>122</v>
      </c>
      <c r="D31" s="45">
        <v>1153668.1356300008</v>
      </c>
      <c r="E31" s="45">
        <v>9467106.8526899833</v>
      </c>
      <c r="F31" s="45">
        <v>2114875.9452099996</v>
      </c>
      <c r="G31" s="45">
        <v>170868.3337799999</v>
      </c>
      <c r="H31" s="45">
        <v>34463.471499999985</v>
      </c>
      <c r="I31" s="45">
        <v>12940982.738809982</v>
      </c>
    </row>
    <row r="32" spans="2:9">
      <c r="B32" s="50"/>
      <c r="C32" s="44" t="s">
        <v>123</v>
      </c>
      <c r="D32" s="45">
        <v>1160752.5058600006</v>
      </c>
      <c r="E32" s="45">
        <v>9491844.4966199975</v>
      </c>
      <c r="F32" s="45">
        <v>2116022.6679700008</v>
      </c>
      <c r="G32" s="45">
        <v>171046.56834999987</v>
      </c>
      <c r="H32" s="45">
        <v>34545.234389999991</v>
      </c>
      <c r="I32" s="45">
        <v>12974211.47319</v>
      </c>
    </row>
    <row r="33" spans="2:43">
      <c r="B33" s="44">
        <v>2025</v>
      </c>
      <c r="C33" s="44" t="s">
        <v>112</v>
      </c>
      <c r="D33" s="45">
        <v>1204712.5505100004</v>
      </c>
      <c r="E33" s="45">
        <v>9823644.1608099975</v>
      </c>
      <c r="F33" s="45">
        <v>2190615.8750200025</v>
      </c>
      <c r="G33" s="45">
        <v>177509.47009999998</v>
      </c>
      <c r="H33" s="45">
        <v>35905.402500000026</v>
      </c>
      <c r="I33" s="45">
        <v>13432387.458940003</v>
      </c>
    </row>
    <row r="34" spans="2:43">
      <c r="B34" s="44"/>
      <c r="C34" s="44" t="s">
        <v>113</v>
      </c>
      <c r="D34" s="45">
        <v>1207979.6665400008</v>
      </c>
      <c r="E34" s="45">
        <v>9848444.7971600033</v>
      </c>
      <c r="F34" s="45">
        <v>2186173.4277100023</v>
      </c>
      <c r="G34" s="45">
        <v>177163.00063000008</v>
      </c>
      <c r="H34" s="45">
        <v>35851.370210000016</v>
      </c>
      <c r="I34" s="45">
        <v>13455612.26225001</v>
      </c>
    </row>
    <row r="35" spans="2:43">
      <c r="B35" s="44"/>
      <c r="C35" s="44" t="s">
        <v>114</v>
      </c>
      <c r="D35" s="45">
        <v>1217229.5296400012</v>
      </c>
      <c r="E35" s="45">
        <v>9870392.1268399991</v>
      </c>
      <c r="F35" s="45">
        <v>2191202.5938400002</v>
      </c>
      <c r="G35" s="45">
        <v>177693.27212000018</v>
      </c>
      <c r="H35" s="45">
        <v>35982.224840000003</v>
      </c>
      <c r="I35" s="45">
        <v>13492499.74728</v>
      </c>
    </row>
    <row r="36" spans="2:43">
      <c r="B36" s="44"/>
      <c r="C36" s="44" t="s">
        <v>115</v>
      </c>
      <c r="D36" s="45">
        <v>1225789.8386500019</v>
      </c>
      <c r="E36" s="45">
        <v>9882295.5618999954</v>
      </c>
      <c r="F36" s="45">
        <v>2192954.1377500007</v>
      </c>
      <c r="G36" s="45">
        <v>178032.37131999995</v>
      </c>
      <c r="H36" s="45">
        <v>36129.10964000001</v>
      </c>
      <c r="I36" s="45">
        <v>13515201.019260002</v>
      </c>
    </row>
    <row r="37" spans="2:43">
      <c r="B37" s="44"/>
      <c r="C37" s="47" t="s">
        <v>116</v>
      </c>
      <c r="D37" s="48">
        <v>1232102.0921400017</v>
      </c>
      <c r="E37" s="48">
        <v>9893601.1899799965</v>
      </c>
      <c r="F37" s="48">
        <v>2192365.7758000018</v>
      </c>
      <c r="G37" s="48">
        <v>178025.58885</v>
      </c>
      <c r="H37" s="48">
        <v>36236.699400000012</v>
      </c>
      <c r="I37" s="49">
        <v>13532331.346170001</v>
      </c>
    </row>
    <row r="38" spans="2:43">
      <c r="B38" s="44"/>
      <c r="C38" s="44" t="s">
        <v>117</v>
      </c>
      <c r="D38" s="45"/>
      <c r="E38" s="45"/>
      <c r="F38" s="45"/>
      <c r="G38" s="45"/>
      <c r="H38" s="45"/>
      <c r="I38" s="45"/>
    </row>
    <row r="39" spans="2:43">
      <c r="B39" s="44"/>
      <c r="C39" s="44" t="s">
        <v>118</v>
      </c>
      <c r="D39" s="45"/>
      <c r="E39" s="45"/>
      <c r="F39" s="45"/>
      <c r="G39" s="45"/>
      <c r="H39" s="45"/>
      <c r="I39" s="45"/>
    </row>
    <row r="40" spans="2:43">
      <c r="B40" s="44"/>
      <c r="C40" s="44" t="s">
        <v>119</v>
      </c>
      <c r="D40" s="45"/>
      <c r="E40" s="45"/>
      <c r="F40" s="45"/>
      <c r="G40" s="45"/>
      <c r="H40" s="45"/>
      <c r="I40" s="45"/>
      <c r="J40" s="45"/>
    </row>
    <row r="41" spans="2:43">
      <c r="B41" s="44"/>
      <c r="C41" s="44" t="s">
        <v>120</v>
      </c>
      <c r="D41" s="45"/>
      <c r="E41" s="45"/>
      <c r="F41" s="45"/>
      <c r="G41" s="45"/>
      <c r="H41" s="45"/>
      <c r="I41" s="45"/>
    </row>
    <row r="42" spans="2:43">
      <c r="B42" s="44"/>
      <c r="C42" s="44" t="s">
        <v>121</v>
      </c>
      <c r="D42" s="45"/>
      <c r="E42" s="45"/>
      <c r="F42" s="45"/>
      <c r="G42" s="45"/>
      <c r="H42" s="45"/>
      <c r="I42" s="45"/>
    </row>
    <row r="43" spans="2:43">
      <c r="B43" s="50"/>
      <c r="C43" s="44" t="s">
        <v>122</v>
      </c>
      <c r="D43" s="45"/>
      <c r="E43" s="45"/>
      <c r="F43" s="45"/>
      <c r="G43" s="45"/>
      <c r="H43" s="45"/>
      <c r="I43" s="45"/>
    </row>
    <row r="44" spans="2:43">
      <c r="B44" s="50"/>
      <c r="C44" s="44" t="s">
        <v>123</v>
      </c>
      <c r="D44" s="45"/>
      <c r="E44" s="45"/>
      <c r="F44" s="45"/>
      <c r="G44" s="45"/>
      <c r="H44" s="45"/>
      <c r="I44" s="45"/>
      <c r="L44" s="205"/>
      <c r="M44" s="205"/>
      <c r="N44" s="205"/>
      <c r="O44" s="205"/>
      <c r="P44" s="205"/>
      <c r="Q44" s="205"/>
    </row>
    <row r="45" spans="2:43" ht="15.75" customHeight="1">
      <c r="B45" s="50"/>
      <c r="C45" s="44"/>
      <c r="D45" s="57"/>
      <c r="E45" s="57"/>
      <c r="F45" s="57"/>
      <c r="G45" s="57"/>
      <c r="H45" s="57"/>
      <c r="I45" s="57"/>
    </row>
    <row r="46" spans="2:43">
      <c r="B46" s="44"/>
      <c r="C46" s="44"/>
      <c r="D46" s="433" t="s">
        <v>125</v>
      </c>
      <c r="E46" s="433"/>
      <c r="F46" s="433"/>
      <c r="G46" s="433"/>
      <c r="H46" s="433"/>
      <c r="I46" s="433"/>
    </row>
    <row r="47" spans="2:43">
      <c r="B47" s="44">
        <v>2010</v>
      </c>
      <c r="C47" s="44"/>
      <c r="D47" s="51">
        <v>2.834365539271877</v>
      </c>
      <c r="E47" s="51">
        <v>5.7338720293969914</v>
      </c>
      <c r="F47" s="51">
        <v>4.0954971341678359</v>
      </c>
      <c r="G47" s="51">
        <v>4.688202749908954</v>
      </c>
      <c r="H47" s="51">
        <v>2.3744656387648222</v>
      </c>
      <c r="I47" s="51">
        <v>5.0475144168232511</v>
      </c>
    </row>
    <row r="48" spans="2:43">
      <c r="B48" s="44">
        <v>2011</v>
      </c>
      <c r="C48" s="44"/>
      <c r="D48" s="51">
        <v>2.9014444029264341</v>
      </c>
      <c r="E48" s="51">
        <v>5.3685561372920132</v>
      </c>
      <c r="F48" s="51">
        <v>3.3586127301064916</v>
      </c>
      <c r="G48" s="51">
        <v>4.457019869091039</v>
      </c>
      <c r="H48" s="51">
        <v>3.9551855730864283</v>
      </c>
      <c r="I48" s="51">
        <v>4.6783198404127813</v>
      </c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</row>
    <row r="49" spans="2:43">
      <c r="B49" s="44">
        <v>2012</v>
      </c>
      <c r="C49" s="44"/>
      <c r="D49" s="52">
        <v>2.0481861016319547</v>
      </c>
      <c r="E49" s="52">
        <v>5.4903948615909526</v>
      </c>
      <c r="F49" s="52">
        <v>3.1266505103109798</v>
      </c>
      <c r="G49" s="52">
        <v>8.2947195076879421</v>
      </c>
      <c r="H49" s="52">
        <v>2.4379210906199322</v>
      </c>
      <c r="I49" s="52">
        <v>4.678376358587788</v>
      </c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</row>
    <row r="50" spans="2:43">
      <c r="B50" s="44">
        <v>2013</v>
      </c>
      <c r="C50" s="44"/>
      <c r="D50" s="51">
        <v>1.1396670340043435</v>
      </c>
      <c r="E50" s="51">
        <v>5.6967374189272446</v>
      </c>
      <c r="F50" s="51">
        <v>3.2547853172810282</v>
      </c>
      <c r="G50" s="51">
        <v>8.1270753050844959</v>
      </c>
      <c r="H50" s="51">
        <v>3.4147781209908246</v>
      </c>
      <c r="I50" s="51">
        <v>4.7602272125474965</v>
      </c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</row>
    <row r="51" spans="2:43">
      <c r="B51" s="44">
        <v>2014</v>
      </c>
      <c r="C51" s="44"/>
      <c r="D51" s="51">
        <v>0.45231255159583483</v>
      </c>
      <c r="E51" s="51">
        <v>3.8515947116214644</v>
      </c>
      <c r="F51" s="51">
        <v>1.4598937523881528</v>
      </c>
      <c r="G51" s="51">
        <v>6.0640920241211704</v>
      </c>
      <c r="H51" s="51">
        <v>3.053820230266302</v>
      </c>
      <c r="I51" s="51">
        <v>3.0748759987296648</v>
      </c>
    </row>
    <row r="52" spans="2:43">
      <c r="B52" s="44">
        <v>2015</v>
      </c>
      <c r="C52" s="44"/>
      <c r="D52" s="51">
        <v>1.5176936821738263</v>
      </c>
      <c r="E52" s="51">
        <v>3.5440253639796415</v>
      </c>
      <c r="F52" s="51">
        <v>1.1842360463228285</v>
      </c>
      <c r="G52" s="51">
        <v>2.1295450912429015</v>
      </c>
      <c r="H52" s="51">
        <v>3.7144993514320657</v>
      </c>
      <c r="I52" s="51">
        <v>2.8817259430769626</v>
      </c>
    </row>
    <row r="53" spans="2:43">
      <c r="B53" s="44">
        <v>2016</v>
      </c>
      <c r="C53" s="44"/>
      <c r="D53" s="51">
        <v>1.55388619274901</v>
      </c>
      <c r="E53" s="51">
        <v>3.8280378553122718</v>
      </c>
      <c r="F53" s="51">
        <v>1.5231655266033428</v>
      </c>
      <c r="G53" s="51">
        <v>1.2978559225277797</v>
      </c>
      <c r="H53" s="51">
        <v>3.9122301287000116</v>
      </c>
      <c r="I53" s="51">
        <v>3.1428603467104077</v>
      </c>
    </row>
    <row r="54" spans="2:43">
      <c r="B54" s="44">
        <v>2017</v>
      </c>
      <c r="C54" s="44"/>
      <c r="D54" s="51">
        <v>1.3631681367087811</v>
      </c>
      <c r="E54" s="51">
        <v>3.6718221474893342</v>
      </c>
      <c r="F54" s="51">
        <v>1.3411497737224165</v>
      </c>
      <c r="G54" s="51">
        <v>1.1069830456185814</v>
      </c>
      <c r="H54" s="51">
        <v>4.2970184846232273</v>
      </c>
      <c r="I54" s="51">
        <v>2.9901895497549402</v>
      </c>
    </row>
    <row r="55" spans="2:43">
      <c r="B55" s="44">
        <v>2018</v>
      </c>
      <c r="C55" s="44"/>
      <c r="D55" s="51">
        <v>2.1545521797216471</v>
      </c>
      <c r="E55" s="51">
        <v>5.3501241393861143</v>
      </c>
      <c r="F55" s="51">
        <v>4.8947881595242437</v>
      </c>
      <c r="G55" s="51">
        <v>3.0619141148393147</v>
      </c>
      <c r="H55" s="51">
        <v>6.3247607346571089</v>
      </c>
      <c r="I55" s="51">
        <v>4.9195686211386258</v>
      </c>
    </row>
    <row r="56" spans="2:43">
      <c r="B56" s="44">
        <v>2019</v>
      </c>
      <c r="C56" s="44"/>
      <c r="D56" s="51">
        <v>3.2929363918184906</v>
      </c>
      <c r="E56" s="51">
        <v>4.8847566106932527</v>
      </c>
      <c r="F56" s="51">
        <v>5.0528173967279377</v>
      </c>
      <c r="G56" s="51">
        <v>3.5849588512146813</v>
      </c>
      <c r="H56" s="51">
        <v>5.8789873502323342</v>
      </c>
      <c r="I56" s="51">
        <v>4.7420817775544633</v>
      </c>
    </row>
    <row r="57" spans="2:43">
      <c r="B57" s="44">
        <v>2020</v>
      </c>
      <c r="C57" s="44"/>
      <c r="D57" s="51">
        <v>-0.68284972759549145</v>
      </c>
      <c r="E57" s="51">
        <v>2.9488651693584611</v>
      </c>
      <c r="F57" s="51">
        <v>1.4421717885466867</v>
      </c>
      <c r="G57" s="51">
        <v>1.1259485610125131</v>
      </c>
      <c r="H57" s="51">
        <v>2.3517642611752709</v>
      </c>
      <c r="I57" s="51">
        <v>2.3100855366317896</v>
      </c>
    </row>
    <row r="58" spans="2:43">
      <c r="B58" s="44">
        <v>2021</v>
      </c>
      <c r="C58" s="44"/>
      <c r="D58" s="51">
        <v>1.4450864105523875</v>
      </c>
      <c r="E58" s="51">
        <v>3.7618385024227097</v>
      </c>
      <c r="F58" s="51">
        <v>2.0800941247959948</v>
      </c>
      <c r="G58" s="51">
        <v>2.654061768284377</v>
      </c>
      <c r="H58" s="51">
        <v>4.8265150724958961</v>
      </c>
      <c r="I58" s="51">
        <v>3.2430809605447086</v>
      </c>
    </row>
    <row r="59" spans="2:43">
      <c r="B59" s="44">
        <v>2022</v>
      </c>
      <c r="C59" s="44"/>
      <c r="D59" s="51">
        <v>3.6095290434432048</v>
      </c>
      <c r="E59" s="51">
        <v>6.7372007822144697</v>
      </c>
      <c r="F59" s="51">
        <v>5.124222243951615</v>
      </c>
      <c r="G59" s="51">
        <v>4.7493506208887037</v>
      </c>
      <c r="H59" s="51">
        <v>7.2384090477152441</v>
      </c>
      <c r="I59" s="51">
        <v>6.1490096619009948</v>
      </c>
    </row>
    <row r="60" spans="2:43">
      <c r="B60" s="44">
        <v>2023</v>
      </c>
      <c r="C60" s="44"/>
      <c r="D60" s="51">
        <v>7.5405439058470858</v>
      </c>
      <c r="E60" s="51">
        <v>11.541046287585077</v>
      </c>
      <c r="F60" s="51">
        <v>9.2564896756117676</v>
      </c>
      <c r="G60" s="51">
        <v>8.9965070544371972</v>
      </c>
      <c r="H60" s="51">
        <v>11.747591502712273</v>
      </c>
      <c r="I60" s="51">
        <v>10.762936203451146</v>
      </c>
    </row>
    <row r="61" spans="2:43">
      <c r="B61" s="44"/>
      <c r="C61" s="44"/>
      <c r="D61" s="51"/>
      <c r="E61" s="51"/>
      <c r="F61" s="51"/>
      <c r="G61" s="51"/>
      <c r="H61" s="51"/>
      <c r="I61" s="51"/>
    </row>
    <row r="62" spans="2:43">
      <c r="B62" s="44">
        <v>2024</v>
      </c>
      <c r="C62" s="44" t="s">
        <v>112</v>
      </c>
      <c r="D62" s="51">
        <v>3.3148220965121933</v>
      </c>
      <c r="E62" s="51">
        <v>6.9337028759595132</v>
      </c>
      <c r="F62" s="51">
        <v>5.1928419272578408</v>
      </c>
      <c r="G62" s="51">
        <v>4.9814868066917262</v>
      </c>
      <c r="H62" s="51">
        <v>7.6910924063183339</v>
      </c>
      <c r="I62" s="51">
        <v>6.2938360231755919</v>
      </c>
    </row>
    <row r="63" spans="2:43">
      <c r="B63" s="44"/>
      <c r="C63" s="44" t="s">
        <v>113</v>
      </c>
      <c r="D63" s="51">
        <v>3.5056123162484853</v>
      </c>
      <c r="E63" s="51">
        <v>6.8654481599259576</v>
      </c>
      <c r="F63" s="51">
        <v>5.1676120433023609</v>
      </c>
      <c r="G63" s="51">
        <v>4.9725777255198889</v>
      </c>
      <c r="H63" s="51">
        <v>7.6774974533295293</v>
      </c>
      <c r="I63" s="51">
        <v>6.2593616719517575</v>
      </c>
    </row>
    <row r="64" spans="2:43">
      <c r="B64" s="44"/>
      <c r="C64" s="44" t="s">
        <v>114</v>
      </c>
      <c r="D64" s="51">
        <v>3.6589663150221385</v>
      </c>
      <c r="E64" s="51">
        <v>6.8075431072772696</v>
      </c>
      <c r="F64" s="51">
        <v>5.3056055189435236</v>
      </c>
      <c r="G64" s="51">
        <v>5.1153809041989406</v>
      </c>
      <c r="H64" s="51">
        <v>8.0390187088205991</v>
      </c>
      <c r="I64" s="51">
        <v>6.2575674937081827</v>
      </c>
    </row>
    <row r="65" spans="2:20">
      <c r="B65" s="44"/>
      <c r="C65" s="44" t="s">
        <v>115</v>
      </c>
      <c r="D65" s="51">
        <v>3.7509841810065447</v>
      </c>
      <c r="E65" s="51">
        <v>6.7917214988826746</v>
      </c>
      <c r="F65" s="51">
        <v>5.3050056445941296</v>
      </c>
      <c r="G65" s="51">
        <v>5.0249533883863773</v>
      </c>
      <c r="H65" s="51">
        <v>8.3385390840564622</v>
      </c>
      <c r="I65" s="51">
        <v>6.254150240178169</v>
      </c>
    </row>
    <row r="66" spans="2:20">
      <c r="B66" s="44"/>
      <c r="C66" s="44" t="s">
        <v>116</v>
      </c>
      <c r="D66" s="51">
        <v>4.7251707986846636</v>
      </c>
      <c r="E66" s="51">
        <v>6.7656902173462763</v>
      </c>
      <c r="F66" s="51">
        <v>5.3441046952290572</v>
      </c>
      <c r="G66" s="51">
        <v>5.0566075644505659</v>
      </c>
      <c r="H66" s="51">
        <v>8.4782271444868726</v>
      </c>
      <c r="I66" s="51">
        <v>6.3293206668876056</v>
      </c>
    </row>
    <row r="67" spans="2:20">
      <c r="B67" s="44"/>
      <c r="C67" s="44" t="s">
        <v>117</v>
      </c>
      <c r="D67" s="51">
        <v>5.4363440804291674</v>
      </c>
      <c r="E67" s="51">
        <v>6.6592621663233098</v>
      </c>
      <c r="F67" s="51">
        <v>5.1966941630321006</v>
      </c>
      <c r="G67" s="51">
        <v>4.9437628732068584</v>
      </c>
      <c r="H67" s="51">
        <v>8.0591569888077927</v>
      </c>
      <c r="I67" s="51">
        <v>6.2874759244754053</v>
      </c>
    </row>
    <row r="68" spans="2:20">
      <c r="B68" s="44"/>
      <c r="C68" s="44" t="s">
        <v>118</v>
      </c>
      <c r="D68" s="51">
        <v>6.2299428897184317</v>
      </c>
      <c r="E68" s="51">
        <v>6.7950749556406009</v>
      </c>
      <c r="F68" s="51">
        <v>5.212136095152653</v>
      </c>
      <c r="G68" s="51">
        <v>4.8577039406360045</v>
      </c>
      <c r="H68" s="51">
        <v>7.8576314730913976</v>
      </c>
      <c r="I68" s="51">
        <v>6.4576321437257</v>
      </c>
    </row>
    <row r="69" spans="2:20">
      <c r="B69" s="44"/>
      <c r="C69" s="44" t="s">
        <v>119</v>
      </c>
      <c r="D69" s="51">
        <v>7.0074227542169965</v>
      </c>
      <c r="E69" s="51">
        <v>6.8402774853381532</v>
      </c>
      <c r="F69" s="51">
        <v>5.2121753494375644</v>
      </c>
      <c r="G69" s="51">
        <v>4.8217833555773026</v>
      </c>
      <c r="H69" s="51">
        <v>7.7855857006032592</v>
      </c>
      <c r="I69" s="51">
        <v>6.5586740087041351</v>
      </c>
    </row>
    <row r="70" spans="2:20">
      <c r="B70" s="44"/>
      <c r="C70" s="44" t="s">
        <v>120</v>
      </c>
      <c r="D70" s="51">
        <v>7.7249905547511766</v>
      </c>
      <c r="E70" s="51">
        <v>6.9067646832745355</v>
      </c>
      <c r="F70" s="51">
        <v>5.213516131064222</v>
      </c>
      <c r="G70" s="51">
        <v>4.7634416246053579</v>
      </c>
      <c r="H70" s="51">
        <v>7.789723379684399</v>
      </c>
      <c r="I70" s="51">
        <v>6.6698867866857192</v>
      </c>
    </row>
    <row r="71" spans="2:20">
      <c r="B71" s="44"/>
      <c r="C71" s="44" t="s">
        <v>121</v>
      </c>
      <c r="D71" s="51">
        <v>8.4580769795796549</v>
      </c>
      <c r="E71" s="51">
        <v>6.9864985323848439</v>
      </c>
      <c r="F71" s="51">
        <v>5.2303512391779439</v>
      </c>
      <c r="G71" s="51">
        <v>4.7164030116110256</v>
      </c>
      <c r="H71" s="51">
        <v>7.7343532509444257</v>
      </c>
      <c r="I71" s="51">
        <v>6.7944254824403361</v>
      </c>
    </row>
    <row r="72" spans="2:20">
      <c r="B72" s="44"/>
      <c r="C72" s="44" t="s">
        <v>122</v>
      </c>
      <c r="D72" s="51">
        <v>9.2778661108444673</v>
      </c>
      <c r="E72" s="51">
        <v>7.1070360017911671</v>
      </c>
      <c r="F72" s="51">
        <v>5.1685543007800483</v>
      </c>
      <c r="G72" s="51">
        <v>4.7080680485760862</v>
      </c>
      <c r="H72" s="51">
        <v>7.5890327688630688</v>
      </c>
      <c r="I72" s="51">
        <v>6.9432106215938649</v>
      </c>
    </row>
    <row r="73" spans="2:20">
      <c r="B73" s="44"/>
      <c r="C73" s="44" t="s">
        <v>123</v>
      </c>
      <c r="D73" s="51">
        <v>9.8508951473666571</v>
      </c>
      <c r="E73" s="51">
        <v>7.1811394132947681</v>
      </c>
      <c r="F73" s="51">
        <v>5.1380194101967813</v>
      </c>
      <c r="G73" s="51">
        <v>4.6307238947185692</v>
      </c>
      <c r="H73" s="51">
        <v>7.4786728276187153</v>
      </c>
      <c r="I73" s="51">
        <v>7.0410203600067556</v>
      </c>
    </row>
    <row r="74" spans="2:20">
      <c r="B74" s="44">
        <v>2025</v>
      </c>
      <c r="C74" s="44" t="s">
        <v>112</v>
      </c>
      <c r="D74" s="51">
        <v>9.701818645207938</v>
      </c>
      <c r="E74" s="51">
        <v>6.2165921651411216</v>
      </c>
      <c r="F74" s="51">
        <v>4.3091035723822335</v>
      </c>
      <c r="G74" s="51">
        <v>4.0504184634830187</v>
      </c>
      <c r="H74" s="51">
        <v>6.7659192005366631</v>
      </c>
      <c r="I74" s="51">
        <v>6.1747260620732547</v>
      </c>
    </row>
    <row r="75" spans="2:20">
      <c r="B75" s="44"/>
      <c r="C75" s="44" t="s">
        <v>113</v>
      </c>
      <c r="D75" s="51">
        <v>10.224618809398066</v>
      </c>
      <c r="E75" s="51">
        <v>6.2318969113083211</v>
      </c>
      <c r="F75" s="51">
        <v>4.2271130241005705</v>
      </c>
      <c r="G75" s="51">
        <v>3.929802649935854</v>
      </c>
      <c r="H75" s="51">
        <v>6.7951482152393883</v>
      </c>
      <c r="I75" s="51">
        <v>6.2158848734958916</v>
      </c>
    </row>
    <row r="76" spans="2:20">
      <c r="B76" s="44"/>
      <c r="C76" s="44" t="s">
        <v>114</v>
      </c>
      <c r="D76" s="51">
        <v>10.894815021269121</v>
      </c>
      <c r="E76" s="51">
        <v>6.2704823227514916</v>
      </c>
      <c r="F76" s="51">
        <v>4.2043799059384268</v>
      </c>
      <c r="G76" s="51">
        <v>3.9617600286772303</v>
      </c>
      <c r="H76" s="51">
        <v>6.4966633324310852</v>
      </c>
      <c r="I76" s="51">
        <v>6.2976082409810008</v>
      </c>
    </row>
    <row r="77" spans="2:20">
      <c r="B77" s="44"/>
      <c r="C77" s="44" t="s">
        <v>115</v>
      </c>
      <c r="D77" s="51">
        <v>11.553308611149294</v>
      </c>
      <c r="E77" s="51">
        <v>6.2317704092830439</v>
      </c>
      <c r="F77" s="51">
        <v>4.2100831545974549</v>
      </c>
      <c r="G77" s="51">
        <v>4.0563392136850895</v>
      </c>
      <c r="H77" s="51">
        <v>6.3934517032558702</v>
      </c>
      <c r="I77" s="51">
        <v>6.3282584096025607</v>
      </c>
      <c r="O77" s="206"/>
      <c r="P77" s="206"/>
      <c r="Q77" s="206"/>
      <c r="R77" s="206"/>
      <c r="S77" s="206"/>
      <c r="T77" s="206"/>
    </row>
    <row r="78" spans="2:20">
      <c r="B78" s="44"/>
      <c r="C78" s="54" t="s">
        <v>116</v>
      </c>
      <c r="D78" s="55">
        <v>11.160382604746077</v>
      </c>
      <c r="E78" s="55">
        <v>6.2310534260234585</v>
      </c>
      <c r="F78" s="55">
        <v>4.1325072730227452</v>
      </c>
      <c r="G78" s="55">
        <v>4.063326108515608</v>
      </c>
      <c r="H78" s="55">
        <v>6.2261481448078859</v>
      </c>
      <c r="I78" s="55">
        <v>6.2840262303972327</v>
      </c>
    </row>
    <row r="79" spans="2:20">
      <c r="B79" s="44"/>
      <c r="C79" s="44" t="s">
        <v>117</v>
      </c>
      <c r="D79" s="51"/>
      <c r="E79" s="51"/>
      <c r="F79" s="51"/>
      <c r="G79" s="51"/>
      <c r="H79" s="51"/>
      <c r="I79" s="51"/>
    </row>
    <row r="80" spans="2:20">
      <c r="B80" s="44"/>
      <c r="C80" s="44" t="s">
        <v>118</v>
      </c>
      <c r="D80" s="51"/>
      <c r="E80" s="51"/>
      <c r="F80" s="51"/>
      <c r="G80" s="51"/>
      <c r="H80" s="51"/>
      <c r="I80" s="51"/>
    </row>
    <row r="81" spans="2:9">
      <c r="B81" s="44"/>
      <c r="C81" s="44" t="s">
        <v>119</v>
      </c>
      <c r="D81" s="51"/>
      <c r="E81" s="51"/>
      <c r="F81" s="51"/>
      <c r="G81" s="51"/>
      <c r="H81" s="51"/>
      <c r="I81" s="51"/>
    </row>
    <row r="82" spans="2:9">
      <c r="B82" s="44"/>
      <c r="C82" s="44" t="s">
        <v>120</v>
      </c>
      <c r="D82" s="51"/>
      <c r="E82" s="51"/>
      <c r="F82" s="51"/>
      <c r="G82" s="51"/>
      <c r="H82" s="51"/>
      <c r="I82" s="51"/>
    </row>
    <row r="83" spans="2:9">
      <c r="B83" s="44"/>
      <c r="C83" s="44" t="s">
        <v>121</v>
      </c>
      <c r="D83" s="51"/>
      <c r="E83" s="51"/>
      <c r="F83" s="51"/>
      <c r="G83" s="51"/>
      <c r="H83" s="51"/>
      <c r="I83" s="51"/>
    </row>
    <row r="84" spans="2:9">
      <c r="B84" s="44"/>
      <c r="C84" s="44" t="s">
        <v>122</v>
      </c>
      <c r="D84" s="51"/>
      <c r="E84" s="51"/>
      <c r="F84" s="51"/>
      <c r="G84" s="51"/>
      <c r="H84" s="51"/>
      <c r="I84" s="51"/>
    </row>
    <row r="85" spans="2:9">
      <c r="B85" s="44"/>
      <c r="C85" s="44" t="s">
        <v>123</v>
      </c>
      <c r="D85" s="51"/>
      <c r="E85" s="51"/>
      <c r="F85" s="51"/>
      <c r="G85" s="51"/>
      <c r="H85" s="51"/>
      <c r="I85" s="51"/>
    </row>
    <row r="86" spans="2:9">
      <c r="B86" s="44"/>
      <c r="C86" s="44"/>
      <c r="D86" s="51"/>
      <c r="E86" s="51"/>
      <c r="F86" s="51"/>
      <c r="G86" s="51"/>
      <c r="H86" s="51"/>
      <c r="I86" s="51"/>
    </row>
    <row r="87" spans="2:9" ht="18">
      <c r="B87" s="26" t="s">
        <v>213</v>
      </c>
    </row>
    <row r="88" spans="2:9" ht="21">
      <c r="B88" s="58"/>
      <c r="C88" s="509"/>
      <c r="D88" s="510"/>
      <c r="E88" s="510"/>
      <c r="F88" s="510"/>
      <c r="G88" s="510"/>
      <c r="H88" s="510"/>
      <c r="I88" s="510"/>
    </row>
    <row r="89" spans="2:9">
      <c r="C89" s="509"/>
      <c r="D89" s="509"/>
      <c r="E89" s="509"/>
      <c r="F89" s="509"/>
      <c r="G89" s="509"/>
      <c r="H89" s="509"/>
      <c r="I89" s="509"/>
    </row>
    <row r="90" spans="2:9" ht="18.75">
      <c r="B90" s="41"/>
      <c r="C90" s="42"/>
      <c r="D90" s="42"/>
      <c r="E90" s="42"/>
      <c r="F90" s="42"/>
      <c r="G90" s="42"/>
      <c r="H90" s="42"/>
      <c r="I90" s="42"/>
    </row>
    <row r="91" spans="2:9" ht="18.75">
      <c r="B91" s="41"/>
      <c r="C91" s="42"/>
      <c r="D91" s="42"/>
      <c r="E91" s="42"/>
      <c r="F91" s="42"/>
      <c r="G91" s="42"/>
      <c r="H91" s="42"/>
      <c r="I91" s="42"/>
    </row>
    <row r="96" spans="2:9" ht="15.75" customHeight="1">
      <c r="B96" s="44"/>
      <c r="C96" s="44"/>
      <c r="D96" s="45"/>
      <c r="E96" s="45"/>
      <c r="F96" s="45"/>
      <c r="G96" s="45"/>
      <c r="H96" s="45"/>
      <c r="I96" s="45"/>
    </row>
    <row r="97" spans="2:9">
      <c r="B97" s="44"/>
      <c r="C97" s="44"/>
      <c r="D97" s="45"/>
      <c r="E97" s="45"/>
      <c r="F97" s="45"/>
      <c r="G97" s="45"/>
      <c r="H97" s="45"/>
      <c r="I97" s="45"/>
    </row>
    <row r="98" spans="2:9">
      <c r="B98" s="44"/>
      <c r="C98" s="44"/>
      <c r="D98" s="45"/>
      <c r="E98" s="45"/>
      <c r="F98" s="45"/>
      <c r="G98" s="45"/>
      <c r="H98" s="45"/>
      <c r="I98" s="45"/>
    </row>
    <row r="99" spans="2:9">
      <c r="B99" s="44"/>
      <c r="C99" s="44"/>
      <c r="D99" s="45"/>
      <c r="E99" s="45"/>
      <c r="F99" s="45"/>
      <c r="G99" s="45"/>
      <c r="H99" s="45"/>
      <c r="I99" s="45"/>
    </row>
  </sheetData>
  <mergeCells count="3">
    <mergeCell ref="C88:I88"/>
    <mergeCell ref="C89:I89"/>
    <mergeCell ref="B4:C4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9"/>
  <sheetViews>
    <sheetView showGridLines="0" showRowColHeaders="0" showZeros="0" showOutlineSymbols="0" zoomScaleNormal="100" workbookViewId="0">
      <pane ySplit="4" topLeftCell="A62" activePane="bottomLeft" state="frozen"/>
      <selection activeCell="H25" sqref="H25"/>
      <selection pane="bottomLeft" activeCell="K40" sqref="K40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2" width="12" style="26" customWidth="1"/>
    <col min="13" max="16384" width="11.5703125" style="26"/>
  </cols>
  <sheetData>
    <row r="1" spans="2:16" ht="18.75">
      <c r="B1" s="41" t="s">
        <v>127</v>
      </c>
      <c r="C1" s="42"/>
      <c r="D1" s="42"/>
      <c r="E1" s="42"/>
      <c r="F1" s="42"/>
      <c r="G1" s="42"/>
      <c r="H1" s="42"/>
      <c r="I1" s="42"/>
    </row>
    <row r="2" spans="2:16" ht="18.75">
      <c r="B2" s="41" t="s">
        <v>109</v>
      </c>
      <c r="C2" s="42"/>
      <c r="D2" s="42"/>
      <c r="E2" s="42"/>
      <c r="F2" s="42"/>
      <c r="G2" s="42"/>
      <c r="H2" s="42"/>
      <c r="I2" s="42"/>
    </row>
    <row r="3" spans="2:16">
      <c r="K3" s="7" t="s">
        <v>168</v>
      </c>
    </row>
    <row r="4" spans="2:16" ht="32.1" customHeight="1">
      <c r="B4" s="252" t="s">
        <v>215</v>
      </c>
      <c r="C4" s="252"/>
      <c r="D4" s="252" t="s">
        <v>110</v>
      </c>
      <c r="E4" s="252" t="s">
        <v>49</v>
      </c>
      <c r="F4" s="252" t="s">
        <v>50</v>
      </c>
      <c r="G4" s="252" t="s">
        <v>104</v>
      </c>
      <c r="H4" s="252" t="s">
        <v>111</v>
      </c>
      <c r="I4" s="253" t="s">
        <v>45</v>
      </c>
    </row>
    <row r="5" spans="2:16">
      <c r="B5" s="33"/>
      <c r="D5" s="30"/>
    </row>
    <row r="6" spans="2:16">
      <c r="B6" s="44">
        <v>2010</v>
      </c>
      <c r="C6" s="44"/>
      <c r="D6" s="51">
        <v>854.0098516375906</v>
      </c>
      <c r="E6" s="51">
        <v>892.37764217259462</v>
      </c>
      <c r="F6" s="51">
        <v>574.12949385821184</v>
      </c>
      <c r="G6" s="51">
        <v>351.08814006829385</v>
      </c>
      <c r="H6" s="51">
        <v>462.0913540920069</v>
      </c>
      <c r="I6" s="51">
        <v>785.83047111742064</v>
      </c>
      <c r="K6" s="31"/>
      <c r="L6" s="31"/>
      <c r="M6" s="31"/>
      <c r="N6" s="31"/>
      <c r="O6" s="31"/>
      <c r="P6" s="31"/>
    </row>
    <row r="7" spans="2:16">
      <c r="B7" s="44">
        <v>2011</v>
      </c>
      <c r="C7" s="44"/>
      <c r="D7" s="51">
        <v>873.20752003164876</v>
      </c>
      <c r="E7" s="51">
        <v>923.06397400451101</v>
      </c>
      <c r="F7" s="51">
        <v>588.72296997590513</v>
      </c>
      <c r="G7" s="51">
        <v>360.34340878210691</v>
      </c>
      <c r="H7" s="51">
        <v>473.67850927937536</v>
      </c>
      <c r="I7" s="51">
        <v>810.85356069746285</v>
      </c>
      <c r="K7" s="31"/>
      <c r="L7" s="31"/>
      <c r="M7" s="31"/>
      <c r="N7" s="31"/>
      <c r="O7" s="31"/>
      <c r="P7" s="31"/>
    </row>
    <row r="8" spans="2:16">
      <c r="B8" s="44">
        <v>2012</v>
      </c>
      <c r="C8" s="44"/>
      <c r="D8" s="51">
        <v>890.96203422829547</v>
      </c>
      <c r="E8" s="51">
        <v>955.4104056196536</v>
      </c>
      <c r="F8" s="51">
        <v>603.86982572137697</v>
      </c>
      <c r="G8" s="51">
        <v>365.30420992649925</v>
      </c>
      <c r="H8" s="51">
        <v>488.24254826560002</v>
      </c>
      <c r="I8" s="51">
        <v>836.26568757017981</v>
      </c>
      <c r="K8" s="31"/>
      <c r="L8" s="31"/>
      <c r="M8" s="31"/>
      <c r="N8" s="31"/>
      <c r="O8" s="31"/>
      <c r="P8" s="31"/>
    </row>
    <row r="9" spans="2:16">
      <c r="B9" s="44">
        <v>2013</v>
      </c>
      <c r="C9" s="44"/>
      <c r="D9" s="51">
        <v>910.3720826990276</v>
      </c>
      <c r="E9" s="51">
        <v>987.48063579495374</v>
      </c>
      <c r="F9" s="51">
        <v>619.75687378538237</v>
      </c>
      <c r="G9" s="51">
        <v>369.68166364562711</v>
      </c>
      <c r="H9" s="51">
        <v>503.82679781334627</v>
      </c>
      <c r="I9" s="51">
        <v>862.0005649572704</v>
      </c>
      <c r="K9" s="31"/>
      <c r="L9" s="31"/>
      <c r="M9" s="31"/>
      <c r="N9" s="31"/>
      <c r="O9" s="31"/>
      <c r="P9" s="31"/>
    </row>
    <row r="10" spans="2:16">
      <c r="B10" s="44">
        <v>2014</v>
      </c>
      <c r="C10" s="44"/>
      <c r="D10" s="51">
        <v>918.29211711246444</v>
      </c>
      <c r="E10" s="51">
        <v>1007.6883898661677</v>
      </c>
      <c r="F10" s="51">
        <v>626.11859428726598</v>
      </c>
      <c r="G10" s="51">
        <v>368.0060296391639</v>
      </c>
      <c r="H10" s="51">
        <v>510.91438177257129</v>
      </c>
      <c r="I10" s="51">
        <v>876.52859760097738</v>
      </c>
      <c r="K10" s="31"/>
      <c r="L10" s="31"/>
      <c r="M10" s="31"/>
      <c r="N10" s="31"/>
      <c r="O10" s="31"/>
      <c r="P10" s="31"/>
    </row>
    <row r="11" spans="2:16">
      <c r="B11" s="44">
        <v>2015</v>
      </c>
      <c r="C11" s="44"/>
      <c r="D11" s="51">
        <v>925.16460204597911</v>
      </c>
      <c r="E11" s="51">
        <v>1029.5348624662738</v>
      </c>
      <c r="F11" s="51">
        <v>632.73647553638693</v>
      </c>
      <c r="G11" s="51">
        <v>371.93226340494067</v>
      </c>
      <c r="H11" s="51">
        <v>520.60231470894644</v>
      </c>
      <c r="I11" s="51">
        <v>893.13122980420644</v>
      </c>
      <c r="K11" s="31"/>
      <c r="L11" s="31"/>
      <c r="M11" s="31"/>
      <c r="N11" s="31"/>
      <c r="O11" s="31"/>
      <c r="P11" s="31"/>
    </row>
    <row r="12" spans="2:16">
      <c r="B12" s="44">
        <v>2016</v>
      </c>
      <c r="C12" s="44"/>
      <c r="D12" s="52">
        <v>931.64910253017274</v>
      </c>
      <c r="E12" s="52">
        <v>1050.8237921202408</v>
      </c>
      <c r="F12" s="52">
        <v>640.89177371057519</v>
      </c>
      <c r="G12" s="52">
        <v>376.42090629243734</v>
      </c>
      <c r="H12" s="52">
        <v>528.63899788950926</v>
      </c>
      <c r="I12" s="51">
        <v>910.2438056302824</v>
      </c>
      <c r="K12" s="31"/>
      <c r="L12" s="31"/>
      <c r="M12" s="31"/>
      <c r="N12" s="31"/>
      <c r="O12" s="31"/>
      <c r="P12" s="31"/>
    </row>
    <row r="13" spans="2:16">
      <c r="B13" s="44">
        <v>2017</v>
      </c>
      <c r="C13" s="44"/>
      <c r="D13" s="51">
        <v>937.13550373947908</v>
      </c>
      <c r="E13" s="51">
        <v>1071.0073356712587</v>
      </c>
      <c r="F13" s="51">
        <v>649.19055643534398</v>
      </c>
      <c r="G13" s="51">
        <v>381.05815181742025</v>
      </c>
      <c r="H13" s="51">
        <v>538.40100572204483</v>
      </c>
      <c r="I13" s="51">
        <v>926.86713257362715</v>
      </c>
      <c r="K13" s="31"/>
      <c r="L13" s="31"/>
      <c r="M13" s="31"/>
      <c r="N13" s="31"/>
      <c r="O13" s="31"/>
      <c r="P13" s="31"/>
    </row>
    <row r="14" spans="2:16">
      <c r="B14" s="44">
        <v>2018</v>
      </c>
      <c r="C14" s="44"/>
      <c r="D14" s="51">
        <v>953.92125812729375</v>
      </c>
      <c r="E14" s="51">
        <v>1107.4871268066829</v>
      </c>
      <c r="F14" s="51">
        <v>680.95871055427142</v>
      </c>
      <c r="G14" s="51">
        <v>393.40111817886367</v>
      </c>
      <c r="H14" s="51">
        <v>558.41336534140623</v>
      </c>
      <c r="I14" s="51">
        <v>960.98128601384064</v>
      </c>
      <c r="K14" s="31"/>
      <c r="L14" s="31"/>
      <c r="M14" s="31"/>
      <c r="N14" s="31"/>
      <c r="O14" s="31"/>
      <c r="P14" s="31"/>
    </row>
    <row r="15" spans="2:16">
      <c r="B15" s="44">
        <v>2019</v>
      </c>
      <c r="C15" s="44"/>
      <c r="D15" s="51">
        <v>978.40342140358734</v>
      </c>
      <c r="E15" s="51">
        <v>1143.5510504863109</v>
      </c>
      <c r="F15" s="51">
        <v>714.976103465964</v>
      </c>
      <c r="G15" s="51">
        <v>405.54418228434622</v>
      </c>
      <c r="H15" s="51">
        <v>579.25481068681074</v>
      </c>
      <c r="I15" s="51">
        <v>995.75784980562355</v>
      </c>
      <c r="K15" s="31"/>
      <c r="L15" s="31"/>
      <c r="M15" s="31"/>
      <c r="N15" s="31"/>
      <c r="O15" s="31"/>
      <c r="P15" s="31"/>
    </row>
    <row r="16" spans="2:16">
      <c r="B16" s="44">
        <v>2020</v>
      </c>
      <c r="C16" s="44"/>
      <c r="D16" s="51">
        <v>985.15566222335588</v>
      </c>
      <c r="E16" s="51">
        <v>1170.2585354922246</v>
      </c>
      <c r="F16" s="51">
        <v>729.61853284131189</v>
      </c>
      <c r="G16" s="51">
        <v>412.00746765522553</v>
      </c>
      <c r="H16" s="51">
        <v>594.58594023052615</v>
      </c>
      <c r="I16" s="51">
        <v>1017.9672205936176</v>
      </c>
      <c r="K16" s="31"/>
      <c r="L16" s="31"/>
      <c r="M16" s="31"/>
      <c r="N16" s="31"/>
      <c r="O16" s="31"/>
      <c r="P16" s="31"/>
    </row>
    <row r="17" spans="2:16">
      <c r="B17" s="44">
        <v>2021</v>
      </c>
      <c r="C17" s="44"/>
      <c r="D17" s="51">
        <v>994.49352041913289</v>
      </c>
      <c r="E17" s="51">
        <v>1196.1689407339413</v>
      </c>
      <c r="F17" s="51">
        <v>743.0298793976076</v>
      </c>
      <c r="G17" s="51">
        <v>418.39681200287475</v>
      </c>
      <c r="H17" s="51">
        <v>605.74427593838902</v>
      </c>
      <c r="I17" s="51">
        <v>1039.5407091120405</v>
      </c>
      <c r="K17" s="31"/>
      <c r="L17" s="31"/>
      <c r="M17" s="31"/>
      <c r="N17" s="31"/>
      <c r="O17" s="31"/>
      <c r="P17" s="31"/>
    </row>
    <row r="18" spans="2:16">
      <c r="B18" s="44">
        <v>2022</v>
      </c>
      <c r="C18" s="44"/>
      <c r="D18" s="51">
        <v>1034.5234121444848</v>
      </c>
      <c r="E18" s="51">
        <v>1259.7914754287194</v>
      </c>
      <c r="F18" s="51">
        <v>781.67282214771876</v>
      </c>
      <c r="G18" s="51">
        <v>439.43259701562505</v>
      </c>
      <c r="H18" s="51">
        <v>641.53475576571395</v>
      </c>
      <c r="I18" s="51">
        <v>1094.865068312276</v>
      </c>
      <c r="K18" s="31"/>
      <c r="L18" s="31"/>
      <c r="M18" s="31"/>
      <c r="N18" s="31"/>
      <c r="O18" s="31"/>
      <c r="P18" s="31"/>
    </row>
    <row r="19" spans="2:16">
      <c r="B19" s="44">
        <v>2023</v>
      </c>
      <c r="C19" s="44"/>
      <c r="D19" s="51">
        <v>1117.0070430010912</v>
      </c>
      <c r="E19" s="51">
        <v>1378.3888563355863</v>
      </c>
      <c r="F19" s="51">
        <v>854.68400215304428</v>
      </c>
      <c r="G19" s="51">
        <v>479.59147116462185</v>
      </c>
      <c r="H19" s="51">
        <v>705.92515824383361</v>
      </c>
      <c r="I19" s="51">
        <v>1198.65460365125</v>
      </c>
      <c r="K19" s="31"/>
      <c r="L19" s="31"/>
      <c r="M19" s="31"/>
      <c r="N19" s="31"/>
      <c r="O19" s="31"/>
      <c r="P19" s="31"/>
    </row>
    <row r="20" spans="2:16">
      <c r="B20" s="44"/>
      <c r="C20" s="44"/>
      <c r="D20" s="51"/>
      <c r="E20" s="51"/>
      <c r="F20" s="51"/>
      <c r="G20" s="51"/>
      <c r="H20" s="51"/>
      <c r="I20" s="51"/>
      <c r="K20" s="31"/>
      <c r="L20" s="31"/>
      <c r="M20" s="31"/>
      <c r="N20" s="31"/>
      <c r="O20" s="31"/>
      <c r="P20" s="31"/>
    </row>
    <row r="21" spans="2:16">
      <c r="B21" s="44">
        <v>2024</v>
      </c>
      <c r="C21" s="44" t="s">
        <v>112</v>
      </c>
      <c r="D21" s="51">
        <v>1161.4333557369941</v>
      </c>
      <c r="E21" s="51">
        <v>1434.8846049420704</v>
      </c>
      <c r="F21" s="51">
        <v>891.79550192489421</v>
      </c>
      <c r="G21" s="51">
        <v>500.61763778765055</v>
      </c>
      <c r="H21" s="51">
        <v>736.88641833559768</v>
      </c>
      <c r="I21" s="51">
        <v>1248.5799283511965</v>
      </c>
      <c r="K21" s="31"/>
      <c r="L21" s="31"/>
      <c r="M21" s="31"/>
      <c r="N21" s="31"/>
      <c r="O21" s="31"/>
      <c r="P21" s="31"/>
    </row>
    <row r="22" spans="2:16">
      <c r="B22" s="44"/>
      <c r="C22" s="44" t="s">
        <v>113</v>
      </c>
      <c r="D22" s="51">
        <v>1161.4781294267129</v>
      </c>
      <c r="E22" s="51">
        <v>1437.1377608458856</v>
      </c>
      <c r="F22" s="51">
        <v>893.11431613508705</v>
      </c>
      <c r="G22" s="51">
        <v>500.80232794331016</v>
      </c>
      <c r="H22" s="51">
        <v>738.22896050490442</v>
      </c>
      <c r="I22" s="51">
        <v>1250.7128907293909</v>
      </c>
      <c r="K22" s="31"/>
      <c r="L22" s="31"/>
      <c r="M22" s="31"/>
      <c r="N22" s="31"/>
      <c r="O22" s="31"/>
      <c r="P22" s="31"/>
    </row>
    <row r="23" spans="2:16">
      <c r="B23" s="44"/>
      <c r="C23" s="44" t="s">
        <v>114</v>
      </c>
      <c r="D23" s="51">
        <v>1161.4326878127388</v>
      </c>
      <c r="E23" s="51">
        <v>1438.2019754176847</v>
      </c>
      <c r="F23" s="51">
        <v>894.07208890748348</v>
      </c>
      <c r="G23" s="51">
        <v>500.82120137832857</v>
      </c>
      <c r="H23" s="51">
        <v>738.72762030741012</v>
      </c>
      <c r="I23" s="51">
        <v>1251.5315674059827</v>
      </c>
      <c r="K23" s="31"/>
      <c r="L23" s="31"/>
      <c r="M23" s="31"/>
      <c r="N23" s="31"/>
      <c r="O23" s="31"/>
      <c r="P23" s="31"/>
    </row>
    <row r="24" spans="2:16">
      <c r="B24" s="44"/>
      <c r="C24" s="44" t="s">
        <v>115</v>
      </c>
      <c r="D24" s="51">
        <v>1160.8773314788957</v>
      </c>
      <c r="E24" s="51">
        <v>1439.1076118800827</v>
      </c>
      <c r="F24" s="51">
        <v>894.7922021230678</v>
      </c>
      <c r="G24" s="51">
        <v>501.09621645052107</v>
      </c>
      <c r="H24" s="51">
        <v>739.43950940684624</v>
      </c>
      <c r="I24" s="51">
        <v>1252.3187116439549</v>
      </c>
      <c r="K24" s="31"/>
      <c r="L24" s="31"/>
      <c r="M24" s="31"/>
      <c r="N24" s="31"/>
      <c r="O24" s="31"/>
      <c r="P24" s="31"/>
    </row>
    <row r="25" spans="2:16">
      <c r="B25" s="44"/>
      <c r="C25" s="44" t="s">
        <v>116</v>
      </c>
      <c r="D25" s="51">
        <v>1161.9232003509671</v>
      </c>
      <c r="E25" s="51">
        <v>1441.5047469186522</v>
      </c>
      <c r="F25" s="51">
        <v>896.20972914850415</v>
      </c>
      <c r="G25" s="51">
        <v>502.4163747455973</v>
      </c>
      <c r="H25" s="51">
        <v>740.02184003297407</v>
      </c>
      <c r="I25" s="51">
        <v>1254.3420792445481</v>
      </c>
      <c r="K25" s="31"/>
      <c r="L25" s="31"/>
      <c r="M25" s="31"/>
      <c r="N25" s="31"/>
      <c r="O25" s="31"/>
      <c r="P25" s="31"/>
    </row>
    <row r="26" spans="2:16">
      <c r="B26" s="44"/>
      <c r="C26" s="44" t="s">
        <v>117</v>
      </c>
      <c r="D26" s="51">
        <v>1162.5047284602997</v>
      </c>
      <c r="E26" s="51">
        <v>1441.7994591491349</v>
      </c>
      <c r="F26" s="51">
        <v>896.51591999792151</v>
      </c>
      <c r="G26" s="51">
        <v>502.45824278706652</v>
      </c>
      <c r="H26" s="51">
        <v>740.92910801076175</v>
      </c>
      <c r="I26" s="51">
        <v>1254.6238507356491</v>
      </c>
      <c r="K26" s="31"/>
      <c r="L26" s="31"/>
      <c r="M26" s="31"/>
      <c r="N26" s="31"/>
      <c r="O26" s="31"/>
      <c r="P26" s="31"/>
    </row>
    <row r="27" spans="2:16">
      <c r="B27" s="44"/>
      <c r="C27" s="44" t="s">
        <v>118</v>
      </c>
      <c r="D27" s="51">
        <v>1162.8436559134238</v>
      </c>
      <c r="E27" s="51">
        <v>1443.1146666138991</v>
      </c>
      <c r="F27" s="51">
        <v>896.84449531226221</v>
      </c>
      <c r="G27" s="51">
        <v>502.39017475324704</v>
      </c>
      <c r="H27" s="51">
        <v>741.38321088995235</v>
      </c>
      <c r="I27" s="51">
        <v>1255.6762948031528</v>
      </c>
      <c r="K27" s="31"/>
      <c r="L27" s="31"/>
      <c r="M27" s="31"/>
      <c r="N27" s="31"/>
      <c r="O27" s="31"/>
      <c r="P27" s="31"/>
    </row>
    <row r="28" spans="2:16">
      <c r="B28" s="44"/>
      <c r="C28" s="44" t="s">
        <v>119</v>
      </c>
      <c r="D28" s="51">
        <v>1163.2730744562796</v>
      </c>
      <c r="E28" s="51">
        <v>1444.2733273541357</v>
      </c>
      <c r="F28" s="51">
        <v>897.35284942648309</v>
      </c>
      <c r="G28" s="51">
        <v>502.45670157052734</v>
      </c>
      <c r="H28" s="51">
        <v>742.05715841198344</v>
      </c>
      <c r="I28" s="51">
        <v>1256.6999198260257</v>
      </c>
      <c r="K28" s="31"/>
      <c r="L28" s="31"/>
      <c r="M28" s="31"/>
      <c r="N28" s="31"/>
      <c r="O28" s="31"/>
      <c r="P28" s="31"/>
    </row>
    <row r="29" spans="2:16">
      <c r="B29" s="44"/>
      <c r="C29" s="44" t="s">
        <v>120</v>
      </c>
      <c r="D29" s="51">
        <v>1164.0482739517356</v>
      </c>
      <c r="E29" s="51">
        <v>1445.750349570633</v>
      </c>
      <c r="F29" s="51">
        <v>897.84815280267173</v>
      </c>
      <c r="G29" s="51">
        <v>502.60650753783489</v>
      </c>
      <c r="H29" s="51">
        <v>743.18329505147472</v>
      </c>
      <c r="I29" s="51">
        <v>1258.0405787246866</v>
      </c>
      <c r="K29" s="31"/>
      <c r="L29" s="31"/>
      <c r="M29" s="31"/>
      <c r="N29" s="31"/>
      <c r="O29" s="31"/>
      <c r="P29" s="31"/>
    </row>
    <row r="30" spans="2:16">
      <c r="B30" s="44"/>
      <c r="C30" s="44" t="s">
        <v>121</v>
      </c>
      <c r="D30" s="51">
        <v>1164.7804079791724</v>
      </c>
      <c r="E30" s="51">
        <v>1447.3556328504769</v>
      </c>
      <c r="F30" s="51">
        <v>898.33628045814999</v>
      </c>
      <c r="G30" s="51">
        <v>503.00467330372646</v>
      </c>
      <c r="H30" s="51">
        <v>744.07121571342009</v>
      </c>
      <c r="I30" s="51">
        <v>1259.5450044176678</v>
      </c>
      <c r="K30" s="31"/>
      <c r="L30" s="31"/>
      <c r="M30" s="31"/>
      <c r="N30" s="31"/>
      <c r="O30" s="31"/>
      <c r="P30" s="31"/>
    </row>
    <row r="31" spans="2:16">
      <c r="B31" s="44"/>
      <c r="C31" s="44" t="s">
        <v>122</v>
      </c>
      <c r="D31" s="51">
        <v>1165.5956761843956</v>
      </c>
      <c r="E31" s="51">
        <v>1448.7678576856802</v>
      </c>
      <c r="F31" s="51">
        <v>898.81623217508854</v>
      </c>
      <c r="G31" s="51">
        <v>503.29850861715983</v>
      </c>
      <c r="H31" s="51">
        <v>744.89844594302474</v>
      </c>
      <c r="I31" s="51">
        <v>1260.9259598225817</v>
      </c>
      <c r="K31" s="31"/>
      <c r="L31" s="31"/>
      <c r="M31" s="31"/>
      <c r="N31" s="31"/>
      <c r="O31" s="31"/>
      <c r="P31" s="31"/>
    </row>
    <row r="32" spans="2:16">
      <c r="B32" s="44"/>
      <c r="C32" s="44" t="s">
        <v>123</v>
      </c>
      <c r="D32" s="51">
        <v>1165.9959898262493</v>
      </c>
      <c r="E32" s="51">
        <v>1449.8623809720923</v>
      </c>
      <c r="F32" s="51">
        <v>899.24740596675747</v>
      </c>
      <c r="G32" s="51">
        <v>503.31943946656742</v>
      </c>
      <c r="H32" s="51">
        <v>745.92404538780431</v>
      </c>
      <c r="I32" s="51">
        <v>1261.9015218523564</v>
      </c>
      <c r="K32" s="31"/>
      <c r="L32" s="31"/>
      <c r="M32" s="31"/>
      <c r="N32" s="31"/>
      <c r="O32" s="31"/>
      <c r="P32" s="31"/>
    </row>
    <row r="33" spans="2:42">
      <c r="B33" s="44">
        <v>2025</v>
      </c>
      <c r="C33" s="44" t="s">
        <v>112</v>
      </c>
      <c r="D33" s="51">
        <v>1204.9571568128335</v>
      </c>
      <c r="E33" s="51">
        <v>1497.9467536896886</v>
      </c>
      <c r="F33" s="51">
        <v>931.53005020343414</v>
      </c>
      <c r="G33" s="51">
        <v>523.63293401692044</v>
      </c>
      <c r="H33" s="51">
        <v>775.69569866920199</v>
      </c>
      <c r="I33" s="51">
        <v>1304.7757825116523</v>
      </c>
      <c r="K33" s="31"/>
      <c r="L33" s="31"/>
      <c r="M33" s="31"/>
      <c r="N33" s="31"/>
      <c r="O33" s="31"/>
      <c r="P33" s="31"/>
    </row>
    <row r="34" spans="2:42">
      <c r="B34" s="44"/>
      <c r="C34" s="44" t="s">
        <v>113</v>
      </c>
      <c r="D34" s="51">
        <v>1205.5204049139763</v>
      </c>
      <c r="E34" s="51">
        <v>1500.6701203011328</v>
      </c>
      <c r="F34" s="51">
        <v>932.41405611868549</v>
      </c>
      <c r="G34" s="51">
        <v>523.93697434183707</v>
      </c>
      <c r="H34" s="51">
        <v>777.40031246611909</v>
      </c>
      <c r="I34" s="51">
        <v>1307.1784156873323</v>
      </c>
      <c r="K34" s="31"/>
      <c r="L34" s="31"/>
      <c r="M34" s="31"/>
      <c r="N34" s="31"/>
      <c r="O34" s="31"/>
      <c r="P34" s="31"/>
    </row>
    <row r="35" spans="2:42">
      <c r="B35" s="44"/>
      <c r="C35" s="44" t="s">
        <v>114</v>
      </c>
      <c r="D35" s="51">
        <v>1206.3135978926705</v>
      </c>
      <c r="E35" s="51">
        <v>1502.1591922387565</v>
      </c>
      <c r="F35" s="51">
        <v>933.03370313706239</v>
      </c>
      <c r="G35" s="51">
        <v>524.04527580512024</v>
      </c>
      <c r="H35" s="51">
        <v>778.3137903138587</v>
      </c>
      <c r="I35" s="51">
        <v>1308.219755256004</v>
      </c>
      <c r="K35" s="31"/>
      <c r="L35" s="31"/>
      <c r="M35" s="31"/>
      <c r="N35" s="31"/>
      <c r="O35" s="31"/>
      <c r="P35" s="31"/>
    </row>
    <row r="36" spans="2:42">
      <c r="B36" s="44"/>
      <c r="C36" s="44" t="s">
        <v>115</v>
      </c>
      <c r="D36" s="51">
        <v>1207.2084856390459</v>
      </c>
      <c r="E36" s="51">
        <v>1503.3063630459947</v>
      </c>
      <c r="F36" s="51">
        <v>933.47624704478164</v>
      </c>
      <c r="G36" s="51">
        <v>524.32011674309138</v>
      </c>
      <c r="H36" s="51">
        <v>779.28281005996303</v>
      </c>
      <c r="I36" s="51">
        <v>1309.0741578037096</v>
      </c>
      <c r="K36" s="31"/>
      <c r="L36" s="31"/>
      <c r="M36" s="31"/>
      <c r="N36" s="31"/>
      <c r="O36" s="31"/>
      <c r="P36" s="31"/>
    </row>
    <row r="37" spans="2:42">
      <c r="B37" s="44"/>
      <c r="C37" s="47" t="s">
        <v>116</v>
      </c>
      <c r="D37" s="55">
        <v>1208.2642468145966</v>
      </c>
      <c r="E37" s="55">
        <v>1505.5524910989402</v>
      </c>
      <c r="F37" s="55">
        <v>934.65290207776434</v>
      </c>
      <c r="G37" s="55">
        <v>525.71681771470082</v>
      </c>
      <c r="H37" s="55">
        <v>780.27388299132258</v>
      </c>
      <c r="I37" s="55">
        <v>1311.036125869756</v>
      </c>
      <c r="K37" s="31"/>
      <c r="L37" s="31"/>
      <c r="M37" s="31"/>
      <c r="N37" s="31"/>
      <c r="O37" s="31"/>
      <c r="P37" s="31"/>
    </row>
    <row r="38" spans="2:42">
      <c r="B38" s="44"/>
      <c r="C38" s="44" t="s">
        <v>117</v>
      </c>
      <c r="D38" s="51"/>
      <c r="E38" s="51"/>
      <c r="F38" s="51"/>
      <c r="G38" s="51"/>
      <c r="H38" s="51"/>
      <c r="I38" s="51"/>
      <c r="K38" s="31"/>
      <c r="L38" s="31"/>
      <c r="M38" s="31"/>
      <c r="N38" s="31"/>
      <c r="O38" s="31"/>
      <c r="P38" s="31"/>
    </row>
    <row r="39" spans="2:42">
      <c r="B39" s="44"/>
      <c r="C39" s="44" t="s">
        <v>118</v>
      </c>
      <c r="D39" s="51"/>
      <c r="E39" s="51"/>
      <c r="F39" s="51"/>
      <c r="G39" s="51"/>
      <c r="H39" s="51"/>
      <c r="I39" s="51"/>
      <c r="K39" s="31"/>
      <c r="L39" s="31"/>
      <c r="M39" s="31"/>
      <c r="N39" s="31"/>
      <c r="O39" s="31"/>
      <c r="P39" s="31"/>
    </row>
    <row r="40" spans="2:42">
      <c r="B40" s="44"/>
      <c r="C40" s="44" t="s">
        <v>119</v>
      </c>
      <c r="D40" s="51"/>
      <c r="E40" s="51"/>
      <c r="F40" s="51"/>
      <c r="G40" s="51"/>
      <c r="H40" s="51"/>
      <c r="I40" s="51"/>
      <c r="K40" s="31"/>
      <c r="L40" s="31"/>
      <c r="M40" s="31"/>
      <c r="N40" s="31"/>
      <c r="O40" s="31"/>
      <c r="P40" s="31"/>
    </row>
    <row r="41" spans="2:42">
      <c r="B41" s="44"/>
      <c r="C41" s="44" t="s">
        <v>120</v>
      </c>
      <c r="D41" s="51"/>
      <c r="E41" s="51"/>
      <c r="F41" s="51"/>
      <c r="G41" s="51"/>
      <c r="H41" s="51"/>
      <c r="I41" s="51"/>
      <c r="K41" s="31"/>
      <c r="L41" s="31"/>
      <c r="M41" s="31"/>
      <c r="N41" s="31"/>
      <c r="O41" s="31"/>
      <c r="P41" s="31"/>
    </row>
    <row r="42" spans="2:42">
      <c r="B42" s="44"/>
      <c r="C42" s="44" t="s">
        <v>121</v>
      </c>
      <c r="D42" s="51"/>
      <c r="E42" s="51"/>
      <c r="F42" s="51"/>
      <c r="G42" s="51"/>
      <c r="H42" s="51"/>
      <c r="I42" s="51"/>
      <c r="K42" s="31"/>
      <c r="L42" s="31"/>
      <c r="M42" s="31"/>
      <c r="N42" s="31"/>
      <c r="O42" s="31"/>
      <c r="P42" s="31"/>
    </row>
    <row r="43" spans="2:42">
      <c r="B43" s="50"/>
      <c r="C43" s="44" t="s">
        <v>122</v>
      </c>
      <c r="D43" s="51"/>
      <c r="E43" s="51"/>
      <c r="F43" s="51"/>
      <c r="G43" s="51"/>
      <c r="H43" s="51"/>
      <c r="I43" s="51"/>
      <c r="K43" s="31"/>
      <c r="L43" s="31"/>
      <c r="M43" s="31"/>
      <c r="N43" s="31"/>
      <c r="O43" s="31"/>
      <c r="P43" s="31"/>
    </row>
    <row r="44" spans="2:42">
      <c r="B44" s="50"/>
      <c r="C44" s="44" t="s">
        <v>123</v>
      </c>
      <c r="D44" s="51"/>
      <c r="E44" s="51"/>
      <c r="F44" s="51"/>
      <c r="G44" s="51"/>
      <c r="H44" s="51"/>
      <c r="I44" s="51"/>
      <c r="K44" s="31"/>
      <c r="L44" s="206"/>
      <c r="M44" s="206"/>
      <c r="N44" s="206"/>
      <c r="O44" s="206"/>
      <c r="P44" s="206"/>
      <c r="Q44" s="206"/>
    </row>
    <row r="45" spans="2:42">
      <c r="B45" s="50"/>
      <c r="C45" s="44"/>
      <c r="D45" s="57"/>
      <c r="E45" s="57"/>
      <c r="F45" s="57"/>
      <c r="G45" s="57"/>
      <c r="H45" s="57"/>
      <c r="I45" s="57"/>
      <c r="K45" s="31"/>
      <c r="L45" s="31"/>
      <c r="M45" s="31"/>
      <c r="N45" s="31"/>
      <c r="O45" s="31"/>
      <c r="P45" s="31"/>
    </row>
    <row r="46" spans="2:42">
      <c r="B46" s="44"/>
      <c r="C46" s="44"/>
      <c r="D46" s="433" t="s">
        <v>125</v>
      </c>
      <c r="E46" s="433"/>
      <c r="F46" s="433"/>
      <c r="G46" s="433"/>
      <c r="H46" s="433"/>
      <c r="I46" s="433"/>
      <c r="K46" s="31"/>
      <c r="L46" s="31"/>
      <c r="M46" s="31"/>
      <c r="N46" s="31"/>
      <c r="O46" s="31"/>
      <c r="P46" s="31"/>
    </row>
    <row r="47" spans="2:42">
      <c r="B47" s="44">
        <v>2010</v>
      </c>
      <c r="C47" s="44"/>
      <c r="D47" s="51">
        <v>2.1742639544057196</v>
      </c>
      <c r="E47" s="51">
        <v>3.5854194921367322</v>
      </c>
      <c r="F47" s="51">
        <v>3.2084438878145383</v>
      </c>
      <c r="G47" s="51">
        <v>2.8985024455060904</v>
      </c>
      <c r="H47" s="51">
        <v>2.8228685702079925</v>
      </c>
      <c r="I47" s="51">
        <v>3.4175092207132662</v>
      </c>
      <c r="K47" s="31"/>
      <c r="L47" s="31"/>
      <c r="M47" s="31"/>
      <c r="N47" s="31"/>
      <c r="O47" s="31"/>
      <c r="P47" s="31"/>
    </row>
    <row r="48" spans="2:42">
      <c r="B48" s="44">
        <v>2011</v>
      </c>
      <c r="C48" s="44"/>
      <c r="D48" s="51">
        <v>2.2479446059370467</v>
      </c>
      <c r="E48" s="51">
        <v>3.4387158957957631</v>
      </c>
      <c r="F48" s="51">
        <v>2.541844004498639</v>
      </c>
      <c r="G48" s="51">
        <v>2.636166722126454</v>
      </c>
      <c r="H48" s="51">
        <v>2.5075464158243799</v>
      </c>
      <c r="I48" s="51">
        <v>3.1842859878493002</v>
      </c>
      <c r="K48" s="31"/>
      <c r="L48" s="31"/>
      <c r="M48" s="31"/>
      <c r="N48" s="31"/>
      <c r="O48" s="31"/>
      <c r="P48" s="31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</row>
    <row r="49" spans="2:42">
      <c r="B49" s="44">
        <v>2012</v>
      </c>
      <c r="C49" s="44"/>
      <c r="D49" s="52">
        <v>2.0332525532994916</v>
      </c>
      <c r="E49" s="52">
        <v>3.5042459164357442</v>
      </c>
      <c r="F49" s="52">
        <v>2.5728324726469909</v>
      </c>
      <c r="G49" s="52">
        <v>1.3766870777958573</v>
      </c>
      <c r="H49" s="52">
        <v>3.0746674592396994</v>
      </c>
      <c r="I49" s="52">
        <v>3.1339970747441104</v>
      </c>
      <c r="K49" s="31"/>
      <c r="L49" s="31"/>
      <c r="M49" s="31"/>
      <c r="N49" s="31"/>
      <c r="O49" s="31"/>
      <c r="P49" s="31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</row>
    <row r="50" spans="2:42">
      <c r="B50" s="44">
        <v>2013</v>
      </c>
      <c r="C50" s="44"/>
      <c r="D50" s="51">
        <v>2.1785494471202815</v>
      </c>
      <c r="E50" s="51">
        <v>3.3566967647270074</v>
      </c>
      <c r="F50" s="51">
        <v>2.6308729774710882</v>
      </c>
      <c r="G50" s="51">
        <v>1.1983036603954389</v>
      </c>
      <c r="H50" s="51">
        <v>3.1919073016283939</v>
      </c>
      <c r="I50" s="51">
        <v>3.0773566068296843</v>
      </c>
      <c r="K50" s="31"/>
      <c r="L50" s="31"/>
      <c r="M50" s="31"/>
      <c r="N50" s="31"/>
      <c r="O50" s="31"/>
      <c r="P50" s="31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</row>
    <row r="51" spans="2:42">
      <c r="B51" s="44">
        <v>2014</v>
      </c>
      <c r="C51" s="44"/>
      <c r="D51" s="51">
        <v>0.86997773371475517</v>
      </c>
      <c r="E51" s="51">
        <v>2.0463949710716189</v>
      </c>
      <c r="F51" s="51">
        <v>1.0264864773547711</v>
      </c>
      <c r="G51" s="51">
        <v>-0.45326402990586434</v>
      </c>
      <c r="H51" s="51">
        <v>1.4067500954664913</v>
      </c>
      <c r="I51" s="51">
        <v>1.6853855129929318</v>
      </c>
      <c r="K51" s="31"/>
      <c r="L51" s="31"/>
      <c r="M51" s="31"/>
      <c r="N51" s="31"/>
      <c r="O51" s="31"/>
      <c r="P51" s="31"/>
    </row>
    <row r="52" spans="2:42">
      <c r="B52" s="44">
        <v>2015</v>
      </c>
      <c r="C52" s="44"/>
      <c r="D52" s="51">
        <v>0.74839855482207174</v>
      </c>
      <c r="E52" s="51">
        <v>2.1679789922961712</v>
      </c>
      <c r="F52" s="51">
        <v>1.0569692881672532</v>
      </c>
      <c r="G52" s="51">
        <v>1.0668938684582185</v>
      </c>
      <c r="H52" s="51">
        <v>1.8961949950916823</v>
      </c>
      <c r="I52" s="51">
        <v>1.8941346863832864</v>
      </c>
      <c r="K52" s="31"/>
      <c r="L52" s="31"/>
      <c r="M52" s="31"/>
      <c r="N52" s="31"/>
      <c r="O52" s="31"/>
      <c r="P52" s="31"/>
    </row>
    <row r="53" spans="2:42">
      <c r="B53" s="44">
        <v>2016</v>
      </c>
      <c r="C53" s="44"/>
      <c r="D53" s="51">
        <v>0.70090235508939447</v>
      </c>
      <c r="E53" s="51">
        <v>2.0678201807531771</v>
      </c>
      <c r="F53" s="51">
        <v>1.2888933212321652</v>
      </c>
      <c r="G53" s="51">
        <v>1.2068441835092036</v>
      </c>
      <c r="H53" s="51">
        <v>1.5437279000681814</v>
      </c>
      <c r="I53" s="51">
        <v>1.9160203176220136</v>
      </c>
      <c r="K53" s="31"/>
      <c r="L53" s="31"/>
      <c r="M53" s="31"/>
      <c r="N53" s="31"/>
      <c r="O53" s="31"/>
      <c r="P53" s="31"/>
    </row>
    <row r="54" spans="2:42">
      <c r="B54" s="44">
        <v>2017</v>
      </c>
      <c r="C54" s="44"/>
      <c r="D54" s="51">
        <v>0.58889137491855426</v>
      </c>
      <c r="E54" s="51">
        <v>1.9207353033274588</v>
      </c>
      <c r="F54" s="51">
        <v>1.2948805188622181</v>
      </c>
      <c r="G54" s="51">
        <v>1.231930917614954</v>
      </c>
      <c r="H54" s="51">
        <v>1.8466302848462846</v>
      </c>
      <c r="I54" s="51">
        <v>1.8262499388099984</v>
      </c>
      <c r="K54" s="31"/>
      <c r="L54" s="31"/>
      <c r="M54" s="31"/>
      <c r="N54" s="31"/>
      <c r="O54" s="31"/>
      <c r="P54" s="31"/>
    </row>
    <row r="55" spans="2:42">
      <c r="B55" s="44">
        <v>2018</v>
      </c>
      <c r="C55" s="44"/>
      <c r="D55" s="51">
        <v>1.7911768704562014</v>
      </c>
      <c r="E55" s="51">
        <v>3.4061196333973198</v>
      </c>
      <c r="F55" s="51">
        <v>4.8935021934644274</v>
      </c>
      <c r="G55" s="51">
        <v>3.2391293304118607</v>
      </c>
      <c r="H55" s="51">
        <v>3.7169989295475103</v>
      </c>
      <c r="I55" s="51">
        <v>3.6805872429081399</v>
      </c>
      <c r="K55" s="31"/>
      <c r="L55" s="31"/>
      <c r="M55" s="31"/>
      <c r="N55" s="31"/>
      <c r="O55" s="31"/>
      <c r="P55" s="31"/>
    </row>
    <row r="56" spans="2:42">
      <c r="B56" s="44">
        <v>2019</v>
      </c>
      <c r="C56" s="44"/>
      <c r="D56" s="51">
        <v>2.5664763278633762</v>
      </c>
      <c r="E56" s="51">
        <v>3.2563740748494663</v>
      </c>
      <c r="F56" s="51">
        <v>4.995514762415465</v>
      </c>
      <c r="G56" s="51">
        <v>3.0866877454988728</v>
      </c>
      <c r="H56" s="51">
        <v>3.7322611955504126</v>
      </c>
      <c r="I56" s="51">
        <v>3.6188596279576268</v>
      </c>
      <c r="K56" s="31"/>
      <c r="L56" s="31"/>
      <c r="M56" s="31"/>
      <c r="N56" s="31"/>
      <c r="O56" s="31"/>
      <c r="P56" s="31"/>
    </row>
    <row r="57" spans="2:42">
      <c r="B57" s="44">
        <v>2020</v>
      </c>
      <c r="C57" s="44"/>
      <c r="D57" s="51">
        <v>0.69012849628857786</v>
      </c>
      <c r="E57" s="51">
        <v>2.3354869023602731</v>
      </c>
      <c r="F57" s="51">
        <v>2.0479606667086703</v>
      </c>
      <c r="G57" s="51">
        <v>1.5937314978782924</v>
      </c>
      <c r="H57" s="51">
        <v>2.6466986999275077</v>
      </c>
      <c r="I57" s="51">
        <v>2.2303987653552682</v>
      </c>
      <c r="K57" s="31"/>
      <c r="L57" s="31"/>
      <c r="M57" s="31"/>
      <c r="N57" s="31"/>
      <c r="O57" s="31"/>
      <c r="P57" s="31"/>
    </row>
    <row r="58" spans="2:42">
      <c r="B58" s="44">
        <v>2021</v>
      </c>
      <c r="C58" s="44"/>
      <c r="D58" s="51">
        <v>0.94785611592616004</v>
      </c>
      <c r="E58" s="51">
        <v>2.2140753052331652</v>
      </c>
      <c r="F58" s="51">
        <v>1.8381312908909653</v>
      </c>
      <c r="G58" s="51">
        <v>1.5507836263288111</v>
      </c>
      <c r="H58" s="51">
        <v>1.876656502092322</v>
      </c>
      <c r="I58" s="51">
        <v>2.1192714344812069</v>
      </c>
      <c r="K58" s="31"/>
      <c r="L58" s="31"/>
      <c r="M58" s="31"/>
      <c r="N58" s="31"/>
      <c r="O58" s="31"/>
      <c r="P58" s="31"/>
    </row>
    <row r="59" spans="2:42">
      <c r="B59" s="44">
        <v>2022</v>
      </c>
      <c r="C59" s="44"/>
      <c r="D59" s="51">
        <v>4.0251535986359332</v>
      </c>
      <c r="E59" s="51">
        <v>5.3188586100338719</v>
      </c>
      <c r="F59" s="51">
        <v>5.2007252765447154</v>
      </c>
      <c r="G59" s="51">
        <v>5.0277115908344383</v>
      </c>
      <c r="H59" s="51">
        <v>5.9085130886098902</v>
      </c>
      <c r="I59" s="51">
        <v>5.322000256006576</v>
      </c>
      <c r="K59" s="31"/>
      <c r="L59" s="31"/>
      <c r="M59" s="31"/>
      <c r="N59" s="31"/>
      <c r="O59" s="31"/>
      <c r="P59" s="31"/>
    </row>
    <row r="60" spans="2:42">
      <c r="B60" s="44">
        <v>2023</v>
      </c>
      <c r="C60" s="44"/>
      <c r="D60" s="51">
        <v>7.9731043191786588</v>
      </c>
      <c r="E60" s="51">
        <v>9.4140485326357002</v>
      </c>
      <c r="F60" s="51">
        <v>9.3403759138920073</v>
      </c>
      <c r="G60" s="51">
        <v>9.1388018143699234</v>
      </c>
      <c r="H60" s="51">
        <v>10.036931265129279</v>
      </c>
      <c r="I60" s="51">
        <v>9.479664512355356</v>
      </c>
      <c r="K60" s="31"/>
      <c r="L60" s="31"/>
      <c r="M60" s="31"/>
      <c r="N60" s="31"/>
      <c r="O60" s="31"/>
      <c r="P60" s="31"/>
    </row>
    <row r="61" spans="2:42">
      <c r="B61" s="44"/>
      <c r="C61" s="44"/>
      <c r="D61" s="51"/>
      <c r="E61" s="51"/>
      <c r="F61" s="51"/>
      <c r="G61" s="51"/>
      <c r="H61" s="51"/>
      <c r="I61" s="51"/>
      <c r="K61" s="31"/>
      <c r="L61" s="31"/>
      <c r="M61" s="31"/>
      <c r="N61" s="31"/>
      <c r="O61" s="31"/>
      <c r="P61" s="31"/>
    </row>
    <row r="62" spans="2:42">
      <c r="B62" s="44">
        <v>2024</v>
      </c>
      <c r="C62" s="44" t="s">
        <v>112</v>
      </c>
      <c r="D62" s="51">
        <v>3.6367214184758856</v>
      </c>
      <c r="E62" s="51">
        <v>4.8655699684489573</v>
      </c>
      <c r="F62" s="51">
        <v>5.1571959652657373</v>
      </c>
      <c r="G62" s="51">
        <v>4.9728610103357607</v>
      </c>
      <c r="H62" s="51">
        <v>5.8269449195530898</v>
      </c>
      <c r="I62" s="51">
        <v>5.0000540378649871</v>
      </c>
      <c r="K62" s="31"/>
      <c r="L62" s="31"/>
      <c r="M62" s="31"/>
      <c r="N62" s="31"/>
      <c r="O62" s="31"/>
      <c r="P62" s="31"/>
    </row>
    <row r="63" spans="2:42">
      <c r="B63" s="44"/>
      <c r="C63" s="44" t="s">
        <v>113</v>
      </c>
      <c r="D63" s="51">
        <v>3.6537029819573741</v>
      </c>
      <c r="E63" s="51">
        <v>4.8400972449578861</v>
      </c>
      <c r="F63" s="51">
        <v>5.1955548322571099</v>
      </c>
      <c r="G63" s="51">
        <v>4.9519151678417028</v>
      </c>
      <c r="H63" s="51">
        <v>5.825806310951398</v>
      </c>
      <c r="I63" s="51">
        <v>4.9885730743513212</v>
      </c>
      <c r="K63" s="31"/>
      <c r="L63" s="31"/>
      <c r="M63" s="31"/>
      <c r="N63" s="31"/>
      <c r="O63" s="31"/>
      <c r="P63" s="31"/>
    </row>
    <row r="64" spans="2:42">
      <c r="B64" s="44"/>
      <c r="C64" s="44" t="s">
        <v>114</v>
      </c>
      <c r="D64" s="51">
        <v>3.6869355031521112</v>
      </c>
      <c r="E64" s="51">
        <v>4.8226735902574092</v>
      </c>
      <c r="F64" s="51">
        <v>5.2237135764630516</v>
      </c>
      <c r="G64" s="51">
        <v>4.9542965718035736</v>
      </c>
      <c r="H64" s="51">
        <v>5.7595151765816643</v>
      </c>
      <c r="I64" s="51">
        <v>4.968112687795978</v>
      </c>
      <c r="K64" s="31"/>
      <c r="L64" s="31"/>
      <c r="M64" s="31"/>
      <c r="N64" s="31"/>
      <c r="O64" s="31"/>
      <c r="P64" s="31"/>
    </row>
    <row r="65" spans="2:16">
      <c r="B65" s="44"/>
      <c r="C65" s="44" t="s">
        <v>115</v>
      </c>
      <c r="D65" s="51">
        <v>3.6558438364432844</v>
      </c>
      <c r="E65" s="51">
        <v>4.8166598708134334</v>
      </c>
      <c r="F65" s="51">
        <v>5.2329600477040383</v>
      </c>
      <c r="G65" s="51">
        <v>4.976352940175377</v>
      </c>
      <c r="H65" s="51">
        <v>5.712879428962081</v>
      </c>
      <c r="I65" s="51">
        <v>4.963387211889847</v>
      </c>
      <c r="K65" s="31"/>
      <c r="L65" s="31"/>
      <c r="M65" s="31"/>
      <c r="N65" s="31"/>
      <c r="O65" s="31"/>
      <c r="P65" s="31"/>
    </row>
    <row r="66" spans="2:16">
      <c r="B66" s="44"/>
      <c r="C66" s="44" t="s">
        <v>116</v>
      </c>
      <c r="D66" s="51">
        <v>3.7496463738625474</v>
      </c>
      <c r="E66" s="51">
        <v>4.8191456136725819</v>
      </c>
      <c r="F66" s="51">
        <v>5.2252711439012778</v>
      </c>
      <c r="G66" s="51">
        <v>4.968675495846564</v>
      </c>
      <c r="H66" s="51">
        <v>5.5954836199191949</v>
      </c>
      <c r="I66" s="51">
        <v>4.9587494033301871</v>
      </c>
      <c r="K66" s="31"/>
      <c r="L66" s="31"/>
      <c r="M66" s="31"/>
      <c r="N66" s="31"/>
      <c r="O66" s="31"/>
      <c r="P66" s="31"/>
    </row>
    <row r="67" spans="2:16">
      <c r="B67" s="44"/>
      <c r="C67" s="44" t="s">
        <v>117</v>
      </c>
      <c r="D67" s="51">
        <v>3.8339023462384381</v>
      </c>
      <c r="E67" s="51">
        <v>4.8672281732700107</v>
      </c>
      <c r="F67" s="51">
        <v>5.2515455825438151</v>
      </c>
      <c r="G67" s="51">
        <v>4.9994233952692202</v>
      </c>
      <c r="H67" s="51">
        <v>5.5949542897269611</v>
      </c>
      <c r="I67" s="51">
        <v>5.0023678292259621</v>
      </c>
      <c r="K67" s="31"/>
      <c r="L67" s="31"/>
      <c r="M67" s="31"/>
      <c r="N67" s="31"/>
      <c r="O67" s="31"/>
      <c r="P67" s="31"/>
    </row>
    <row r="68" spans="2:16">
      <c r="B68" s="44"/>
      <c r="C68" s="44" t="s">
        <v>118</v>
      </c>
      <c r="D68" s="51">
        <v>3.9210256386316367</v>
      </c>
      <c r="E68" s="51">
        <v>4.9462707475005807</v>
      </c>
      <c r="F68" s="51">
        <v>5.2547318480623773</v>
      </c>
      <c r="G68" s="51">
        <v>4.981665538206137</v>
      </c>
      <c r="H68" s="51">
        <v>5.6080180987094774</v>
      </c>
      <c r="I68" s="51">
        <v>5.0695275140936191</v>
      </c>
      <c r="K68" s="31"/>
      <c r="L68" s="31"/>
      <c r="M68" s="31"/>
      <c r="N68" s="31"/>
      <c r="O68" s="31"/>
      <c r="P68" s="31"/>
    </row>
    <row r="69" spans="2:16">
      <c r="B69" s="44"/>
      <c r="C69" s="44" t="s">
        <v>119</v>
      </c>
      <c r="D69" s="51">
        <v>4.0123937717545299</v>
      </c>
      <c r="E69" s="51">
        <v>4.9859297154825954</v>
      </c>
      <c r="F69" s="51">
        <v>5.2684417498385372</v>
      </c>
      <c r="G69" s="51">
        <v>4.9728918456494187</v>
      </c>
      <c r="H69" s="51">
        <v>5.6110215419539866</v>
      </c>
      <c r="I69" s="51">
        <v>5.1061449288711369</v>
      </c>
      <c r="K69" s="31"/>
      <c r="L69" s="31"/>
      <c r="M69" s="31"/>
      <c r="N69" s="31"/>
      <c r="O69" s="31"/>
      <c r="P69" s="31"/>
    </row>
    <row r="70" spans="2:16">
      <c r="B70" s="44"/>
      <c r="C70" s="44" t="s">
        <v>120</v>
      </c>
      <c r="D70" s="51">
        <v>4.1318998779846572</v>
      </c>
      <c r="E70" s="51">
        <v>5.0382900804125663</v>
      </c>
      <c r="F70" s="51">
        <v>5.2800757729909664</v>
      </c>
      <c r="G70" s="51">
        <v>4.9732077147995213</v>
      </c>
      <c r="H70" s="51">
        <v>5.6729081528318792</v>
      </c>
      <c r="I70" s="51">
        <v>5.1562366927408343</v>
      </c>
      <c r="K70" s="31"/>
      <c r="L70" s="31"/>
      <c r="M70" s="31"/>
      <c r="N70" s="31"/>
      <c r="O70" s="31"/>
      <c r="P70" s="31"/>
    </row>
    <row r="71" spans="2:16">
      <c r="B71" s="44"/>
      <c r="C71" s="44" t="s">
        <v>121</v>
      </c>
      <c r="D71" s="51">
        <v>4.2122285541065674</v>
      </c>
      <c r="E71" s="51">
        <v>5.0927318359468288</v>
      </c>
      <c r="F71" s="51">
        <v>5.2780847161353561</v>
      </c>
      <c r="G71" s="51">
        <v>4.9948172591993023</v>
      </c>
      <c r="H71" s="51">
        <v>5.6648692653331612</v>
      </c>
      <c r="I71" s="51">
        <v>5.2010050408426656</v>
      </c>
      <c r="K71" s="31"/>
      <c r="L71" s="31"/>
      <c r="M71" s="31"/>
      <c r="N71" s="31"/>
      <c r="O71" s="31"/>
      <c r="P71" s="31"/>
    </row>
    <row r="72" spans="2:16">
      <c r="B72" s="44"/>
      <c r="C72" s="44" t="s">
        <v>122</v>
      </c>
      <c r="D72" s="51">
        <v>4.3508135287089189</v>
      </c>
      <c r="E72" s="51">
        <v>5.1558779852458159</v>
      </c>
      <c r="F72" s="51">
        <v>5.276004290107994</v>
      </c>
      <c r="G72" s="51">
        <v>5.014638709407504</v>
      </c>
      <c r="H72" s="51">
        <v>5.6124046217672863</v>
      </c>
      <c r="I72" s="51">
        <v>5.2643308030783986</v>
      </c>
      <c r="K72" s="31"/>
      <c r="L72" s="31"/>
      <c r="M72" s="31"/>
      <c r="N72" s="31"/>
      <c r="O72" s="31"/>
      <c r="P72" s="31"/>
    </row>
    <row r="73" spans="2:16">
      <c r="B73" s="44"/>
      <c r="C73" s="44" t="s">
        <v>123</v>
      </c>
      <c r="D73" s="51">
        <v>4.385733029358363</v>
      </c>
      <c r="E73" s="51">
        <v>5.1852947234727775</v>
      </c>
      <c r="F73" s="51">
        <v>5.2140210535651876</v>
      </c>
      <c r="G73" s="51">
        <v>4.9475375874231897</v>
      </c>
      <c r="H73" s="51">
        <v>5.6661654110016446</v>
      </c>
      <c r="I73" s="51">
        <v>5.2764923280191445</v>
      </c>
      <c r="K73" s="31"/>
      <c r="L73" s="31"/>
      <c r="M73" s="31"/>
      <c r="N73" s="31"/>
      <c r="O73" s="31"/>
      <c r="P73" s="31"/>
    </row>
    <row r="74" spans="2:16">
      <c r="B74" s="44">
        <v>2025</v>
      </c>
      <c r="C74" s="44" t="s">
        <v>112</v>
      </c>
      <c r="D74" s="51">
        <v>3.7474213101294174</v>
      </c>
      <c r="E74" s="51">
        <v>4.3949282423421332</v>
      </c>
      <c r="F74" s="51">
        <v>4.4555672452681216</v>
      </c>
      <c r="G74" s="51">
        <v>4.597380214364799</v>
      </c>
      <c r="H74" s="51">
        <v>5.2666570271796553</v>
      </c>
      <c r="I74" s="51">
        <v>4.5007814785766209</v>
      </c>
      <c r="K74" s="31"/>
      <c r="L74" s="31"/>
      <c r="M74" s="31"/>
      <c r="N74" s="31"/>
      <c r="O74" s="31"/>
      <c r="P74" s="31"/>
    </row>
    <row r="75" spans="2:16">
      <c r="B75" s="44"/>
      <c r="C75" s="44" t="s">
        <v>113</v>
      </c>
      <c r="D75" s="51">
        <v>3.7919160396934881</v>
      </c>
      <c r="E75" s="51">
        <v>4.4207563941436323</v>
      </c>
      <c r="F75" s="51">
        <v>4.400303440848008</v>
      </c>
      <c r="G75" s="51">
        <v>4.6195165452876497</v>
      </c>
      <c r="H75" s="51">
        <v>5.306125071877954</v>
      </c>
      <c r="I75" s="51">
        <v>4.5146672251064501</v>
      </c>
      <c r="K75" s="31"/>
      <c r="L75" s="31"/>
      <c r="M75" s="31"/>
      <c r="N75" s="31"/>
      <c r="O75" s="31"/>
      <c r="P75" s="31"/>
    </row>
    <row r="76" spans="2:16">
      <c r="B76" s="44"/>
      <c r="C76" s="44" t="s">
        <v>114</v>
      </c>
      <c r="D76" s="51">
        <v>3.8642713048186561</v>
      </c>
      <c r="E76" s="51">
        <v>4.4470260724330579</v>
      </c>
      <c r="F76" s="51">
        <v>4.3577710022452809</v>
      </c>
      <c r="G76" s="51">
        <v>4.6371987373689194</v>
      </c>
      <c r="H76" s="51">
        <v>5.3586963473729821</v>
      </c>
      <c r="I76" s="51">
        <v>4.5295052339364705</v>
      </c>
      <c r="K76" s="31"/>
      <c r="L76" s="31"/>
      <c r="M76" s="31"/>
      <c r="N76" s="31"/>
      <c r="O76" s="31"/>
      <c r="P76" s="31"/>
    </row>
    <row r="77" spans="2:16">
      <c r="B77" s="44"/>
      <c r="C77" s="44" t="s">
        <v>115</v>
      </c>
      <c r="D77" s="51">
        <v>3.9910465045541743</v>
      </c>
      <c r="E77" s="51">
        <v>4.4610111596895319</v>
      </c>
      <c r="F77" s="51">
        <v>4.3232434111437845</v>
      </c>
      <c r="G77" s="51">
        <v>4.6346189674061344</v>
      </c>
      <c r="H77" s="51">
        <v>5.3883110310237292</v>
      </c>
      <c r="I77" s="51">
        <v>4.5320289182016804</v>
      </c>
      <c r="K77" s="31"/>
      <c r="L77" s="31"/>
      <c r="M77" s="31"/>
      <c r="N77" s="31"/>
      <c r="O77" s="31"/>
      <c r="P77" s="31"/>
    </row>
    <row r="78" spans="2:16">
      <c r="B78" s="44"/>
      <c r="C78" s="47" t="s">
        <v>116</v>
      </c>
      <c r="D78" s="55">
        <v>3.9883054619816338</v>
      </c>
      <c r="E78" s="55">
        <v>4.4431171189131202</v>
      </c>
      <c r="F78" s="55">
        <v>4.2895286314047709</v>
      </c>
      <c r="G78" s="55">
        <v>4.6376758681286878</v>
      </c>
      <c r="H78" s="55">
        <v>5.4393047314056142</v>
      </c>
      <c r="I78" s="55">
        <v>4.5198233849695013</v>
      </c>
      <c r="K78" s="31"/>
      <c r="L78" s="31"/>
      <c r="M78" s="31"/>
      <c r="N78" s="31"/>
      <c r="O78" s="31"/>
      <c r="P78" s="31"/>
    </row>
    <row r="79" spans="2:16">
      <c r="B79" s="44"/>
      <c r="C79" s="44" t="s">
        <v>117</v>
      </c>
      <c r="D79" s="51"/>
      <c r="E79" s="51"/>
      <c r="F79" s="51"/>
      <c r="G79" s="51"/>
      <c r="H79" s="51"/>
      <c r="I79" s="51"/>
      <c r="K79" s="31"/>
      <c r="L79" s="31"/>
      <c r="M79" s="31"/>
      <c r="N79" s="31"/>
      <c r="O79" s="31"/>
      <c r="P79" s="31"/>
    </row>
    <row r="80" spans="2:16">
      <c r="B80" s="44"/>
      <c r="C80" s="44" t="s">
        <v>118</v>
      </c>
      <c r="D80" s="51"/>
      <c r="E80" s="51"/>
      <c r="F80" s="51"/>
      <c r="G80" s="51"/>
      <c r="H80" s="51"/>
      <c r="I80" s="51"/>
      <c r="K80" s="31"/>
      <c r="L80" s="31"/>
      <c r="M80" s="31"/>
      <c r="N80" s="31"/>
      <c r="O80" s="31"/>
      <c r="P80" s="31"/>
    </row>
    <row r="81" spans="2:16">
      <c r="B81" s="44"/>
      <c r="C81" s="44" t="s">
        <v>119</v>
      </c>
      <c r="D81" s="51"/>
      <c r="E81" s="51"/>
      <c r="F81" s="51"/>
      <c r="G81" s="51"/>
      <c r="H81" s="51"/>
      <c r="I81" s="51"/>
      <c r="K81" s="206"/>
      <c r="L81" s="206"/>
      <c r="M81" s="206"/>
      <c r="N81" s="206"/>
      <c r="O81" s="206"/>
      <c r="P81" s="206"/>
    </row>
    <row r="82" spans="2:16">
      <c r="B82" s="44"/>
      <c r="C82" s="44" t="s">
        <v>120</v>
      </c>
      <c r="D82" s="51"/>
      <c r="E82" s="51"/>
      <c r="F82" s="51"/>
      <c r="G82" s="51"/>
      <c r="H82" s="51"/>
      <c r="I82" s="51"/>
      <c r="K82" s="31"/>
      <c r="L82" s="31"/>
      <c r="M82" s="31"/>
      <c r="N82" s="31"/>
      <c r="O82" s="31"/>
      <c r="P82" s="31"/>
    </row>
    <row r="83" spans="2:16">
      <c r="B83" s="44"/>
      <c r="C83" s="44" t="s">
        <v>121</v>
      </c>
      <c r="D83" s="51"/>
      <c r="E83" s="51"/>
      <c r="F83" s="51"/>
      <c r="G83" s="51"/>
      <c r="H83" s="51"/>
      <c r="I83" s="51"/>
      <c r="K83" s="31"/>
      <c r="L83" s="31"/>
      <c r="M83" s="31"/>
      <c r="N83" s="31"/>
      <c r="O83" s="31"/>
      <c r="P83" s="31"/>
    </row>
    <row r="84" spans="2:16">
      <c r="B84" s="44"/>
      <c r="C84" s="44" t="s">
        <v>122</v>
      </c>
      <c r="D84" s="51"/>
      <c r="E84" s="51"/>
      <c r="F84" s="51"/>
      <c r="G84" s="51"/>
      <c r="H84" s="51"/>
      <c r="I84" s="51"/>
      <c r="K84" s="31"/>
      <c r="L84" s="31"/>
      <c r="M84" s="31"/>
      <c r="N84" s="31"/>
      <c r="O84" s="31"/>
      <c r="P84" s="31"/>
    </row>
    <row r="85" spans="2:16">
      <c r="B85" s="44"/>
      <c r="C85" s="44" t="s">
        <v>123</v>
      </c>
      <c r="D85" s="51"/>
      <c r="E85" s="51"/>
      <c r="F85" s="51"/>
      <c r="G85" s="51"/>
      <c r="H85" s="51"/>
      <c r="I85" s="51"/>
      <c r="K85" s="31"/>
      <c r="L85" s="31"/>
      <c r="M85" s="31"/>
      <c r="N85" s="31"/>
      <c r="O85" s="31"/>
      <c r="P85" s="31"/>
    </row>
    <row r="86" spans="2:16">
      <c r="B86" s="44"/>
      <c r="C86" s="44"/>
      <c r="D86" s="52"/>
      <c r="E86" s="52"/>
      <c r="F86" s="52"/>
      <c r="G86" s="52"/>
      <c r="H86" s="52"/>
      <c r="I86" s="52"/>
      <c r="K86" s="34"/>
      <c r="L86" s="34"/>
      <c r="M86" s="34"/>
      <c r="N86" s="34"/>
      <c r="O86" s="34"/>
      <c r="P86" s="34"/>
    </row>
    <row r="87" spans="2:16" ht="18">
      <c r="B87" s="26" t="s">
        <v>213</v>
      </c>
      <c r="D87" s="31"/>
      <c r="E87" s="31"/>
      <c r="F87" s="31"/>
      <c r="G87" s="31"/>
      <c r="H87" s="31"/>
      <c r="I87" s="31"/>
    </row>
    <row r="88" spans="2:16">
      <c r="C88" s="509"/>
      <c r="D88" s="490"/>
      <c r="E88" s="490"/>
      <c r="F88" s="490"/>
      <c r="G88" s="490"/>
      <c r="H88" s="490"/>
      <c r="I88" s="490"/>
    </row>
    <row r="89" spans="2:16" ht="18.75">
      <c r="B89" s="41"/>
      <c r="C89" s="42"/>
      <c r="D89" s="42"/>
      <c r="E89" s="42"/>
      <c r="F89" s="42"/>
      <c r="G89" s="42"/>
      <c r="H89" s="42"/>
      <c r="I89" s="42"/>
    </row>
  </sheetData>
  <mergeCells count="1">
    <mergeCell ref="C88:I88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M13" sqref="M13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516" t="s">
        <v>33</v>
      </c>
      <c r="C1" s="517"/>
      <c r="D1" s="517"/>
      <c r="E1" s="517"/>
      <c r="F1" s="517"/>
      <c r="G1" s="517"/>
    </row>
    <row r="3" spans="1:138" ht="18.75">
      <c r="B3" s="254" t="s">
        <v>223</v>
      </c>
      <c r="C3" s="255"/>
      <c r="D3" s="255"/>
      <c r="E3" s="255"/>
      <c r="F3" s="255"/>
      <c r="G3" s="255"/>
      <c r="K3" s="7" t="s">
        <v>168</v>
      </c>
    </row>
    <row r="4" spans="1:138" ht="23.65" customHeight="1">
      <c r="A4" s="256"/>
      <c r="B4" s="518" t="s">
        <v>41</v>
      </c>
      <c r="C4" s="520" t="s">
        <v>40</v>
      </c>
      <c r="D4" s="521"/>
      <c r="E4" s="257" t="s">
        <v>34</v>
      </c>
      <c r="F4" s="257"/>
      <c r="G4" s="257"/>
    </row>
    <row r="5" spans="1:138" ht="18.600000000000001" customHeight="1">
      <c r="A5" s="256"/>
      <c r="B5" s="519"/>
      <c r="C5" s="258" t="s">
        <v>7</v>
      </c>
      <c r="D5" s="258" t="s">
        <v>32</v>
      </c>
      <c r="E5" s="259" t="s">
        <v>4</v>
      </c>
      <c r="F5" s="259" t="s">
        <v>3</v>
      </c>
      <c r="G5" s="259" t="s">
        <v>6</v>
      </c>
      <c r="J5" s="59"/>
      <c r="K5" s="60"/>
      <c r="L5" s="59"/>
      <c r="M5" s="61"/>
      <c r="N5" s="59"/>
    </row>
    <row r="6" spans="1:138" s="64" customFormat="1" ht="27.6" customHeight="1">
      <c r="A6" s="260"/>
      <c r="B6" s="261" t="s">
        <v>29</v>
      </c>
      <c r="C6" s="262">
        <v>981395</v>
      </c>
      <c r="D6" s="263">
        <f>C6/$C$14</f>
        <v>0.46216831225293836</v>
      </c>
      <c r="E6" s="264">
        <v>0.26946554977038056</v>
      </c>
      <c r="F6" s="264">
        <v>0.11717728954862497</v>
      </c>
      <c r="G6" s="264">
        <v>0.17741358455543063</v>
      </c>
      <c r="H6" s="3"/>
      <c r="I6" s="3"/>
      <c r="J6" s="62"/>
      <c r="K6" s="63"/>
      <c r="L6" s="62"/>
      <c r="M6" s="63"/>
      <c r="N6" s="6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4" customFormat="1" ht="27.6" customHeight="1">
      <c r="A7" s="260"/>
      <c r="B7" s="265" t="s">
        <v>28</v>
      </c>
      <c r="C7" s="262">
        <v>155657</v>
      </c>
      <c r="D7" s="263">
        <f t="shared" ref="D7:D11" si="0">C7/$C$14</f>
        <v>7.330354544332876E-2</v>
      </c>
      <c r="E7" s="264">
        <v>0.19849567564646575</v>
      </c>
      <c r="F7" s="264">
        <v>0.12485430563616559</v>
      </c>
      <c r="G7" s="264">
        <v>0.15298015327794257</v>
      </c>
      <c r="H7" s="3"/>
      <c r="I7" s="3"/>
      <c r="J7" s="45"/>
      <c r="K7" s="45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4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4" customFormat="1" ht="27.6" customHeight="1">
      <c r="A8" s="260"/>
      <c r="B8" s="261" t="s">
        <v>35</v>
      </c>
      <c r="C8" s="262">
        <v>249158</v>
      </c>
      <c r="D8" s="263">
        <f t="shared" si="0"/>
        <v>0.11733596802950659</v>
      </c>
      <c r="E8" s="264">
        <v>0.34333699702436804</v>
      </c>
      <c r="F8" s="264">
        <v>0.24784256893954282</v>
      </c>
      <c r="G8" s="264">
        <v>0.2891883139870261</v>
      </c>
      <c r="H8" s="3"/>
      <c r="I8" s="3"/>
      <c r="J8" s="514"/>
      <c r="K8" s="514"/>
      <c r="L8" s="514"/>
      <c r="M8" s="514"/>
      <c r="N8" s="514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65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4" customFormat="1" ht="27.6" customHeight="1">
      <c r="A9" s="260"/>
      <c r="B9" s="261" t="s">
        <v>30</v>
      </c>
      <c r="C9" s="262">
        <v>570330</v>
      </c>
      <c r="D9" s="263">
        <f t="shared" si="0"/>
        <v>0.26858548650361813</v>
      </c>
      <c r="E9" s="264">
        <v>0.26288334076596187</v>
      </c>
      <c r="F9" s="264">
        <v>6.2916968946926694E-2</v>
      </c>
      <c r="G9" s="264">
        <v>0.24478312746250977</v>
      </c>
      <c r="H9" s="3"/>
      <c r="I9" s="3"/>
      <c r="J9" s="145"/>
      <c r="K9" s="169"/>
      <c r="L9" s="145"/>
      <c r="M9" s="170"/>
      <c r="N9" s="145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46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4" customFormat="1" ht="27.6" customHeight="1">
      <c r="A10" s="260"/>
      <c r="B10" s="261" t="s">
        <v>31</v>
      </c>
      <c r="C10" s="262">
        <v>143715</v>
      </c>
      <c r="D10" s="263">
        <f t="shared" si="0"/>
        <v>6.7679699810403601E-2</v>
      </c>
      <c r="E10" s="264">
        <v>0.42828550294938494</v>
      </c>
      <c r="F10" s="264">
        <v>0.42087407590777642</v>
      </c>
      <c r="G10" s="264">
        <v>0.4243962508194688</v>
      </c>
      <c r="H10" s="3"/>
      <c r="I10" s="3"/>
      <c r="J10" s="158"/>
      <c r="K10" s="153"/>
      <c r="L10" s="158"/>
      <c r="M10" s="153"/>
      <c r="N10" s="158"/>
      <c r="O10" s="140"/>
      <c r="P10" s="140"/>
      <c r="Q10" s="140"/>
      <c r="R10" s="140"/>
      <c r="S10" s="140"/>
      <c r="T10" s="140"/>
      <c r="U10" s="166"/>
      <c r="V10" s="140"/>
      <c r="W10" s="167"/>
      <c r="X10" s="140"/>
      <c r="Y10" s="140"/>
      <c r="Z10" s="140"/>
      <c r="AA10" s="140"/>
      <c r="AB10" s="146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4" customFormat="1" ht="27.6" customHeight="1">
      <c r="A11" s="260"/>
      <c r="B11" s="261" t="s">
        <v>37</v>
      </c>
      <c r="C11" s="262">
        <v>22697</v>
      </c>
      <c r="D11" s="263">
        <f t="shared" si="0"/>
        <v>1.068869739830032E-2</v>
      </c>
      <c r="E11" s="264">
        <v>0.48528387032551351</v>
      </c>
      <c r="F11" s="264">
        <v>0.49509322865554467</v>
      </c>
      <c r="G11" s="264">
        <v>0.48872763291057469</v>
      </c>
      <c r="H11" s="3"/>
      <c r="I11" s="3"/>
      <c r="J11" s="158"/>
      <c r="K11" s="153"/>
      <c r="L11" s="158"/>
      <c r="M11" s="153"/>
      <c r="N11" s="158"/>
      <c r="O11" s="179"/>
      <c r="P11" s="179"/>
      <c r="Q11" s="179"/>
      <c r="R11" s="179"/>
      <c r="S11" s="179"/>
      <c r="T11" s="179"/>
      <c r="U11" s="179"/>
      <c r="V11" s="140"/>
      <c r="W11" s="179"/>
      <c r="X11" s="179"/>
      <c r="Y11" s="179"/>
      <c r="Z11" s="179"/>
      <c r="AA11" s="179"/>
      <c r="AB11" s="146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4" customFormat="1" ht="27.6" customHeight="1">
      <c r="A12" s="260"/>
      <c r="B12" s="266" t="s">
        <v>36</v>
      </c>
      <c r="C12" s="267">
        <f>SUM(C6:C11)</f>
        <v>2122952</v>
      </c>
      <c r="D12" s="268">
        <f>SUM(D6:D11)</f>
        <v>0.99976170943809584</v>
      </c>
      <c r="E12" s="269">
        <v>0.2729037444216969</v>
      </c>
      <c r="F12" s="269">
        <v>0.14129565854634935</v>
      </c>
      <c r="G12" s="269">
        <v>0.20965834792399471</v>
      </c>
      <c r="H12" s="3"/>
      <c r="I12" s="3"/>
      <c r="J12" s="158"/>
      <c r="K12" s="153"/>
      <c r="L12" s="158"/>
      <c r="M12" s="153"/>
      <c r="N12" s="158"/>
      <c r="O12" s="168"/>
      <c r="P12" s="143"/>
      <c r="Q12" s="168"/>
      <c r="R12" s="143"/>
      <c r="S12" s="168"/>
      <c r="T12" s="143"/>
      <c r="U12" s="168"/>
      <c r="V12" s="144"/>
      <c r="W12" s="145"/>
      <c r="X12" s="169"/>
      <c r="Y12" s="145"/>
      <c r="Z12" s="170"/>
      <c r="AA12" s="145"/>
      <c r="AB12" s="146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4" customFormat="1" ht="27.6" customHeight="1">
      <c r="A13" s="260"/>
      <c r="B13" s="261" t="s">
        <v>38</v>
      </c>
      <c r="C13" s="262">
        <v>506</v>
      </c>
      <c r="D13" s="263">
        <f>C13/C14</f>
        <v>2.3829056190421472E-4</v>
      </c>
      <c r="E13" s="264">
        <v>2.4781652804658073E-3</v>
      </c>
      <c r="F13" s="264">
        <v>3.9421813403416554E-3</v>
      </c>
      <c r="G13" s="264">
        <v>2.5804345941425155E-3</v>
      </c>
      <c r="H13" s="3"/>
      <c r="I13" s="3"/>
      <c r="J13" s="158"/>
      <c r="K13" s="153"/>
      <c r="L13" s="158"/>
      <c r="M13" s="153"/>
      <c r="N13" s="158"/>
      <c r="O13" s="142"/>
      <c r="P13" s="143"/>
      <c r="Q13" s="142"/>
      <c r="R13" s="143"/>
      <c r="S13" s="142"/>
      <c r="T13" s="143"/>
      <c r="U13" s="142"/>
      <c r="V13" s="144"/>
      <c r="W13" s="145"/>
      <c r="X13" s="146"/>
      <c r="Y13" s="145"/>
      <c r="Z13" s="146"/>
      <c r="AA13" s="145"/>
      <c r="AB13" s="146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4" customFormat="1" ht="32.1" customHeight="1">
      <c r="A14" s="260"/>
      <c r="B14" s="270" t="s">
        <v>39</v>
      </c>
      <c r="C14" s="271">
        <f>SUM(C12:C13)</f>
        <v>2123458</v>
      </c>
      <c r="D14" s="272">
        <v>1</v>
      </c>
      <c r="E14" s="272">
        <v>0.26384030891260418</v>
      </c>
      <c r="F14" s="272">
        <v>0.14091009319303147</v>
      </c>
      <c r="G14" s="272">
        <v>0.20572435588159499</v>
      </c>
      <c r="H14" s="3"/>
      <c r="I14" s="3"/>
      <c r="J14" s="158"/>
      <c r="K14" s="153"/>
      <c r="L14" s="158"/>
      <c r="M14" s="153"/>
      <c r="N14" s="158"/>
      <c r="O14" s="142"/>
      <c r="P14" s="143"/>
      <c r="Q14" s="142"/>
      <c r="R14" s="143"/>
      <c r="S14" s="142"/>
      <c r="T14" s="143"/>
      <c r="U14" s="142"/>
      <c r="V14" s="144"/>
      <c r="W14" s="171"/>
      <c r="X14" s="146"/>
      <c r="Y14" s="171"/>
      <c r="Z14" s="146"/>
      <c r="AA14" s="171"/>
      <c r="AB14" s="146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5"/>
      <c r="C15" s="66"/>
      <c r="D15" s="66"/>
      <c r="H15" s="4"/>
      <c r="I15" s="4"/>
      <c r="J15" s="158"/>
      <c r="K15" s="153"/>
      <c r="L15" s="158"/>
      <c r="M15" s="153"/>
      <c r="N15" s="158"/>
      <c r="O15" s="150"/>
      <c r="P15" s="151"/>
      <c r="Q15" s="150"/>
      <c r="R15" s="151"/>
      <c r="S15" s="150"/>
      <c r="T15" s="151"/>
      <c r="U15" s="150"/>
      <c r="V15" s="152"/>
      <c r="W15" s="150"/>
      <c r="X15" s="153"/>
      <c r="Y15" s="150"/>
      <c r="Z15" s="153"/>
      <c r="AA15" s="154"/>
      <c r="AB15" s="146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7" t="s">
        <v>44</v>
      </c>
      <c r="C16" s="68"/>
      <c r="D16" s="68"/>
      <c r="E16" s="68"/>
      <c r="F16" s="68"/>
      <c r="G16" s="68"/>
      <c r="H16" s="4"/>
      <c r="I16" s="4"/>
      <c r="J16" s="158"/>
      <c r="K16" s="153"/>
      <c r="L16" s="158"/>
      <c r="M16" s="153"/>
      <c r="N16" s="158"/>
      <c r="O16" s="150"/>
      <c r="P16" s="151"/>
      <c r="Q16" s="150"/>
      <c r="R16" s="151"/>
      <c r="S16" s="150"/>
      <c r="T16" s="151"/>
      <c r="U16" s="150"/>
      <c r="V16" s="152"/>
      <c r="W16" s="150"/>
      <c r="X16" s="153"/>
      <c r="Y16" s="150"/>
      <c r="Z16" s="153"/>
      <c r="AA16" s="154"/>
      <c r="AB16" s="146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4"/>
      <c r="K17" s="153"/>
      <c r="L17" s="154"/>
      <c r="M17" s="153"/>
      <c r="N17" s="154"/>
      <c r="O17" s="157"/>
      <c r="P17" s="151"/>
      <c r="Q17" s="157"/>
      <c r="R17" s="151"/>
      <c r="S17" s="157"/>
      <c r="T17" s="151"/>
      <c r="U17" s="157"/>
      <c r="V17" s="152"/>
      <c r="W17" s="158"/>
      <c r="X17" s="153"/>
      <c r="Y17" s="158"/>
      <c r="Z17" s="153"/>
      <c r="AA17" s="158"/>
      <c r="AB17" s="146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4"/>
      <c r="K18" s="153"/>
      <c r="L18" s="154"/>
      <c r="M18" s="153"/>
      <c r="N18" s="154"/>
      <c r="O18" s="150"/>
      <c r="P18" s="151"/>
      <c r="Q18" s="150"/>
      <c r="R18" s="151"/>
      <c r="S18" s="150"/>
      <c r="T18" s="151"/>
      <c r="U18" s="150"/>
      <c r="V18" s="152"/>
      <c r="W18" s="154"/>
      <c r="X18" s="153"/>
      <c r="Y18" s="154"/>
      <c r="Z18" s="153"/>
      <c r="AA18" s="154"/>
      <c r="AB18" s="146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4"/>
      <c r="K19" s="153"/>
      <c r="L19" s="154"/>
      <c r="M19" s="153"/>
      <c r="N19" s="154"/>
      <c r="O19" s="142"/>
      <c r="P19" s="143"/>
      <c r="Q19" s="142"/>
      <c r="R19" s="143"/>
      <c r="S19" s="142"/>
      <c r="T19" s="163"/>
      <c r="U19" s="173"/>
      <c r="V19" s="152"/>
      <c r="W19" s="171"/>
      <c r="X19" s="146"/>
      <c r="Y19" s="171"/>
      <c r="Z19" s="146"/>
      <c r="AA19" s="171"/>
      <c r="AB19" s="146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4"/>
      <c r="K20" s="153"/>
      <c r="L20" s="154"/>
      <c r="M20" s="153"/>
      <c r="N20" s="154"/>
      <c r="O20" s="150"/>
      <c r="P20" s="151"/>
      <c r="Q20" s="150"/>
      <c r="R20" s="151"/>
      <c r="S20" s="150"/>
      <c r="T20" s="151"/>
      <c r="U20" s="150"/>
      <c r="V20" s="152"/>
      <c r="W20" s="154"/>
      <c r="X20" s="153"/>
      <c r="Y20" s="154"/>
      <c r="Z20" s="153"/>
      <c r="AA20" s="154"/>
      <c r="AB20" s="146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4"/>
      <c r="K21" s="153"/>
      <c r="L21" s="154"/>
      <c r="M21" s="153"/>
      <c r="N21" s="154"/>
      <c r="O21" s="150"/>
      <c r="P21" s="151"/>
      <c r="Q21" s="150"/>
      <c r="R21" s="151"/>
      <c r="S21" s="150"/>
      <c r="T21" s="151"/>
      <c r="U21" s="150"/>
      <c r="V21" s="152"/>
      <c r="W21" s="154"/>
      <c r="X21" s="153"/>
      <c r="Y21" s="154"/>
      <c r="Z21" s="153"/>
      <c r="AA21" s="154"/>
      <c r="AB21" s="146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4"/>
      <c r="K22" s="153"/>
      <c r="L22" s="154"/>
      <c r="M22" s="153"/>
      <c r="N22" s="154"/>
      <c r="O22" s="150"/>
      <c r="P22" s="151"/>
      <c r="Q22" s="150"/>
      <c r="R22" s="151"/>
      <c r="S22" s="150"/>
      <c r="T22" s="151"/>
      <c r="U22" s="150"/>
      <c r="V22" s="152"/>
      <c r="W22" s="154"/>
      <c r="X22" s="153"/>
      <c r="Y22" s="154"/>
      <c r="Z22" s="153"/>
      <c r="AA22" s="154"/>
      <c r="AB22" s="146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4"/>
      <c r="K23" s="153"/>
      <c r="L23" s="154"/>
      <c r="M23" s="153"/>
      <c r="N23" s="154"/>
      <c r="O23" s="150"/>
      <c r="P23" s="151"/>
      <c r="Q23" s="150"/>
      <c r="R23" s="151"/>
      <c r="S23" s="150"/>
      <c r="T23" s="151"/>
      <c r="U23" s="150"/>
      <c r="V23" s="152"/>
      <c r="W23" s="154"/>
      <c r="X23" s="153"/>
      <c r="Y23" s="154"/>
      <c r="Z23" s="153"/>
      <c r="AA23" s="154"/>
      <c r="AB23" s="146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8"/>
      <c r="K24" s="153"/>
      <c r="L24" s="158"/>
      <c r="M24" s="153"/>
      <c r="N24" s="158"/>
      <c r="O24" s="150"/>
      <c r="P24" s="151"/>
      <c r="Q24" s="150"/>
      <c r="R24" s="151"/>
      <c r="S24" s="150"/>
      <c r="T24" s="151"/>
      <c r="U24" s="150"/>
      <c r="V24" s="152"/>
      <c r="W24" s="154"/>
      <c r="X24" s="153"/>
      <c r="Y24" s="154"/>
      <c r="Z24" s="153"/>
      <c r="AA24" s="154"/>
      <c r="AB24" s="146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4"/>
      <c r="K25" s="153"/>
      <c r="L25" s="154"/>
      <c r="M25" s="153"/>
      <c r="N25" s="154"/>
      <c r="O25" s="150"/>
      <c r="P25" s="151"/>
      <c r="Q25" s="150"/>
      <c r="R25" s="151"/>
      <c r="S25" s="150"/>
      <c r="T25" s="151"/>
      <c r="U25" s="150"/>
      <c r="V25" s="152"/>
      <c r="W25" s="154"/>
      <c r="X25" s="153"/>
      <c r="Y25" s="154"/>
      <c r="Z25" s="153"/>
      <c r="AA25" s="154"/>
      <c r="AB25" s="146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0"/>
      <c r="P26" s="151"/>
      <c r="Q26" s="150"/>
      <c r="R26" s="151"/>
      <c r="S26" s="150"/>
      <c r="T26" s="151"/>
      <c r="U26" s="150"/>
      <c r="V26" s="152"/>
      <c r="W26" s="154"/>
      <c r="X26" s="153"/>
      <c r="Y26" s="154"/>
      <c r="Z26" s="153"/>
      <c r="AA26" s="154"/>
      <c r="AB26" s="146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69"/>
      <c r="H27" s="4"/>
      <c r="I27" s="4"/>
      <c r="O27" s="157"/>
      <c r="P27" s="151"/>
      <c r="Q27" s="157"/>
      <c r="R27" s="151"/>
      <c r="S27" s="157"/>
      <c r="T27" s="151"/>
      <c r="U27" s="157"/>
      <c r="V27" s="152"/>
      <c r="W27" s="158"/>
      <c r="X27" s="153"/>
      <c r="Y27" s="158"/>
      <c r="Z27" s="153"/>
      <c r="AA27" s="158"/>
      <c r="AB27" s="146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0"/>
      <c r="P28" s="151"/>
      <c r="Q28" s="150"/>
      <c r="R28" s="151"/>
      <c r="S28" s="150"/>
      <c r="T28" s="151"/>
      <c r="U28" s="150"/>
      <c r="V28" s="152"/>
      <c r="W28" s="154"/>
      <c r="X28" s="153"/>
      <c r="Y28" s="154"/>
      <c r="Z28" s="153"/>
      <c r="AA28" s="154"/>
      <c r="AB28" s="146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2"/>
      <c r="P29" s="143"/>
      <c r="Q29" s="142"/>
      <c r="R29" s="143"/>
      <c r="S29" s="142"/>
      <c r="T29" s="163"/>
      <c r="U29" s="142"/>
      <c r="V29" s="152"/>
      <c r="W29" s="171"/>
      <c r="X29" s="146"/>
      <c r="Y29" s="171"/>
      <c r="Z29" s="146"/>
      <c r="AA29" s="171"/>
      <c r="AB29" s="146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0"/>
      <c r="P30" s="151"/>
      <c r="Q30" s="150"/>
      <c r="R30" s="151"/>
      <c r="S30" s="150"/>
      <c r="T30" s="151"/>
      <c r="U30" s="150"/>
      <c r="V30" s="152"/>
      <c r="W30" s="154"/>
      <c r="X30" s="153"/>
      <c r="Y30" s="154"/>
      <c r="Z30" s="153"/>
      <c r="AA30" s="154"/>
      <c r="AB30" s="146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0"/>
      <c r="P31" s="151"/>
      <c r="Q31" s="150"/>
      <c r="R31" s="151"/>
      <c r="S31" s="150"/>
      <c r="T31" s="151"/>
      <c r="U31" s="150"/>
      <c r="V31" s="152"/>
      <c r="W31" s="154"/>
      <c r="X31" s="153"/>
      <c r="Y31" s="154"/>
      <c r="Z31" s="153"/>
      <c r="AA31" s="154"/>
      <c r="AB31" s="146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1"/>
      <c r="P32" s="151"/>
      <c r="Q32" s="150"/>
      <c r="R32" s="151"/>
      <c r="S32" s="150"/>
      <c r="T32" s="151"/>
      <c r="U32" s="150"/>
      <c r="V32" s="152"/>
      <c r="W32" s="154"/>
      <c r="X32" s="153"/>
      <c r="Y32" s="154"/>
      <c r="Z32" s="153"/>
      <c r="AA32" s="154"/>
      <c r="AB32" s="146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2"/>
      <c r="K33" s="183"/>
      <c r="L33" s="182"/>
      <c r="M33" s="183"/>
      <c r="N33" s="182"/>
      <c r="O33" s="181"/>
      <c r="P33" s="151"/>
      <c r="Q33" s="150"/>
      <c r="R33" s="151"/>
      <c r="S33" s="150"/>
      <c r="T33" s="151"/>
      <c r="U33" s="150"/>
      <c r="V33" s="152"/>
      <c r="W33" s="154"/>
      <c r="X33" s="153"/>
      <c r="Y33" s="154"/>
      <c r="Z33" s="153"/>
      <c r="AA33" s="154"/>
      <c r="AB33" s="146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4"/>
      <c r="K34" s="183"/>
      <c r="L34" s="184"/>
      <c r="M34" s="183"/>
      <c r="N34" s="184"/>
      <c r="O34" s="181"/>
      <c r="P34" s="151"/>
      <c r="Q34" s="150"/>
      <c r="R34" s="151"/>
      <c r="S34" s="150"/>
      <c r="T34" s="151"/>
      <c r="U34" s="150"/>
      <c r="V34" s="152"/>
      <c r="W34" s="154"/>
      <c r="X34" s="153"/>
      <c r="Y34" s="154"/>
      <c r="Z34" s="153"/>
      <c r="AA34" s="154"/>
      <c r="AB34" s="146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5"/>
      <c r="M35" s="186"/>
      <c r="N35" s="187"/>
      <c r="O35" s="181"/>
      <c r="P35" s="151"/>
      <c r="Q35" s="150"/>
      <c r="R35" s="151"/>
      <c r="S35" s="150"/>
      <c r="T35" s="151"/>
      <c r="U35" s="150"/>
      <c r="V35" s="152"/>
      <c r="W35" s="154"/>
      <c r="X35" s="153"/>
      <c r="Y35" s="154"/>
      <c r="Z35" s="153"/>
      <c r="AA35" s="154"/>
      <c r="AB35" s="146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5"/>
      <c r="M36" s="186"/>
      <c r="N36" s="187"/>
      <c r="O36" s="181"/>
      <c r="P36" s="151"/>
      <c r="Q36" s="150"/>
      <c r="R36" s="151"/>
      <c r="S36" s="150"/>
      <c r="T36" s="151"/>
      <c r="U36" s="150"/>
      <c r="V36" s="152"/>
      <c r="W36" s="154"/>
      <c r="X36" s="153"/>
      <c r="Y36" s="154"/>
      <c r="Z36" s="153"/>
      <c r="AA36" s="154"/>
      <c r="AB36" s="146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8"/>
      <c r="M37" s="189"/>
      <c r="N37" s="187"/>
      <c r="O37" s="190"/>
      <c r="P37" s="151"/>
      <c r="Q37" s="157"/>
      <c r="R37" s="151"/>
      <c r="S37" s="157"/>
      <c r="T37" s="151"/>
      <c r="U37" s="157"/>
      <c r="V37" s="152"/>
      <c r="W37" s="158"/>
      <c r="X37" s="153"/>
      <c r="Y37" s="158"/>
      <c r="Z37" s="153"/>
      <c r="AA37" s="158"/>
      <c r="AB37" s="146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5"/>
      <c r="M38" s="186"/>
      <c r="N38" s="191"/>
      <c r="O38" s="181"/>
      <c r="P38" s="151"/>
      <c r="Q38" s="150"/>
      <c r="R38" s="151"/>
      <c r="S38" s="150"/>
      <c r="T38" s="151"/>
      <c r="U38" s="150"/>
      <c r="V38" s="152"/>
      <c r="W38" s="154"/>
      <c r="X38" s="153"/>
      <c r="Y38" s="154"/>
      <c r="Z38" s="153"/>
      <c r="AA38" s="154"/>
      <c r="AB38" s="146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5"/>
      <c r="M39" s="164"/>
      <c r="N39" s="172"/>
      <c r="O39" s="142"/>
      <c r="P39" s="143"/>
      <c r="Q39" s="142"/>
      <c r="R39" s="143"/>
      <c r="S39" s="142"/>
      <c r="T39" s="163"/>
      <c r="U39" s="142"/>
      <c r="V39" s="152"/>
      <c r="W39" s="171"/>
      <c r="X39" s="146"/>
      <c r="Y39" s="171"/>
      <c r="Z39" s="146"/>
      <c r="AA39" s="171"/>
      <c r="AB39" s="146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7"/>
      <c r="M40" s="148"/>
      <c r="N40" s="149"/>
      <c r="O40" s="150"/>
      <c r="P40" s="151"/>
      <c r="Q40" s="150"/>
      <c r="R40" s="151"/>
      <c r="S40" s="150"/>
      <c r="T40" s="151"/>
      <c r="U40" s="150"/>
      <c r="V40" s="152"/>
      <c r="W40" s="154"/>
      <c r="X40" s="153"/>
      <c r="Y40" s="154"/>
      <c r="Z40" s="153"/>
      <c r="AA40" s="154"/>
      <c r="AB40" s="146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0" t="s">
        <v>29</v>
      </c>
      <c r="C41" s="71">
        <f>D6</f>
        <v>0.46216831225293836</v>
      </c>
      <c r="D41" s="5"/>
      <c r="E41" s="5"/>
      <c r="F41" s="5"/>
      <c r="G41" s="4"/>
      <c r="H41" s="4"/>
      <c r="I41" s="4"/>
      <c r="J41" s="4"/>
      <c r="K41" s="4"/>
      <c r="L41" s="147"/>
      <c r="M41" s="148"/>
      <c r="N41" s="149"/>
      <c r="O41" s="150"/>
      <c r="P41" s="151"/>
      <c r="Q41" s="150"/>
      <c r="R41" s="151"/>
      <c r="S41" s="150"/>
      <c r="T41" s="151"/>
      <c r="U41" s="150"/>
      <c r="V41" s="152"/>
      <c r="W41" s="154"/>
      <c r="X41" s="153"/>
      <c r="Y41" s="154"/>
      <c r="Z41" s="153"/>
      <c r="AA41" s="154"/>
      <c r="AB41" s="146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0" t="s">
        <v>35</v>
      </c>
      <c r="C42" s="71">
        <f>D8</f>
        <v>0.11733596802950659</v>
      </c>
      <c r="D42" s="5"/>
      <c r="E42" s="5"/>
      <c r="F42" s="5"/>
      <c r="G42" s="4"/>
      <c r="H42" s="4"/>
      <c r="I42" s="4"/>
      <c r="J42" s="4"/>
      <c r="K42" s="4"/>
      <c r="L42" s="147"/>
      <c r="M42" s="148"/>
      <c r="N42" s="149"/>
      <c r="O42" s="150"/>
      <c r="P42" s="151"/>
      <c r="Q42" s="150"/>
      <c r="R42" s="151"/>
      <c r="S42" s="150"/>
      <c r="T42" s="151"/>
      <c r="U42" s="150"/>
      <c r="V42" s="152"/>
      <c r="W42" s="154"/>
      <c r="X42" s="153"/>
      <c r="Y42" s="154"/>
      <c r="Z42" s="153"/>
      <c r="AA42" s="154"/>
      <c r="AB42" s="146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0" t="s">
        <v>30</v>
      </c>
      <c r="C43" s="71">
        <f>D9</f>
        <v>0.26858548650361813</v>
      </c>
      <c r="D43" s="5"/>
      <c r="E43" s="5"/>
      <c r="F43" s="5"/>
      <c r="G43" s="4"/>
      <c r="H43" s="4"/>
      <c r="I43" s="4"/>
      <c r="J43" s="4"/>
      <c r="K43" s="4"/>
      <c r="L43" s="155"/>
      <c r="M43" s="148"/>
      <c r="N43" s="149"/>
      <c r="O43" s="150"/>
      <c r="P43" s="151"/>
      <c r="Q43" s="150"/>
      <c r="R43" s="151"/>
      <c r="S43" s="150"/>
      <c r="T43" s="151"/>
      <c r="U43" s="150"/>
      <c r="V43" s="152"/>
      <c r="W43" s="154"/>
      <c r="X43" s="153"/>
      <c r="Y43" s="154"/>
      <c r="Z43" s="153"/>
      <c r="AA43" s="154"/>
      <c r="AB43" s="146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0" t="s">
        <v>43</v>
      </c>
      <c r="C44" s="71">
        <f>SUM(C45:C48)</f>
        <v>0.1519102332139369</v>
      </c>
      <c r="D44" s="5"/>
      <c r="E44" s="5"/>
      <c r="F44" s="5"/>
      <c r="G44" s="4"/>
      <c r="H44" s="4"/>
      <c r="I44" s="4"/>
      <c r="J44" s="4"/>
      <c r="K44" s="4"/>
      <c r="L44" s="155"/>
      <c r="M44" s="156"/>
      <c r="N44" s="149"/>
      <c r="O44" s="150"/>
      <c r="P44" s="151"/>
      <c r="Q44" s="157"/>
      <c r="R44" s="151"/>
      <c r="S44" s="150"/>
      <c r="T44" s="151"/>
      <c r="U44" s="157"/>
      <c r="V44" s="152"/>
      <c r="W44" s="158"/>
      <c r="X44" s="153"/>
      <c r="Y44" s="158"/>
      <c r="Z44" s="153"/>
      <c r="AA44" s="158"/>
      <c r="AB44" s="17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0" t="s">
        <v>31</v>
      </c>
      <c r="C45" s="71">
        <f>D10</f>
        <v>6.7679699810403601E-2</v>
      </c>
      <c r="D45" s="71">
        <f>SUM(C41:C44)</f>
        <v>1</v>
      </c>
      <c r="E45" s="71">
        <f>SUM(C41:C44)</f>
        <v>1</v>
      </c>
      <c r="F45" s="5"/>
      <c r="G45" s="4"/>
      <c r="H45" s="4"/>
      <c r="I45" s="4"/>
      <c r="J45" s="4"/>
      <c r="K45" s="4"/>
      <c r="L45" s="147"/>
      <c r="M45" s="148"/>
      <c r="N45" s="152"/>
      <c r="O45" s="150"/>
      <c r="P45" s="151"/>
      <c r="Q45" s="150"/>
      <c r="R45" s="151"/>
      <c r="S45" s="150"/>
      <c r="T45" s="151"/>
      <c r="U45" s="150"/>
      <c r="V45" s="152"/>
      <c r="W45" s="154"/>
      <c r="X45" s="153"/>
      <c r="Y45" s="154"/>
      <c r="Z45" s="153"/>
      <c r="AA45" s="154"/>
      <c r="AB45" s="146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0" t="s">
        <v>37</v>
      </c>
      <c r="C46" s="71">
        <f>D11</f>
        <v>1.068869739830032E-2</v>
      </c>
      <c r="D46" s="5"/>
      <c r="E46" s="5"/>
      <c r="F46" s="5"/>
      <c r="G46" s="4"/>
      <c r="H46" s="4"/>
      <c r="I46" s="4"/>
      <c r="J46" s="4"/>
      <c r="K46" s="4"/>
      <c r="L46" s="155"/>
      <c r="M46" s="164"/>
      <c r="N46" s="172"/>
      <c r="O46" s="142"/>
      <c r="P46" s="143"/>
      <c r="Q46" s="142"/>
      <c r="R46" s="143"/>
      <c r="S46" s="142"/>
      <c r="T46" s="163"/>
      <c r="U46" s="173"/>
      <c r="V46" s="152"/>
      <c r="W46" s="171"/>
      <c r="X46" s="146"/>
      <c r="Y46" s="171"/>
      <c r="Z46" s="146"/>
      <c r="AA46" s="171"/>
      <c r="AB46" s="146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2" t="s">
        <v>28</v>
      </c>
      <c r="C47" s="71">
        <f>D7</f>
        <v>7.330354544332876E-2</v>
      </c>
      <c r="D47" s="5"/>
      <c r="E47" s="5"/>
      <c r="F47" s="5"/>
      <c r="G47" s="4"/>
      <c r="H47" s="4"/>
      <c r="I47" s="4"/>
      <c r="J47" s="4"/>
      <c r="K47" s="4"/>
      <c r="L47" s="147"/>
      <c r="M47" s="148"/>
      <c r="N47" s="149"/>
      <c r="O47" s="150"/>
      <c r="P47" s="151"/>
      <c r="Q47" s="150"/>
      <c r="R47" s="151"/>
      <c r="S47" s="150"/>
      <c r="T47" s="151"/>
      <c r="U47" s="150"/>
      <c r="V47" s="152"/>
      <c r="W47" s="154"/>
      <c r="X47" s="153"/>
      <c r="Y47" s="154"/>
      <c r="Z47" s="153"/>
      <c r="AA47" s="154"/>
      <c r="AB47" s="146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3">
        <f>D13</f>
        <v>2.3829056190421472E-4</v>
      </c>
      <c r="D48" s="5"/>
      <c r="E48" s="5"/>
      <c r="F48" s="5"/>
      <c r="G48" s="4"/>
      <c r="H48" s="4"/>
      <c r="I48" s="4"/>
      <c r="J48" s="4"/>
      <c r="K48" s="4"/>
      <c r="L48" s="147"/>
      <c r="M48" s="148"/>
      <c r="N48" s="149"/>
      <c r="O48" s="150"/>
      <c r="P48" s="151"/>
      <c r="Q48" s="150"/>
      <c r="R48" s="151"/>
      <c r="S48" s="150"/>
      <c r="T48" s="151"/>
      <c r="U48" s="150"/>
      <c r="V48" s="152"/>
      <c r="W48" s="154"/>
      <c r="X48" s="153"/>
      <c r="Y48" s="154"/>
      <c r="Z48" s="153"/>
      <c r="AA48" s="154"/>
      <c r="AB48" s="146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1">
        <f>SUM(C44:C48)</f>
        <v>0.3038204664278738</v>
      </c>
      <c r="D49" s="5"/>
      <c r="E49" s="5"/>
      <c r="F49" s="5"/>
      <c r="G49" s="4"/>
      <c r="H49" s="4"/>
      <c r="I49" s="4"/>
      <c r="J49" s="4"/>
      <c r="K49" s="4"/>
      <c r="L49" s="155"/>
      <c r="M49" s="148"/>
      <c r="N49" s="149"/>
      <c r="O49" s="150"/>
      <c r="P49" s="151"/>
      <c r="Q49" s="150"/>
      <c r="R49" s="151"/>
      <c r="S49" s="150"/>
      <c r="T49" s="151"/>
      <c r="U49" s="150"/>
      <c r="V49" s="152"/>
      <c r="W49" s="154"/>
      <c r="X49" s="153"/>
      <c r="Y49" s="154"/>
      <c r="Z49" s="153"/>
      <c r="AA49" s="154"/>
      <c r="AB49" s="146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1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5"/>
      <c r="M50" s="156"/>
      <c r="N50" s="149"/>
      <c r="O50" s="150"/>
      <c r="P50" s="151"/>
      <c r="Q50" s="157"/>
      <c r="R50" s="151"/>
      <c r="S50" s="150"/>
      <c r="T50" s="151"/>
      <c r="U50" s="157"/>
      <c r="V50" s="152"/>
      <c r="W50" s="158"/>
      <c r="X50" s="153"/>
      <c r="Y50" s="158"/>
      <c r="Z50" s="153"/>
      <c r="AA50" s="158"/>
      <c r="AB50" s="146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7"/>
      <c r="M51" s="148"/>
      <c r="N51" s="152"/>
      <c r="O51" s="150"/>
      <c r="P51" s="151"/>
      <c r="Q51" s="150"/>
      <c r="R51" s="151"/>
      <c r="S51" s="150"/>
      <c r="T51" s="151"/>
      <c r="U51" s="150"/>
      <c r="V51" s="152"/>
      <c r="W51" s="154"/>
      <c r="X51" s="153"/>
      <c r="Y51" s="154"/>
      <c r="Z51" s="153"/>
      <c r="AA51" s="154"/>
      <c r="AB51" s="146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5"/>
      <c r="M52" s="164"/>
      <c r="N52" s="149"/>
      <c r="O52" s="150"/>
      <c r="P52" s="151"/>
      <c r="Q52" s="157"/>
      <c r="R52" s="151"/>
      <c r="S52" s="150"/>
      <c r="T52" s="151"/>
      <c r="U52" s="157"/>
      <c r="V52" s="152"/>
      <c r="W52" s="158"/>
      <c r="X52" s="153"/>
      <c r="Y52" s="158"/>
      <c r="Z52" s="153"/>
      <c r="AA52" s="158"/>
      <c r="AB52" s="146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59"/>
      <c r="M53" s="160"/>
      <c r="N53" s="161"/>
      <c r="O53" s="142"/>
      <c r="P53" s="162"/>
      <c r="Q53" s="142"/>
      <c r="R53" s="162"/>
      <c r="S53" s="142"/>
      <c r="T53" s="163"/>
      <c r="U53" s="142"/>
      <c r="V53" s="152"/>
      <c r="W53" s="154"/>
      <c r="X53" s="153"/>
      <c r="Y53" s="154"/>
      <c r="Z53" s="153"/>
      <c r="AA53" s="154"/>
      <c r="AB53" s="146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515"/>
      <c r="M54" s="515"/>
      <c r="N54" s="159"/>
      <c r="O54" s="157"/>
      <c r="P54" s="151"/>
      <c r="Q54" s="157"/>
      <c r="R54" s="151"/>
      <c r="S54" s="157"/>
      <c r="T54" s="151"/>
      <c r="U54" s="157"/>
      <c r="V54" s="163"/>
      <c r="W54" s="158"/>
      <c r="X54" s="153"/>
      <c r="Y54" s="158"/>
      <c r="Z54" s="153"/>
      <c r="AA54" s="158"/>
      <c r="AB54" s="146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4"/>
      <c r="M55" s="164"/>
      <c r="N55" s="159"/>
      <c r="O55" s="157"/>
      <c r="P55" s="151"/>
      <c r="Q55" s="157"/>
      <c r="R55" s="151"/>
      <c r="S55" s="157"/>
      <c r="T55" s="151"/>
      <c r="U55" s="157"/>
      <c r="V55" s="163"/>
      <c r="W55" s="158"/>
      <c r="X55" s="153"/>
      <c r="Y55" s="158"/>
      <c r="Z55" s="153"/>
      <c r="AA55" s="158"/>
      <c r="AB55" s="146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515"/>
      <c r="M56" s="515"/>
      <c r="N56" s="159"/>
      <c r="O56" s="157"/>
      <c r="P56" s="151"/>
      <c r="Q56" s="157"/>
      <c r="R56" s="151"/>
      <c r="S56" s="157"/>
      <c r="T56" s="151"/>
      <c r="U56" s="150"/>
      <c r="V56" s="163"/>
      <c r="W56" s="158"/>
      <c r="X56" s="153"/>
      <c r="Y56" s="158"/>
      <c r="Z56" s="153"/>
      <c r="AA56" s="158"/>
      <c r="AB56" s="146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7"/>
      <c r="M57" s="148"/>
      <c r="N57" s="149"/>
      <c r="O57" s="150"/>
      <c r="P57" s="151"/>
      <c r="Q57" s="150"/>
      <c r="R57" s="151"/>
      <c r="S57" s="150"/>
      <c r="T57" s="151"/>
      <c r="U57" s="150"/>
      <c r="V57" s="152"/>
      <c r="W57" s="154"/>
      <c r="X57" s="153"/>
      <c r="Y57" s="154"/>
      <c r="Z57" s="153"/>
      <c r="AA57" s="154"/>
      <c r="AB57" s="146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7"/>
      <c r="M58" s="148"/>
      <c r="N58" s="149"/>
      <c r="O58" s="150"/>
      <c r="P58" s="151"/>
      <c r="Q58" s="150"/>
      <c r="R58" s="151"/>
      <c r="S58" s="150"/>
      <c r="T58" s="151"/>
      <c r="U58" s="150"/>
      <c r="V58" s="152"/>
      <c r="W58" s="154"/>
      <c r="X58" s="153"/>
      <c r="Y58" s="154"/>
      <c r="Z58" s="153"/>
      <c r="AA58" s="154"/>
      <c r="AB58" s="146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7"/>
      <c r="M59" s="148"/>
      <c r="N59" s="149"/>
      <c r="O59" s="150"/>
      <c r="P59" s="151"/>
      <c r="Q59" s="150"/>
      <c r="R59" s="151"/>
      <c r="S59" s="150"/>
      <c r="T59" s="151"/>
      <c r="U59" s="150"/>
      <c r="V59" s="152"/>
      <c r="W59" s="154"/>
      <c r="X59" s="153"/>
      <c r="Y59" s="154"/>
      <c r="Z59" s="153"/>
      <c r="AA59" s="154"/>
      <c r="AB59" s="146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7"/>
      <c r="M60" s="156"/>
      <c r="N60" s="149"/>
      <c r="O60" s="150"/>
      <c r="P60" s="151"/>
      <c r="Q60" s="150"/>
      <c r="R60" s="151"/>
      <c r="S60" s="150"/>
      <c r="T60" s="151"/>
      <c r="U60" s="157"/>
      <c r="V60" s="152"/>
      <c r="W60" s="158"/>
      <c r="X60" s="153"/>
      <c r="Y60" s="158"/>
      <c r="Z60" s="153"/>
      <c r="AA60" s="158"/>
      <c r="AB60" s="146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7"/>
      <c r="M61" s="156"/>
      <c r="N61" s="149"/>
      <c r="O61" s="150"/>
      <c r="P61" s="151"/>
      <c r="Q61" s="150"/>
      <c r="R61" s="151"/>
      <c r="S61" s="150"/>
      <c r="T61" s="151"/>
      <c r="U61" s="157"/>
      <c r="V61" s="152"/>
      <c r="W61" s="154"/>
      <c r="X61" s="153"/>
      <c r="Y61" s="154"/>
      <c r="Z61" s="153"/>
      <c r="AA61" s="154"/>
      <c r="AB61" s="146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515"/>
      <c r="M62" s="515"/>
      <c r="N62" s="159"/>
      <c r="O62" s="157"/>
      <c r="P62" s="151"/>
      <c r="Q62" s="157"/>
      <c r="R62" s="151"/>
      <c r="S62" s="157"/>
      <c r="T62" s="151"/>
      <c r="U62" s="157"/>
      <c r="V62" s="163"/>
      <c r="W62" s="158"/>
      <c r="X62" s="153"/>
      <c r="Y62" s="158"/>
      <c r="Z62" s="153"/>
      <c r="AA62" s="158"/>
      <c r="AB62" s="146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513"/>
      <c r="M63" s="513"/>
      <c r="N63" s="513"/>
      <c r="O63" s="513"/>
      <c r="P63" s="513"/>
      <c r="Q63" s="513"/>
      <c r="R63" s="513"/>
      <c r="S63" s="513"/>
      <c r="T63" s="513"/>
      <c r="U63" s="513"/>
      <c r="V63" s="513"/>
      <c r="W63" s="513"/>
      <c r="X63" s="513"/>
      <c r="Y63" s="513"/>
      <c r="Z63" s="513"/>
      <c r="AA63" s="513"/>
      <c r="AB63" s="146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6"/>
      <c r="M64" s="141"/>
      <c r="N64" s="141"/>
      <c r="O64" s="146"/>
      <c r="P64" s="146"/>
      <c r="Q64" s="146"/>
      <c r="R64" s="146"/>
      <c r="S64" s="146"/>
      <c r="T64" s="146"/>
      <c r="U64" s="174"/>
      <c r="V64" s="174"/>
      <c r="W64" s="175"/>
      <c r="X64" s="146"/>
      <c r="Y64" s="175"/>
      <c r="Z64" s="146"/>
      <c r="AA64" s="146"/>
      <c r="AB64" s="146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6"/>
      <c r="M65" s="141"/>
      <c r="N65" s="141"/>
      <c r="O65" s="174"/>
      <c r="P65" s="174"/>
      <c r="Q65" s="174"/>
      <c r="R65" s="174"/>
      <c r="S65" s="174"/>
      <c r="T65" s="174"/>
      <c r="U65" s="174"/>
      <c r="V65" s="174"/>
      <c r="W65" s="175"/>
      <c r="X65" s="146"/>
      <c r="Y65" s="175"/>
      <c r="Z65" s="146"/>
      <c r="AA65" s="146"/>
      <c r="AB65" s="146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I63"/>
  <sheetViews>
    <sheetView showGridLines="0" showRowColHeaders="0" zoomScaleNormal="100" workbookViewId="0">
      <pane ySplit="6" topLeftCell="A24" activePane="bottomLeft" state="frozen"/>
      <selection activeCell="H32" sqref="H32"/>
      <selection pane="bottomLeft" activeCell="L41" sqref="L41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5" t="s">
        <v>147</v>
      </c>
      <c r="C2" s="9"/>
      <c r="D2" s="9"/>
      <c r="E2" s="9"/>
      <c r="F2" s="9"/>
    </row>
    <row r="3" spans="1:8">
      <c r="A3" s="256"/>
      <c r="B3" s="256"/>
      <c r="C3" s="256"/>
      <c r="D3" s="256"/>
      <c r="E3" s="256"/>
      <c r="F3" s="256"/>
    </row>
    <row r="4" spans="1:8" ht="26.1" customHeight="1">
      <c r="A4" s="256"/>
      <c r="B4" s="522" t="s">
        <v>148</v>
      </c>
      <c r="C4" s="273" t="s">
        <v>145</v>
      </c>
      <c r="D4" s="273"/>
      <c r="E4" s="273" t="s">
        <v>142</v>
      </c>
      <c r="F4" s="273"/>
      <c r="H4" s="7" t="s">
        <v>168</v>
      </c>
    </row>
    <row r="5" spans="1:8" ht="38.65" customHeight="1">
      <c r="A5" s="256"/>
      <c r="B5" s="523"/>
      <c r="C5" s="274" t="s">
        <v>28</v>
      </c>
      <c r="D5" s="274" t="s">
        <v>29</v>
      </c>
      <c r="E5" s="274" t="s">
        <v>28</v>
      </c>
      <c r="F5" s="274" t="s">
        <v>29</v>
      </c>
    </row>
    <row r="6" spans="1:8" ht="20.85" hidden="1" customHeight="1">
      <c r="B6" s="76">
        <v>2007</v>
      </c>
      <c r="C6" s="77">
        <v>895.43156999999997</v>
      </c>
      <c r="D6" s="77">
        <v>1222.1400000000001</v>
      </c>
      <c r="E6" s="77">
        <v>800.6</v>
      </c>
      <c r="F6" s="77">
        <v>994.34</v>
      </c>
    </row>
    <row r="7" spans="1:8" ht="18" customHeight="1">
      <c r="B7" s="76">
        <v>2008</v>
      </c>
      <c r="C7" s="77">
        <v>933.71</v>
      </c>
      <c r="D7" s="77">
        <v>1280.1500000000001</v>
      </c>
      <c r="E7" s="77">
        <v>837.37</v>
      </c>
      <c r="F7" s="77">
        <v>1051.7</v>
      </c>
      <c r="H7" s="11"/>
    </row>
    <row r="8" spans="1:8" ht="18" customHeight="1">
      <c r="B8" s="76">
        <v>2009</v>
      </c>
      <c r="C8" s="77">
        <v>953.86</v>
      </c>
      <c r="D8" s="77">
        <v>1331.13</v>
      </c>
      <c r="E8" s="77">
        <v>864.68</v>
      </c>
      <c r="F8" s="77">
        <v>1110.04</v>
      </c>
      <c r="H8" s="11"/>
    </row>
    <row r="9" spans="1:8" ht="18" customHeight="1">
      <c r="B9" s="76">
        <v>2010</v>
      </c>
      <c r="C9" s="77">
        <v>990.62</v>
      </c>
      <c r="D9" s="77">
        <v>1393.4</v>
      </c>
      <c r="E9" s="77">
        <v>895.89</v>
      </c>
      <c r="F9" s="77">
        <v>1172.18</v>
      </c>
      <c r="H9" s="11"/>
    </row>
    <row r="10" spans="1:8" ht="18" customHeight="1">
      <c r="B10" s="76">
        <v>2011</v>
      </c>
      <c r="C10" s="77">
        <v>1018.62</v>
      </c>
      <c r="D10" s="77">
        <v>1407.09</v>
      </c>
      <c r="E10" s="77">
        <v>921.51</v>
      </c>
      <c r="F10" s="77">
        <v>1202.07</v>
      </c>
      <c r="H10" s="11"/>
    </row>
    <row r="11" spans="1:8" ht="18" customHeight="1">
      <c r="B11" s="76">
        <v>2012</v>
      </c>
      <c r="C11" s="77">
        <v>1003.44</v>
      </c>
      <c r="D11" s="77">
        <v>1389.91</v>
      </c>
      <c r="E11" s="77">
        <v>943.46</v>
      </c>
      <c r="F11" s="77">
        <v>1251.97</v>
      </c>
      <c r="H11" s="11"/>
    </row>
    <row r="12" spans="1:8" ht="18" customHeight="1">
      <c r="B12" s="76">
        <v>2013</v>
      </c>
      <c r="C12" s="77">
        <v>1005.51</v>
      </c>
      <c r="D12" s="77">
        <v>1424.58</v>
      </c>
      <c r="E12" s="77">
        <v>955.24</v>
      </c>
      <c r="F12" s="77">
        <v>1295.6400000000001</v>
      </c>
      <c r="H12" s="11"/>
    </row>
    <row r="13" spans="1:8" ht="18" customHeight="1">
      <c r="B13" s="76">
        <v>2014</v>
      </c>
      <c r="C13" s="77">
        <v>996.8</v>
      </c>
      <c r="D13" s="77">
        <v>1425.67</v>
      </c>
      <c r="E13" s="77">
        <v>949.29</v>
      </c>
      <c r="F13" s="77">
        <v>1314.68</v>
      </c>
      <c r="H13" s="11"/>
    </row>
    <row r="14" spans="1:8" ht="18" customHeight="1">
      <c r="B14" s="76">
        <v>2015</v>
      </c>
      <c r="C14" s="77">
        <v>983.77</v>
      </c>
      <c r="D14" s="77">
        <v>1460.3</v>
      </c>
      <c r="E14" s="77">
        <v>941.18</v>
      </c>
      <c r="F14" s="77">
        <v>1342.94</v>
      </c>
      <c r="H14" s="11"/>
    </row>
    <row r="15" spans="1:8" ht="18" customHeight="1">
      <c r="B15" s="76">
        <v>2016</v>
      </c>
      <c r="C15" s="77">
        <v>973.19</v>
      </c>
      <c r="D15" s="77">
        <v>1451.07</v>
      </c>
      <c r="E15" s="77">
        <v>936.4</v>
      </c>
      <c r="F15" s="77">
        <v>1332.37</v>
      </c>
      <c r="H15" s="11"/>
    </row>
    <row r="16" spans="1:8" ht="18" customHeight="1">
      <c r="B16" s="76">
        <v>2017</v>
      </c>
      <c r="C16" s="77">
        <v>970.28</v>
      </c>
      <c r="D16" s="77">
        <v>1432.9</v>
      </c>
      <c r="E16" s="77">
        <v>935.71</v>
      </c>
      <c r="F16" s="77">
        <v>1318.47</v>
      </c>
      <c r="H16" s="11"/>
    </row>
    <row r="17" spans="2:9" ht="18" customHeight="1">
      <c r="B17" s="76">
        <v>2018</v>
      </c>
      <c r="C17" s="77">
        <v>967.4</v>
      </c>
      <c r="D17" s="77">
        <v>1420.02</v>
      </c>
      <c r="E17" s="77">
        <v>937.39</v>
      </c>
      <c r="F17" s="77">
        <v>1311.23</v>
      </c>
      <c r="H17" s="11"/>
    </row>
    <row r="18" spans="2:9" ht="18" customHeight="1">
      <c r="B18" s="76">
        <v>2019</v>
      </c>
      <c r="C18" s="77">
        <v>989.63963273409115</v>
      </c>
      <c r="D18" s="77">
        <v>1466.1257319129511</v>
      </c>
      <c r="E18" s="77">
        <v>962.55030148478431</v>
      </c>
      <c r="F18" s="77">
        <v>1345.982851671419</v>
      </c>
      <c r="H18" s="11"/>
      <c r="I18" s="31"/>
    </row>
    <row r="19" spans="2:9" ht="18" customHeight="1">
      <c r="B19" s="76">
        <v>2020</v>
      </c>
      <c r="C19" s="77">
        <v>1005.72</v>
      </c>
      <c r="D19" s="77">
        <v>1528.73</v>
      </c>
      <c r="E19" s="77">
        <v>975.16</v>
      </c>
      <c r="F19" s="77">
        <v>1406.74</v>
      </c>
      <c r="H19" s="11"/>
      <c r="I19" s="31"/>
    </row>
    <row r="20" spans="2:9" ht="18" customHeight="1">
      <c r="B20" s="76">
        <v>2021</v>
      </c>
      <c r="C20" s="77">
        <v>1019.71</v>
      </c>
      <c r="D20" s="77">
        <v>1502.99</v>
      </c>
      <c r="E20" s="77">
        <v>989.46</v>
      </c>
      <c r="F20" s="77">
        <v>1388.38</v>
      </c>
      <c r="H20" s="11"/>
      <c r="I20" s="31"/>
    </row>
    <row r="21" spans="2:9" ht="18" customHeight="1">
      <c r="B21" s="76">
        <v>2022</v>
      </c>
      <c r="C21" s="77">
        <v>1045.74</v>
      </c>
      <c r="D21" s="77">
        <v>1523.4</v>
      </c>
      <c r="E21" s="77">
        <v>1017.01</v>
      </c>
      <c r="F21" s="77">
        <v>1426.75</v>
      </c>
      <c r="H21" s="11"/>
    </row>
    <row r="22" spans="2:9" ht="18" customHeight="1">
      <c r="B22" s="76">
        <v>2023</v>
      </c>
      <c r="C22" s="77">
        <v>1055.3499999999999</v>
      </c>
      <c r="D22" s="77">
        <v>1555.31</v>
      </c>
      <c r="E22" s="77">
        <v>1031.49</v>
      </c>
      <c r="F22" s="77">
        <v>1453.14</v>
      </c>
      <c r="H22" s="11"/>
    </row>
    <row r="23" spans="2:9" ht="18" customHeight="1">
      <c r="B23" s="76">
        <v>2024</v>
      </c>
      <c r="C23" s="77">
        <v>1101.94</v>
      </c>
      <c r="D23" s="77">
        <v>1669.52</v>
      </c>
      <c r="E23" s="77">
        <v>1077.99</v>
      </c>
      <c r="F23" s="77">
        <v>1566.37</v>
      </c>
      <c r="H23" s="11"/>
    </row>
    <row r="24" spans="2:9" ht="18" customHeight="1">
      <c r="B24" s="193" t="s">
        <v>224</v>
      </c>
      <c r="C24" s="77">
        <f>'Distrib - regím. Altas nuevas'!$I$42</f>
        <v>1149.7340524829756</v>
      </c>
      <c r="D24" s="77">
        <f>'Distrib - regím. Altas nuevas'!$I$44</f>
        <v>1674.810431823304</v>
      </c>
      <c r="E24" s="77">
        <f>'Distrib - regím. Altas nuevas'!$O$42</f>
        <v>1121.1544316044067</v>
      </c>
      <c r="F24" s="77">
        <f>'Distrib - regím. Altas nuevas'!$O$44</f>
        <v>1562.145562034694</v>
      </c>
    </row>
    <row r="26" spans="2:9">
      <c r="B26" s="434" t="s">
        <v>125</v>
      </c>
      <c r="C26" s="435"/>
      <c r="D26" s="435"/>
      <c r="E26" s="435"/>
      <c r="F26" s="435"/>
    </row>
    <row r="27" spans="2:9" ht="25.5" customHeight="1">
      <c r="B27" s="76">
        <v>2008</v>
      </c>
      <c r="C27" s="79">
        <f t="shared" ref="C27:F38" si="0">C7/C6-1</f>
        <v>4.274858211666599E-2</v>
      </c>
      <c r="D27" s="79">
        <f t="shared" si="0"/>
        <v>4.7465920434647479E-2</v>
      </c>
      <c r="E27" s="79">
        <f t="shared" si="0"/>
        <v>4.5928053959530368E-2</v>
      </c>
      <c r="F27" s="79">
        <f t="shared" si="0"/>
        <v>5.7686505621819428E-2</v>
      </c>
      <c r="G27" s="79"/>
      <c r="H27" s="74"/>
    </row>
    <row r="28" spans="2:9" ht="17.850000000000001" customHeight="1">
      <c r="B28" s="76">
        <v>2009</v>
      </c>
      <c r="C28" s="79">
        <f t="shared" si="0"/>
        <v>2.1580576410234364E-2</v>
      </c>
      <c r="D28" s="79">
        <f t="shared" si="0"/>
        <v>3.9823458188493532E-2</v>
      </c>
      <c r="E28" s="79">
        <f t="shared" si="0"/>
        <v>3.2614017698269437E-2</v>
      </c>
      <c r="F28" s="79">
        <f t="shared" si="0"/>
        <v>5.5472092802129724E-2</v>
      </c>
      <c r="G28" s="79"/>
      <c r="H28" s="74"/>
    </row>
    <row r="29" spans="2:9" ht="17.850000000000001" customHeight="1">
      <c r="B29" s="76">
        <v>2010</v>
      </c>
      <c r="C29" s="79">
        <f t="shared" si="0"/>
        <v>3.853815025265761E-2</v>
      </c>
      <c r="D29" s="79">
        <f t="shared" si="0"/>
        <v>4.6779803625491168E-2</v>
      </c>
      <c r="E29" s="79">
        <f t="shared" si="0"/>
        <v>3.6094277651848028E-2</v>
      </c>
      <c r="F29" s="79">
        <f t="shared" si="0"/>
        <v>5.597996468595734E-2</v>
      </c>
      <c r="G29" s="79"/>
      <c r="H29" s="74"/>
    </row>
    <row r="30" spans="2:9" ht="17.850000000000001" customHeight="1">
      <c r="B30" s="76">
        <v>2011</v>
      </c>
      <c r="C30" s="79">
        <f t="shared" si="0"/>
        <v>2.8265126890230308E-2</v>
      </c>
      <c r="D30" s="79">
        <f t="shared" si="0"/>
        <v>9.8248887613030522E-3</v>
      </c>
      <c r="E30" s="79">
        <f t="shared" si="0"/>
        <v>2.8597260824431592E-2</v>
      </c>
      <c r="F30" s="79">
        <f t="shared" si="0"/>
        <v>2.5499496664334709E-2</v>
      </c>
      <c r="G30" s="79"/>
      <c r="H30" s="74"/>
    </row>
    <row r="31" spans="2:9" ht="17.850000000000001" customHeight="1">
      <c r="B31" s="76">
        <v>2012</v>
      </c>
      <c r="C31" s="79">
        <f t="shared" si="0"/>
        <v>-1.4902515167579566E-2</v>
      </c>
      <c r="D31" s="79">
        <f t="shared" si="0"/>
        <v>-1.2209595690396369E-2</v>
      </c>
      <c r="E31" s="79">
        <f t="shared" si="0"/>
        <v>2.3819600438411026E-2</v>
      </c>
      <c r="F31" s="79">
        <f t="shared" si="0"/>
        <v>4.1511725606661942E-2</v>
      </c>
      <c r="G31" s="79"/>
      <c r="H31" s="74"/>
    </row>
    <row r="32" spans="2:9" ht="17.850000000000001" customHeight="1">
      <c r="B32" s="76">
        <v>2013</v>
      </c>
      <c r="C32" s="79">
        <f t="shared" si="0"/>
        <v>2.0629036115760169E-3</v>
      </c>
      <c r="D32" s="79">
        <f t="shared" si="0"/>
        <v>2.4944061126259909E-2</v>
      </c>
      <c r="E32" s="79">
        <f t="shared" si="0"/>
        <v>1.2485955949377736E-2</v>
      </c>
      <c r="F32" s="79">
        <f t="shared" si="0"/>
        <v>3.4881027500659023E-2</v>
      </c>
      <c r="G32" s="79"/>
      <c r="H32" s="74"/>
    </row>
    <row r="33" spans="2:9" ht="17.850000000000001" customHeight="1">
      <c r="B33" s="76">
        <v>2014</v>
      </c>
      <c r="C33" s="79">
        <f t="shared" si="0"/>
        <v>-8.6622708874104504E-3</v>
      </c>
      <c r="D33" s="79">
        <f t="shared" si="0"/>
        <v>7.6513779499931545E-4</v>
      </c>
      <c r="E33" s="79">
        <f t="shared" si="0"/>
        <v>-6.2288011389808329E-3</v>
      </c>
      <c r="F33" s="79">
        <f t="shared" si="0"/>
        <v>1.469544009138346E-2</v>
      </c>
      <c r="G33" s="79"/>
      <c r="H33" s="74"/>
    </row>
    <row r="34" spans="2:9" ht="17.850000000000001" customHeight="1">
      <c r="B34" s="76">
        <v>2015</v>
      </c>
      <c r="C34" s="79">
        <f t="shared" si="0"/>
        <v>-1.3071829855537676E-2</v>
      </c>
      <c r="D34" s="79">
        <f t="shared" si="0"/>
        <v>2.4290333667678965E-2</v>
      </c>
      <c r="E34" s="79">
        <f t="shared" si="0"/>
        <v>-8.5432270433692947E-3</v>
      </c>
      <c r="F34" s="79">
        <f t="shared" si="0"/>
        <v>2.1495725195484816E-2</v>
      </c>
      <c r="G34" s="79"/>
      <c r="H34" s="74"/>
    </row>
    <row r="35" spans="2:9" ht="17.850000000000001" customHeight="1">
      <c r="B35" s="76">
        <v>2016</v>
      </c>
      <c r="C35" s="79">
        <f t="shared" si="0"/>
        <v>-1.0754546286225408E-2</v>
      </c>
      <c r="D35" s="79">
        <f t="shared" si="0"/>
        <v>-6.3206190508799942E-3</v>
      </c>
      <c r="E35" s="79">
        <f t="shared" si="0"/>
        <v>-5.0787309547588588E-3</v>
      </c>
      <c r="F35" s="79">
        <f t="shared" si="0"/>
        <v>-7.8707909511968044E-3</v>
      </c>
      <c r="G35" s="79"/>
      <c r="H35" s="74"/>
      <c r="I35" s="10"/>
    </row>
    <row r="36" spans="2:9" ht="17.850000000000001" customHeight="1">
      <c r="B36" s="76">
        <v>2017</v>
      </c>
      <c r="C36" s="79">
        <f t="shared" si="0"/>
        <v>-2.9901663601147321E-3</v>
      </c>
      <c r="D36" s="79">
        <f t="shared" si="0"/>
        <v>-1.2521794262165042E-2</v>
      </c>
      <c r="E36" s="79">
        <f t="shared" si="0"/>
        <v>-7.3686458778288166E-4</v>
      </c>
      <c r="F36" s="79">
        <f t="shared" si="0"/>
        <v>-1.0432537508349715E-2</v>
      </c>
      <c r="G36" s="79"/>
      <c r="H36" s="74"/>
    </row>
    <row r="37" spans="2:9" ht="17.850000000000001" customHeight="1">
      <c r="B37" s="76">
        <v>2018</v>
      </c>
      <c r="C37" s="79">
        <f t="shared" si="0"/>
        <v>-2.9682153605145034E-3</v>
      </c>
      <c r="D37" s="79">
        <f t="shared" si="0"/>
        <v>-8.9887640449438644E-3</v>
      </c>
      <c r="E37" s="79">
        <f t="shared" si="0"/>
        <v>1.7954280706629078E-3</v>
      </c>
      <c r="F37" s="79">
        <f t="shared" si="0"/>
        <v>-5.4912133002646968E-3</v>
      </c>
      <c r="G37" s="79"/>
      <c r="H37" s="74"/>
    </row>
    <row r="38" spans="2:9" ht="17.850000000000001" customHeight="1">
      <c r="B38" s="76">
        <v>2019</v>
      </c>
      <c r="C38" s="79">
        <f t="shared" si="0"/>
        <v>2.2989076632304206E-2</v>
      </c>
      <c r="D38" s="79">
        <f t="shared" si="0"/>
        <v>3.2468367989852975E-2</v>
      </c>
      <c r="E38" s="79">
        <f t="shared" si="0"/>
        <v>2.6840804238133842E-2</v>
      </c>
      <c r="F38" s="79">
        <f t="shared" si="0"/>
        <v>2.6504008962134007E-2</v>
      </c>
      <c r="G38" s="79"/>
      <c r="H38" s="74"/>
    </row>
    <row r="39" spans="2:9" ht="17.850000000000001" customHeight="1">
      <c r="B39" s="76">
        <v>2020</v>
      </c>
      <c r="C39" s="79">
        <f t="shared" ref="C39:F39" si="1">C19/C18-1</f>
        <v>1.6248709867735744E-2</v>
      </c>
      <c r="D39" s="79">
        <f t="shared" si="1"/>
        <v>4.2700476994810721E-2</v>
      </c>
      <c r="E39" s="79">
        <f t="shared" si="1"/>
        <v>1.3100300831826228E-2</v>
      </c>
      <c r="F39" s="79">
        <f t="shared" si="1"/>
        <v>4.5139615451366133E-2</v>
      </c>
      <c r="G39" s="79"/>
      <c r="H39" s="74"/>
    </row>
    <row r="40" spans="2:9" ht="17.850000000000001" customHeight="1">
      <c r="B40" s="76">
        <v>2021</v>
      </c>
      <c r="C40" s="79">
        <f t="shared" ref="C40:F40" si="2">C20/C19-1</f>
        <v>1.3910432327089106E-2</v>
      </c>
      <c r="D40" s="79">
        <f t="shared" si="2"/>
        <v>-1.6837505641938089E-2</v>
      </c>
      <c r="E40" s="79">
        <f t="shared" si="2"/>
        <v>1.4664260223963277E-2</v>
      </c>
      <c r="F40" s="79">
        <f t="shared" si="2"/>
        <v>-1.3051452293956212E-2</v>
      </c>
      <c r="G40" s="79"/>
      <c r="H40" s="74"/>
    </row>
    <row r="41" spans="2:9" ht="17.850000000000001" customHeight="1">
      <c r="B41" s="76">
        <v>2022</v>
      </c>
      <c r="C41" s="79">
        <f>C21/C20-1</f>
        <v>2.5526865481362293E-2</v>
      </c>
      <c r="D41" s="79">
        <f>D21/D20-1</f>
        <v>1.3579598001317361E-2</v>
      </c>
      <c r="E41" s="79">
        <f>E21/E20-1</f>
        <v>2.7843470175651364E-2</v>
      </c>
      <c r="F41" s="79">
        <f>F21/F20-1</f>
        <v>2.7636526023134822E-2</v>
      </c>
      <c r="G41" s="79"/>
      <c r="H41" s="74"/>
    </row>
    <row r="42" spans="2:9" ht="17.850000000000001" customHeight="1">
      <c r="B42" s="76">
        <v>2023</v>
      </c>
      <c r="C42" s="79">
        <f>C22/C21-1</f>
        <v>9.1896647350200311E-3</v>
      </c>
      <c r="D42" s="79">
        <f t="shared" ref="D42:F43" si="3">D22/D21-1</f>
        <v>2.0946566889851637E-2</v>
      </c>
      <c r="E42" s="79">
        <f t="shared" si="3"/>
        <v>1.4237814770749591E-2</v>
      </c>
      <c r="F42" s="79">
        <f t="shared" si="3"/>
        <v>1.8496583143507994E-2</v>
      </c>
      <c r="G42" s="79"/>
      <c r="H42" s="74"/>
    </row>
    <row r="43" spans="2:9" ht="17.850000000000001" customHeight="1">
      <c r="B43" s="76">
        <v>2024</v>
      </c>
      <c r="C43" s="79">
        <f>C23/C22-1</f>
        <v>4.4146491685222999E-2</v>
      </c>
      <c r="D43" s="79">
        <f t="shared" si="3"/>
        <v>7.3432306099748601E-2</v>
      </c>
      <c r="E43" s="79">
        <f t="shared" si="3"/>
        <v>4.5080417648256432E-2</v>
      </c>
      <c r="F43" s="79">
        <f t="shared" si="3"/>
        <v>7.7920916085167047E-2</v>
      </c>
      <c r="G43" s="79"/>
      <c r="H43" s="74"/>
    </row>
    <row r="44" spans="2:9" ht="22.7" customHeight="1">
      <c r="B44" s="78" t="s">
        <v>225</v>
      </c>
      <c r="C44" s="80">
        <f>C24/C51-1</f>
        <v>5.9535772195935532E-2</v>
      </c>
      <c r="D44" s="80">
        <f>D24/D51-1</f>
        <v>5.841897395887452E-2</v>
      </c>
      <c r="E44" s="80">
        <f>E24/E51-1</f>
        <v>5.4697915922151896E-2</v>
      </c>
      <c r="F44" s="80">
        <f>F24/F51-1</f>
        <v>5.569635138484319E-2</v>
      </c>
      <c r="G44" s="79"/>
      <c r="H44" s="74"/>
    </row>
    <row r="45" spans="2:9" ht="7.5" customHeight="1"/>
    <row r="46" spans="2:9" ht="3.4" customHeight="1">
      <c r="B46" s="81"/>
      <c r="C46" s="81"/>
      <c r="D46" s="81"/>
      <c r="E46" s="81"/>
      <c r="F46" s="81"/>
    </row>
    <row r="47" spans="2:9" ht="23.85" customHeight="1">
      <c r="B47" t="s">
        <v>229</v>
      </c>
    </row>
    <row r="48" spans="2:9" ht="23.85" customHeight="1">
      <c r="B48" t="s">
        <v>226</v>
      </c>
    </row>
    <row r="49" spans="1:9" ht="35.65" customHeight="1">
      <c r="A49" s="360"/>
      <c r="B49" s="424"/>
      <c r="C49" s="308" t="s">
        <v>149</v>
      </c>
      <c r="D49" s="308"/>
      <c r="E49" s="308" t="s">
        <v>150</v>
      </c>
      <c r="F49" s="309"/>
      <c r="G49" s="425"/>
      <c r="H49" s="436"/>
      <c r="I49" s="436"/>
    </row>
    <row r="50" spans="1:9">
      <c r="A50" s="360"/>
      <c r="B50" s="424"/>
      <c r="C50" s="308" t="s">
        <v>28</v>
      </c>
      <c r="D50" s="308" t="s">
        <v>29</v>
      </c>
      <c r="E50" s="308" t="s">
        <v>28</v>
      </c>
      <c r="F50" s="309" t="s">
        <v>29</v>
      </c>
      <c r="G50" s="425"/>
      <c r="H50" s="436"/>
      <c r="I50" s="436"/>
    </row>
    <row r="51" spans="1:9" ht="21.4" customHeight="1">
      <c r="A51" s="360"/>
      <c r="B51" s="424"/>
      <c r="C51" s="484">
        <v>1085.1300000000001</v>
      </c>
      <c r="D51" s="484">
        <v>1582.37</v>
      </c>
      <c r="E51" s="308">
        <v>1063.01</v>
      </c>
      <c r="F51" s="485">
        <v>1479.73</v>
      </c>
      <c r="G51" s="425"/>
      <c r="H51" s="436"/>
      <c r="I51" s="436"/>
    </row>
    <row r="52" spans="1:9" ht="19.7" customHeight="1">
      <c r="A52" s="360"/>
      <c r="B52" s="424"/>
      <c r="C52" s="308"/>
      <c r="D52" s="308"/>
      <c r="E52" s="308"/>
      <c r="F52" s="309"/>
      <c r="G52" s="425"/>
      <c r="H52" s="436"/>
      <c r="I52" s="436"/>
    </row>
    <row r="53" spans="1:9">
      <c r="A53" s="360"/>
      <c r="B53" s="424"/>
      <c r="C53" s="308"/>
      <c r="D53" s="308"/>
      <c r="E53" s="308"/>
      <c r="F53" s="309"/>
      <c r="G53" s="425"/>
      <c r="H53" s="436"/>
      <c r="I53" s="436"/>
    </row>
    <row r="54" spans="1:9">
      <c r="A54" s="360"/>
      <c r="B54" s="425"/>
      <c r="C54" s="309"/>
      <c r="D54" s="309"/>
      <c r="E54" s="309"/>
      <c r="F54" s="309"/>
      <c r="G54" s="425"/>
      <c r="H54" s="437"/>
      <c r="I54" s="436"/>
    </row>
    <row r="55" spans="1:9">
      <c r="A55" s="360"/>
      <c r="B55" s="425"/>
      <c r="C55" s="425"/>
      <c r="D55" s="425"/>
      <c r="E55" s="425"/>
      <c r="F55" s="425"/>
      <c r="G55" s="425"/>
      <c r="H55" s="426"/>
      <c r="I55" s="426"/>
    </row>
    <row r="56" spans="1:9">
      <c r="A56" s="360"/>
      <c r="B56" s="425"/>
      <c r="C56" s="425"/>
      <c r="D56" s="425"/>
      <c r="E56" s="425"/>
      <c r="F56" s="425"/>
      <c r="G56" s="425"/>
      <c r="H56" s="426"/>
      <c r="I56" s="426"/>
    </row>
    <row r="57" spans="1:9">
      <c r="A57" s="360"/>
      <c r="B57" s="425"/>
      <c r="C57" s="425"/>
      <c r="D57" s="425"/>
      <c r="E57" s="425"/>
      <c r="F57" s="425"/>
      <c r="G57" s="425"/>
      <c r="H57" s="426"/>
      <c r="I57" s="426"/>
    </row>
    <row r="58" spans="1:9">
      <c r="A58" s="360"/>
      <c r="B58" s="425"/>
      <c r="C58" s="425"/>
      <c r="D58" s="425"/>
      <c r="E58" s="425"/>
      <c r="F58" s="425"/>
      <c r="G58" s="426"/>
      <c r="H58" s="426"/>
      <c r="I58" s="426"/>
    </row>
    <row r="59" spans="1:9">
      <c r="A59" s="360"/>
      <c r="B59" s="425"/>
      <c r="C59" s="425"/>
      <c r="D59" s="425"/>
      <c r="E59" s="425"/>
      <c r="F59" s="425"/>
      <c r="G59" s="426"/>
      <c r="H59" s="426"/>
      <c r="I59" s="426"/>
    </row>
    <row r="60" spans="1:9">
      <c r="A60" s="347"/>
      <c r="B60" s="422"/>
      <c r="C60" s="423"/>
      <c r="D60" s="423"/>
      <c r="E60" s="423"/>
      <c r="F60" s="423"/>
      <c r="G60" s="421"/>
      <c r="H60" s="216"/>
      <c r="I60" s="216"/>
    </row>
    <row r="61" spans="1:9">
      <c r="B61" s="422"/>
      <c r="C61" s="422"/>
      <c r="D61" s="422"/>
      <c r="E61" s="422"/>
      <c r="F61" s="422"/>
      <c r="G61" s="216"/>
      <c r="H61" s="216"/>
      <c r="I61" s="216"/>
    </row>
    <row r="62" spans="1:9">
      <c r="B62" s="422"/>
      <c r="C62" s="422"/>
      <c r="D62" s="422"/>
      <c r="E62" s="422"/>
      <c r="F62" s="422"/>
      <c r="G62" s="216"/>
    </row>
    <row r="63" spans="1:9">
      <c r="B63" s="347"/>
      <c r="C63" s="347"/>
      <c r="D63" s="347"/>
      <c r="E63" s="347"/>
      <c r="F63" s="347"/>
      <c r="G63" s="216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2025-05-22T08:46:00Z</cp:lastPrinted>
  <dcterms:created xsi:type="dcterms:W3CDTF">2016-11-17T11:36:14Z</dcterms:created>
  <dcterms:modified xsi:type="dcterms:W3CDTF">2025-05-22T09:53:07Z</dcterms:modified>
</cp:coreProperties>
</file>