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tmmat\OneDrive\Documentos\"/>
    </mc:Choice>
  </mc:AlternateContent>
  <xr:revisionPtr revIDLastSave="0" documentId="13_ncr:1_{C5A85E3C-BD05-48FA-9018-81ED0C9C1AAE}" xr6:coauthVersionLast="45" xr6:coauthVersionMax="45" xr10:uidLastSave="{00000000-0000-0000-0000-000000000000}"/>
  <bookViews>
    <workbookView xWindow="-110" yWindow="-110" windowWidth="19420" windowHeight="10420" tabRatio="802" firstSheet="2" activeTab="11" xr2:uid="{00000000-000D-0000-FFFF-FFFF00000000}"/>
  </bookViews>
  <sheets>
    <sheet name="Portada" sheetId="24" r:id="rId1"/>
    <sheet name="Regím y altas" sheetId="21" r:id="rId2"/>
    <sheet name="Clase, sexo y edad" sheetId="26" r:id="rId3"/>
    <sheet name="Nº Pens. Clases" sheetId="17" r:id="rId4"/>
    <sheet name="Importe €" sheetId="18" r:id="rId5"/>
    <sheet name="P. Media €" sheetId="19" r:id="rId6"/>
    <sheet name="minimos" sheetId="27" r:id="rId7"/>
    <sheet name="PM ALTAS" sheetId="25" r:id="rId8"/>
    <sheet name="Prov1" sheetId="14" r:id="rId9"/>
    <sheet name="Prov2" sheetId="15" r:id="rId10"/>
    <sheet name="Prov3" sheetId="16" r:id="rId11"/>
    <sheet name="Minimos prov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P68" localSheetId="2">'[1]%'!$B$2:$Z$17</definedName>
    <definedName name="_1P68">'[1]%'!$B$2:$Z$17</definedName>
    <definedName name="_2P68" localSheetId="2">#REF!</definedName>
    <definedName name="_2P68" localSheetId="6">#REF!</definedName>
    <definedName name="_2P68">#REF!</definedName>
    <definedName name="a" localSheetId="2">#REF!</definedName>
    <definedName name="a">#REF!</definedName>
    <definedName name="aaa">#REF!</definedName>
    <definedName name="ACA">#REF!</definedName>
    <definedName name="ACP">#REF!</definedName>
    <definedName name="alt" localSheetId="2">#REF!</definedName>
    <definedName name="alt">#REF!</definedName>
    <definedName name="_xlnm.Print_Area" localSheetId="2">'Clase, sexo y edad'!$A$1:$Q$79</definedName>
    <definedName name="_xlnm.Print_Area" localSheetId="4">'Importe €'!$A$1:$H$80</definedName>
    <definedName name="_xlnm.Print_Area" localSheetId="6">minimos!$B$1:$G$33</definedName>
    <definedName name="_xlnm.Print_Area" localSheetId="11">'Minimos prov'!$B$2:$G$68</definedName>
    <definedName name="_xlnm.Print_Area" localSheetId="3">'Nº Pens. Clases'!$A$1:$H$80</definedName>
    <definedName name="_xlnm.Print_Area" localSheetId="5">'P. Media €'!$A$1:$H$80</definedName>
    <definedName name="_xlnm.Print_Area" localSheetId="7">'PM ALTAS'!$C$1:$G$38</definedName>
    <definedName name="_xlnm.Print_Area" localSheetId="0">Portada!$A$1:$E$62</definedName>
    <definedName name="_xlnm.Print_Area" localSheetId="8">Prov1!$A$3:$G$90</definedName>
    <definedName name="_xlnm.Print_Area" localSheetId="9">Prov2!$A$3:$G$90</definedName>
    <definedName name="_xlnm.Print_Area" localSheetId="10">Prov3!$B$3:$H$89</definedName>
    <definedName name="_xlnm.Print_Area" localSheetId="1">'Regím y altas'!$A$1:$T$42</definedName>
    <definedName name="_xlnm.Print_Area">#REF!</definedName>
    <definedName name="AT">#REF!</definedName>
    <definedName name="Auto_Open">#REF!</definedName>
    <definedName name="CARBON">#REF!</definedName>
    <definedName name="cb" localSheetId="2">#REF!</definedName>
    <definedName name="cb">#REF!</definedName>
    <definedName name="CCAA">'[2]CC.AA'!$H$3:$H$3000</definedName>
    <definedName name="cm" localSheetId="2">#REF!</definedName>
    <definedName name="cm" localSheetId="6">#REF!</definedName>
    <definedName name="cm">#REF!</definedName>
    <definedName name="COMPROBACIÓN">#REF!</definedName>
    <definedName name="Contribuciones_CCAA">[3]Gráficos!$B$75:$K$93</definedName>
    <definedName name="d" localSheetId="2">#REF!</definedName>
    <definedName name="d" localSheetId="6">#REF!</definedName>
    <definedName name="d">#REF!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HOGAR">#REF!</definedName>
    <definedName name="impor">#REF!</definedName>
    <definedName name="importe">#REF!</definedName>
    <definedName name="IMPORTE_P67" localSheetId="2">'[1]IMPORTE POR CONCEPTOS'!$B$2:$Z$18</definedName>
    <definedName name="IMPORTE_P67">'[1]IMPORTE POR CONCEPTOS'!$B$2:$Z$18</definedName>
    <definedName name="INCP_JUBILA" localSheetId="2">#REF!</definedName>
    <definedName name="INCP_JUBILA" localSheetId="6">#REF!</definedName>
    <definedName name="INCP_JUBILA">#REF!</definedName>
    <definedName name="ip" localSheetId="2">#REF!</definedName>
    <definedName name="ip">#REF!</definedName>
    <definedName name="IP__CCAA">[4]Total!$A$1:$AA$80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[5]Gráficos!$A$49:$E$67</definedName>
    <definedName name="NombreTabla">"Dummy"</definedName>
    <definedName name="Nómina_CCAA">[5]Gráficos!$A$3:$E$21</definedName>
    <definedName name="Número_CCAA">[5]Gráficos!$A$26:$E$44</definedName>
    <definedName name="PROVINCIA">[2]PROVINCIAS!$R$3:$R$3000</definedName>
    <definedName name="PUBLICA">[5]Avance!$P$52:$Q$63</definedName>
    <definedName name="qq" localSheetId="2">#REF!</definedName>
    <definedName name="qq" localSheetId="6">#REF!</definedName>
    <definedName name="qq">#REF!</definedName>
    <definedName name="rank_contr_nóm">[3]Gráficos!$M$75:$M$93</definedName>
    <definedName name="rank_contr_núm">[3]Gráficos!$N$75:$N$93</definedName>
    <definedName name="rank_contr_pm">[3]Gráficos!$O$75:$O$93</definedName>
    <definedName name="Recover">#REF!</definedName>
    <definedName name="REGIMENES">[2]PROVINCIAS!$P$3:$P$3000</definedName>
    <definedName name="REGIMENESCCAA">'[2]CC.AA'!$F$3:$F$3000</definedName>
    <definedName name="REM" localSheetId="6">#REF!</definedName>
    <definedName name="REM">#REF!</definedName>
    <definedName name="RETA">#REF!</definedName>
    <definedName name="RG">#REF!</definedName>
    <definedName name="serieb">[2]PROVINCIAS!$P$3:$P$3000</definedName>
    <definedName name="SEXO">[2]PROVINCIAS!$S$3:$S$3000</definedName>
    <definedName name="SEXOCCAA">'[2]CC.AA'!$I$3:$I$3000</definedName>
    <definedName name="SOVI" localSheetId="6">#REF!</definedName>
    <definedName name="SOVI">#REF!</definedName>
    <definedName name="ss">#REF!</definedName>
    <definedName name="_xlnm.Print_Titles" localSheetId="2">'Clase, sexo y edad'!$1:$3</definedName>
    <definedName name="_xlnm.Print_Titles">#N/A</definedName>
    <definedName name="TOTAL" localSheetId="6">#REF!</definedName>
    <definedName name="TOTAL">#REF!</definedName>
    <definedName name="Tramos_2009">[6]Rango!$Q$2:$S$32</definedName>
    <definedName name="Tramos_2015">[6]Rango!$AO$2:$AP$32</definedName>
    <definedName name="TRAMOS_CUANTÍA" localSheetId="2">#REF!</definedName>
    <definedName name="TRAMOS_CUANTÍA" localSheetId="6">#REF!</definedName>
    <definedName name="TRAMOS_CUANTÍA">#REF!</definedName>
    <definedName name="VIUDE_ORFAN" localSheetId="2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7" l="1"/>
  <c r="D13" i="27"/>
  <c r="C15" i="27"/>
  <c r="C13" i="27"/>
  <c r="D14" i="27"/>
  <c r="D8" i="27"/>
  <c r="D9" i="27"/>
  <c r="D10" i="27"/>
  <c r="D11" i="27"/>
  <c r="D12" i="27"/>
  <c r="D7" i="27"/>
  <c r="C42" i="27" l="1"/>
  <c r="C43" i="27"/>
  <c r="C44" i="27"/>
  <c r="C46" i="27"/>
  <c r="C45" i="27" s="1"/>
  <c r="C50" i="27" s="1"/>
  <c r="C47" i="27"/>
  <c r="C48" i="27"/>
  <c r="C49" i="27"/>
  <c r="D46" i="27" l="1"/>
  <c r="E46" i="27"/>
  <c r="C51" i="27"/>
  <c r="G34" i="25" l="1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96" i="16" l="1"/>
  <c r="H93" i="16"/>
  <c r="E91" i="16"/>
  <c r="C91" i="16"/>
  <c r="B5" i="16"/>
  <c r="A5" i="15"/>
</calcChain>
</file>

<file path=xl/sharedStrings.xml><?xml version="1.0" encoding="utf-8"?>
<sst xmlns="http://schemas.openxmlformats.org/spreadsheetml/2006/main" count="1098" uniqueCount="193">
  <si>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</si>
  <si>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</si>
  <si>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</si>
  <si>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</si>
  <si>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</si>
  <si>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</si>
  <si>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</si>
  <si>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</si>
  <si>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</si>
  <si>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</si>
  <si>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</si>
  <si>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</si>
  <si>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</si>
  <si>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</si>
  <si>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</si>
  <si>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</si>
  <si>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</si>
  <si>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</si>
  <si>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</si>
  <si>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</si>
  <si>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</si>
  <si>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</si>
  <si>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</si>
  <si>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</si>
  <si>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</si>
  <si>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</si>
  <si>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</si>
  <si>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</si>
  <si>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</si>
  <si>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</si>
  <si>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</si>
  <si>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</si>
  <si>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</si>
  <si>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</si>
  <si>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</si>
  <si>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</si>
  <si>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</si>
  <si>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</si>
  <si>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</si>
  <si>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</si>
  <si>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</si>
  <si>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</si>
  <si>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</si>
  <si>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</si>
  <si>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</si>
  <si>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</si>
  <si>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</si>
  <si>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</si>
  <si>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</si>
  <si>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</si>
  <si>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</si>
  <si>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</si>
  <si>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</si>
  <si>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</si>
  <si>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</si>
  <si>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</si>
  <si>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</si>
  <si>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</si>
  <si>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</si>
  <si>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</si>
  <si>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</si>
  <si>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</si>
  <si>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</si>
  <si>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</si>
  <si>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</si>
  <si>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</si>
  <si>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</si>
  <si>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</si>
  <si>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</si>
  <si>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</si>
  <si>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</si>
  <si>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</si>
  <si>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</si>
  <si>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</si>
  <si>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</si>
  <si>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</si>
  <si>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</si>
  <si>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</si>
  <si>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</si>
  <si>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</si>
  <si>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</si>
  <si>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</si>
  <si>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</si>
  <si>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</si>
  <si>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</si>
  <si>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</si>
  <si>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</si>
  <si>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</si>
  <si>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</si>
  <si>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</si>
  <si>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</si>
  <si>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</si>
  <si>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</si>
  <si>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</si>
  <si>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</si>
  <si>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</si>
  <si>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</si>
  <si>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</si>
  <si>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</si>
  <si>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</si>
  <si>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</si>
  <si>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</si>
  <si>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</si>
  <si>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</si>
  <si>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</si>
  <si>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</si>
  <si>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</si>
  <si>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</si>
  <si>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</si>
  <si>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</si>
  <si>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</si>
  <si>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</si>
  <si>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</si>
  <si>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</si>
  <si>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</si>
  <si>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</si>
  <si>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</si>
  <si>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</si>
  <si>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º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</si>
  <si>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</si>
  <si>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</si>
  <si>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</si>
  <si>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</si>
  <si>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</si>
  <si>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</si>
  <si>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Jueves 25 de octubre de  2019</t>
  </si>
  <si>
    <t>Nomina de pensiones (pegar )</t>
  </si>
  <si>
    <t>Pension media de jubilación (pegar)</t>
  </si>
  <si>
    <t>Ojo cambiar fecha para las notas de prensa y actualizar nomina y pension media de jubilación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</si>
  <si>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</si>
  <si>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</si>
  <si>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</si>
  <si>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</si>
  <si>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</si>
  <si>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</si>
  <si>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</si>
  <si>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</si>
  <si>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</si>
  <si>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</si>
  <si>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</si>
  <si>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</si>
  <si>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</si>
  <si>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</si>
  <si>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</si>
  <si>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</si>
  <si>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</si>
  <si>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</si>
  <si>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</si>
  <si>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</si>
  <si>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</si>
  <si>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</si>
  <si>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</si>
  <si>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</si>
  <si>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</si>
  <si>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</si>
  <si>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</si>
  <si>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</si>
  <si>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</si>
  <si>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</si>
  <si>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</si>
  <si>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</si>
  <si>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</si>
  <si>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</si>
  <si>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</si>
  <si>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</si>
  <si>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</si>
  <si>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</si>
  <si>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</si>
  <si>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</si>
  <si>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</si>
  <si>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</si>
  <si>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</si>
  <si>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</si>
  <si>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</si>
  <si>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</si>
  <si>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</si>
  <si>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</si>
  <si>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</si>
  <si>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</si>
  <si>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</si>
  <si>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r>
      <t>GENERAL/SISTEMA</t>
    </r>
    <r>
      <rPr>
        <sz val="12"/>
        <rFont val="Arial"/>
        <family val="2"/>
      </rPr>
      <t xml:space="preserve"> (en %)</t>
    </r>
  </si>
  <si>
    <t>Pensiones en vigor por clase, sexo y grupos de edad. Total sistema</t>
  </si>
  <si>
    <t>Datos a 1 de febrero de 2020</t>
  </si>
  <si>
    <t>TOTAL NACIONAL (1)</t>
  </si>
  <si>
    <t>PENSIONES CONTRIBUTIVAS EN VIGOR A 1 DE MARZO DE 2020</t>
  </si>
  <si>
    <t>FEBRERO 2020</t>
  </si>
  <si>
    <t>Incluyen 58 pensiones de las que no consta el sexo</t>
  </si>
  <si>
    <t xml:space="preserve">  1 de marzo de 2020</t>
  </si>
  <si>
    <t>Febrero 2020</t>
  </si>
  <si>
    <t>Febrero 2020 (2)</t>
  </si>
  <si>
    <t>(2) Incremento sobre febrero de 2019</t>
  </si>
  <si>
    <t>1 de  marzo de 2020</t>
  </si>
  <si>
    <t>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</si>
</sst>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</numFmts>
  <fonts count="10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40"/>
      <color theme="1"/>
      <name val="Cambria"/>
      <family val="1"/>
      <scheme val="major"/>
    </font>
    <font>
      <b/>
      <sz val="12"/>
      <color rgb="FF752B29"/>
      <name val="Cambria"/>
      <family val="1"/>
      <scheme val="major"/>
    </font>
    <font>
      <b/>
      <sz val="34"/>
      <color theme="1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b/>
      <sz val="22"/>
      <name val="Cambria"/>
      <family val="1"/>
      <scheme val="major"/>
    </font>
    <font>
      <b/>
      <sz val="40"/>
      <name val="Cambria"/>
      <family val="1"/>
      <scheme val="major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34"/>
      <name val="Cambria"/>
      <family val="1"/>
      <scheme val="major"/>
    </font>
    <font>
      <b/>
      <sz val="40"/>
      <color rgb="FF752B29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34"/>
      <color rgb="FF752B29"/>
      <name val="Calibri"/>
      <family val="2"/>
      <scheme val="minor"/>
    </font>
    <font>
      <b/>
      <sz val="24"/>
      <color rgb="FF752B29"/>
      <name val="Times New Roman"/>
      <family val="1"/>
    </font>
    <font>
      <sz val="24"/>
      <color rgb="FF943634"/>
      <name val="Arial"/>
      <family val="2"/>
    </font>
    <font>
      <sz val="24"/>
      <color rgb="FF752B29"/>
      <name val="Calibri"/>
      <family val="2"/>
      <scheme val="minor"/>
    </font>
    <font>
      <sz val="24"/>
      <color rgb="FF943634"/>
      <name val="Cambria"/>
      <family val="1"/>
      <scheme val="major"/>
    </font>
    <font>
      <sz val="24"/>
      <name val="Cambria"/>
      <family val="1"/>
      <scheme val="major"/>
    </font>
    <font>
      <b/>
      <sz val="18"/>
      <name val="Cambria"/>
      <family val="1"/>
      <scheme val="major"/>
    </font>
    <font>
      <b/>
      <sz val="11.5"/>
      <name val="Arial Narrow"/>
      <family val="2"/>
    </font>
    <font>
      <sz val="18"/>
      <name val="Cambria"/>
      <family val="1"/>
      <scheme val="major"/>
    </font>
    <font>
      <b/>
      <sz val="20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17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4" borderId="0" applyNumberFormat="0" applyBorder="0" applyAlignment="0" applyProtection="0"/>
    <xf numFmtId="0" fontId="62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25" borderId="23" applyNumberFormat="0" applyAlignment="0" applyProtection="0"/>
    <xf numFmtId="0" fontId="65" fillId="25" borderId="23" applyNumberFormat="0" applyAlignment="0" applyProtection="0"/>
    <xf numFmtId="0" fontId="66" fillId="26" borderId="24" applyNumberFormat="0" applyAlignment="0" applyProtection="0"/>
    <xf numFmtId="0" fontId="67" fillId="0" borderId="25" applyNumberFormat="0" applyFill="0" applyAlignment="0" applyProtection="0"/>
    <xf numFmtId="0" fontId="68" fillId="26" borderId="24" applyNumberFormat="0" applyAlignment="0" applyProtection="0"/>
    <xf numFmtId="0" fontId="69" fillId="0" borderId="0" applyNumberFormat="0" applyFill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4" borderId="0" applyNumberFormat="0" applyBorder="0" applyAlignment="0" applyProtection="0"/>
    <xf numFmtId="0" fontId="70" fillId="12" borderId="23" applyNumberFormat="0" applyAlignment="0" applyProtection="0"/>
    <xf numFmtId="0" fontId="71" fillId="0" borderId="0" applyNumberFormat="0" applyFill="0" applyBorder="0" applyAlignment="0" applyProtection="0"/>
    <xf numFmtId="0" fontId="72" fillId="9" borderId="0" applyNumberFormat="0" applyBorder="0" applyAlignment="0" applyProtection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5" fillId="0" borderId="0" applyNumberFormat="0" applyFill="0" applyBorder="0" applyAlignment="0" applyProtection="0"/>
    <xf numFmtId="0" fontId="76" fillId="8" borderId="0" applyNumberFormat="0" applyBorder="0" applyAlignment="0" applyProtection="0"/>
    <xf numFmtId="0" fontId="77" fillId="12" borderId="23" applyNumberFormat="0" applyAlignment="0" applyProtection="0"/>
    <xf numFmtId="0" fontId="78" fillId="0" borderId="25" applyNumberFormat="0" applyFill="0" applyAlignment="0" applyProtection="0"/>
    <xf numFmtId="164" fontId="7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7" borderId="29" applyNumberFormat="0" applyFont="0" applyAlignment="0" applyProtection="0"/>
    <xf numFmtId="0" fontId="2" fillId="27" borderId="29" applyNumberFormat="0" applyFont="0" applyAlignment="0" applyProtection="0"/>
    <xf numFmtId="0" fontId="80" fillId="25" borderId="30" applyNumberFormat="0" applyAlignment="0" applyProtection="0"/>
    <xf numFmtId="0" fontId="81" fillId="25" borderId="30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6" applyNumberFormat="0" applyFill="0" applyAlignment="0" applyProtection="0"/>
    <xf numFmtId="0" fontId="86" fillId="0" borderId="27" applyNumberFormat="0" applyFill="0" applyAlignment="0" applyProtection="0"/>
    <xf numFmtId="0" fontId="69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Border="0"/>
  </cellStyleXfs>
  <cellXfs count="368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6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8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9" fillId="0" borderId="0" xfId="18" applyNumberFormat="1" applyFont="1" applyAlignment="1">
      <alignment horizontal="centerContinuous" vertical="center"/>
    </xf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15" fontId="31" fillId="0" borderId="0" xfId="18" applyNumberFormat="1" applyFont="1" applyAlignment="1" applyProtection="1">
      <alignment horizontal="centerContinuous" vertical="center"/>
      <protection locked="0"/>
    </xf>
    <xf numFmtId="0" fontId="32" fillId="0" borderId="0" xfId="18" applyNumberFormat="1" applyFont="1" applyAlignment="1">
      <alignment horizontal="centerContinuous" vertical="center"/>
    </xf>
    <xf numFmtId="0" fontId="33" fillId="0" borderId="0" xfId="18" applyNumberFormat="1" applyFont="1" applyAlignment="1">
      <alignment horizontal="centerContinuous" vertical="center"/>
    </xf>
    <xf numFmtId="4" fontId="33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4" fillId="0" borderId="0" xfId="18" applyNumberFormat="1" applyFont="1" applyAlignment="1"/>
    <xf numFmtId="0" fontId="33" fillId="4" borderId="21" xfId="18" applyNumberFormat="1" applyFont="1" applyFill="1" applyBorder="1" applyAlignment="1"/>
    <xf numFmtId="0" fontId="35" fillId="0" borderId="0" xfId="18" applyNumberFormat="1" applyFont="1" applyFill="1" applyAlignment="1"/>
    <xf numFmtId="0" fontId="36" fillId="0" borderId="0" xfId="18" applyNumberFormat="1" applyFont="1" applyFill="1" applyAlignment="1"/>
    <xf numFmtId="0" fontId="37" fillId="0" borderId="0" xfId="18" applyNumberFormat="1" applyFont="1" applyFill="1" applyAlignment="1"/>
    <xf numFmtId="0" fontId="37" fillId="5" borderId="0" xfId="18" applyNumberFormat="1" applyFont="1" applyFill="1" applyAlignment="1"/>
    <xf numFmtId="0" fontId="38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indent="1"/>
    </xf>
    <xf numFmtId="4" fontId="38" fillId="4" borderId="0" xfId="18" applyNumberFormat="1" applyFont="1" applyFill="1" applyAlignment="1">
      <alignment horizontal="right" indent="1"/>
    </xf>
    <xf numFmtId="0" fontId="39" fillId="0" borderId="0" xfId="18" applyNumberFormat="1" applyFont="1" applyAlignment="1"/>
    <xf numFmtId="0" fontId="40" fillId="0" borderId="0" xfId="18" applyNumberFormat="1" applyFont="1" applyAlignment="1"/>
    <xf numFmtId="0" fontId="35" fillId="0" borderId="0" xfId="18" applyNumberFormat="1" applyFont="1" applyAlignment="1"/>
    <xf numFmtId="0" fontId="41" fillId="2" borderId="6" xfId="18" applyNumberFormat="1" applyFont="1" applyFill="1" applyBorder="1" applyAlignment="1">
      <alignment horizontal="center" vertical="center"/>
    </xf>
    <xf numFmtId="3" fontId="41" fillId="2" borderId="6" xfId="18" applyNumberFormat="1" applyFont="1" applyFill="1" applyBorder="1" applyAlignment="1">
      <alignment horizontal="right" vertical="center" indent="1"/>
    </xf>
    <xf numFmtId="4" fontId="41" fillId="2" borderId="6" xfId="18" applyNumberFormat="1" applyFont="1" applyFill="1" applyBorder="1" applyAlignment="1">
      <alignment horizontal="right" vertical="center" indent="1"/>
    </xf>
    <xf numFmtId="0" fontId="33" fillId="0" borderId="21" xfId="18" applyNumberFormat="1" applyFont="1" applyBorder="1" applyAlignment="1"/>
    <xf numFmtId="3" fontId="33" fillId="0" borderId="21" xfId="18" applyNumberFormat="1" applyFont="1" applyBorder="1" applyAlignment="1"/>
    <xf numFmtId="4" fontId="33" fillId="0" borderId="21" xfId="18" applyNumberFormat="1" applyFont="1" applyBorder="1" applyAlignment="1"/>
    <xf numFmtId="0" fontId="33" fillId="0" borderId="0" xfId="18" applyNumberFormat="1" applyFont="1" applyAlignment="1"/>
    <xf numFmtId="3" fontId="33" fillId="0" borderId="0" xfId="18" applyNumberFormat="1" applyFont="1" applyAlignment="1"/>
    <xf numFmtId="4" fontId="33" fillId="0" borderId="0" xfId="18" applyNumberFormat="1" applyFont="1" applyAlignment="1"/>
    <xf numFmtId="0" fontId="33" fillId="0" borderId="0" xfId="18" applyNumberFormat="1" applyFont="1" applyAlignment="1">
      <alignment horizontal="right"/>
    </xf>
    <xf numFmtId="0" fontId="42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 vertical="center"/>
    </xf>
    <xf numFmtId="4" fontId="43" fillId="0" borderId="0" xfId="18" applyNumberFormat="1" applyFont="1" applyAlignment="1">
      <alignment horizontal="centerContinuous" vertical="center"/>
    </xf>
    <xf numFmtId="0" fontId="44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5" fontId="45" fillId="0" borderId="0" xfId="18" quotePrefix="1" applyNumberFormat="1" applyFont="1" applyAlignment="1" applyProtection="1">
      <alignment horizontal="centerContinuous" vertical="center"/>
      <protection locked="0"/>
    </xf>
    <xf numFmtId="14" fontId="1" fillId="0" borderId="0" xfId="18" applyNumberFormat="1" applyFont="1" applyAlignment="1"/>
    <xf numFmtId="0" fontId="36" fillId="0" borderId="0" xfId="18" applyNumberFormat="1" applyFont="1" applyAlignment="1"/>
    <xf numFmtId="0" fontId="37" fillId="0" borderId="0" xfId="18" applyNumberFormat="1" applyFont="1" applyAlignment="1"/>
    <xf numFmtId="0" fontId="28" fillId="0" borderId="0" xfId="18" applyNumberFormat="1" applyFont="1" applyFill="1" applyAlignment="1"/>
    <xf numFmtId="0" fontId="46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/>
    </xf>
    <xf numFmtId="0" fontId="47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/>
    <xf numFmtId="15" fontId="48" fillId="0" borderId="0" xfId="18" quotePrefix="1" applyNumberFormat="1" applyFont="1" applyAlignment="1" applyProtection="1">
      <alignment horizontal="centerContinuous" vertical="center"/>
      <protection locked="0"/>
    </xf>
    <xf numFmtId="0" fontId="28" fillId="0" borderId="0" xfId="18" quotePrefix="1" applyNumberFormat="1" applyFont="1" applyAlignment="1"/>
    <xf numFmtId="0" fontId="1" fillId="0" borderId="0" xfId="18" applyNumberFormat="1" applyFont="1" applyFill="1" applyAlignment="1"/>
    <xf numFmtId="0" fontId="49" fillId="4" borderId="0" xfId="18" applyNumberFormat="1" applyFont="1" applyFill="1" applyAlignment="1"/>
    <xf numFmtId="0" fontId="38" fillId="4" borderId="0" xfId="18" applyNumberFormat="1" applyFont="1" applyFill="1" applyAlignment="1">
      <alignment vertical="center"/>
    </xf>
    <xf numFmtId="3" fontId="38" fillId="4" borderId="0" xfId="18" applyNumberFormat="1" applyFont="1" applyFill="1" applyAlignment="1" applyProtection="1">
      <alignment horizontal="right" vertical="center" indent="1"/>
      <protection locked="0"/>
    </xf>
    <xf numFmtId="168" fontId="38" fillId="4" borderId="0" xfId="18" applyNumberFormat="1" applyFont="1" applyFill="1" applyAlignment="1">
      <alignment horizontal="right" vertical="center" indent="1"/>
    </xf>
    <xf numFmtId="4" fontId="38" fillId="4" borderId="0" xfId="18" applyNumberFormat="1" applyFont="1" applyFill="1" applyAlignment="1" applyProtection="1">
      <alignment horizontal="right" vertical="center" indent="1"/>
      <protection locked="0"/>
    </xf>
    <xf numFmtId="0" fontId="50" fillId="0" borderId="0" xfId="18" applyNumberFormat="1" applyFont="1" applyFill="1" applyAlignment="1"/>
    <xf numFmtId="0" fontId="39" fillId="0" borderId="0" xfId="18" applyNumberFormat="1" applyFont="1" applyFill="1" applyAlignment="1"/>
    <xf numFmtId="0" fontId="39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vertical="center" indent="1"/>
    </xf>
    <xf numFmtId="0" fontId="50" fillId="4" borderId="0" xfId="18" applyNumberFormat="1" applyFont="1" applyFill="1" applyAlignment="1"/>
    <xf numFmtId="3" fontId="38" fillId="4" borderId="0" xfId="18" applyNumberFormat="1" applyFont="1" applyFill="1" applyAlignment="1"/>
    <xf numFmtId="168" fontId="38" fillId="4" borderId="0" xfId="18" applyNumberFormat="1" applyFont="1" applyFill="1" applyAlignment="1">
      <alignment horizontal="right" indent="1"/>
    </xf>
    <xf numFmtId="0" fontId="36" fillId="4" borderId="0" xfId="18" applyNumberFormat="1" applyFont="1" applyFill="1" applyAlignment="1"/>
    <xf numFmtId="0" fontId="51" fillId="4" borderId="0" xfId="18" applyNumberFormat="1" applyFont="1" applyFill="1" applyAlignment="1"/>
    <xf numFmtId="3" fontId="41" fillId="3" borderId="6" xfId="18" applyNumberFormat="1" applyFont="1" applyFill="1" applyBorder="1" applyAlignment="1">
      <alignment horizontal="center" vertical="center"/>
    </xf>
    <xf numFmtId="3" fontId="41" fillId="3" borderId="6" xfId="18" applyNumberFormat="1" applyFont="1" applyFill="1" applyBorder="1" applyAlignment="1">
      <alignment horizontal="right" vertical="center" indent="1"/>
    </xf>
    <xf numFmtId="168" fontId="41" fillId="3" borderId="6" xfId="18" applyNumberFormat="1" applyFont="1" applyFill="1" applyBorder="1" applyAlignment="1">
      <alignment horizontal="right" vertical="center" indent="1"/>
    </xf>
    <xf numFmtId="4" fontId="41" fillId="3" borderId="6" xfId="18" applyNumberFormat="1" applyFont="1" applyFill="1" applyBorder="1" applyAlignment="1" applyProtection="1">
      <alignment horizontal="right" vertical="center" indent="1"/>
      <protection locked="0"/>
    </xf>
    <xf numFmtId="0" fontId="51" fillId="0" borderId="0" xfId="18" applyNumberFormat="1" applyFont="1" applyFill="1" applyAlignment="1"/>
    <xf numFmtId="0" fontId="52" fillId="0" borderId="21" xfId="18" applyNumberFormat="1" applyFont="1" applyFill="1" applyBorder="1"/>
    <xf numFmtId="168" fontId="53" fillId="0" borderId="21" xfId="18" applyNumberFormat="1" applyFont="1" applyFill="1" applyBorder="1"/>
    <xf numFmtId="0" fontId="54" fillId="0" borderId="0" xfId="18" applyNumberFormat="1" applyFont="1" applyAlignment="1">
      <alignment horizontal="center"/>
    </xf>
    <xf numFmtId="2" fontId="54" fillId="0" borderId="0" xfId="18" applyNumberFormat="1" applyFont="1" applyAlignment="1">
      <alignment horizontal="center"/>
    </xf>
    <xf numFmtId="168" fontId="54" fillId="0" borderId="0" xfId="18" applyNumberFormat="1" applyFont="1"/>
    <xf numFmtId="10" fontId="54" fillId="0" borderId="0" xfId="18" applyNumberFormat="1" applyFont="1" applyAlignment="1"/>
    <xf numFmtId="0" fontId="54" fillId="0" borderId="0" xfId="18" applyNumberFormat="1" applyFont="1" applyAlignment="1"/>
    <xf numFmtId="3" fontId="55" fillId="0" borderId="0" xfId="18" applyNumberFormat="1" applyFont="1" applyAlignment="1">
      <alignment horizontal="right"/>
    </xf>
    <xf numFmtId="10" fontId="41" fillId="3" borderId="6" xfId="18" applyNumberFormat="1" applyFont="1" applyFill="1" applyBorder="1" applyAlignment="1">
      <alignment horizontal="right" vertical="center" indent="1"/>
    </xf>
    <xf numFmtId="0" fontId="56" fillId="0" borderId="0" xfId="18" applyNumberFormat="1" applyFont="1" applyAlignment="1"/>
    <xf numFmtId="4" fontId="14" fillId="0" borderId="0" xfId="18" applyNumberFormat="1" applyFont="1" applyAlignment="1">
      <alignment horizontal="right"/>
    </xf>
    <xf numFmtId="4" fontId="54" fillId="0" borderId="0" xfId="18" applyNumberFormat="1" applyFont="1" applyAlignment="1">
      <alignment horizontal="right"/>
    </xf>
    <xf numFmtId="0" fontId="57" fillId="6" borderId="0" xfId="18" applyNumberFormat="1" applyFont="1" applyFill="1" applyAlignment="1"/>
    <xf numFmtId="0" fontId="33" fillId="6" borderId="0" xfId="18" applyNumberFormat="1" applyFont="1" applyFill="1" applyAlignment="1"/>
    <xf numFmtId="4" fontId="1" fillId="0" borderId="0" xfId="18" applyNumberFormat="1" applyFont="1" applyAlignment="1">
      <alignment horizontal="right"/>
    </xf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3" fillId="0" borderId="0" xfId="7" applyNumberFormat="1" applyFont="1" applyAlignment="1"/>
    <xf numFmtId="0" fontId="1" fillId="0" borderId="8" xfId="7" applyNumberFormat="1" applyFont="1" applyBorder="1"/>
    <xf numFmtId="0" fontId="33" fillId="0" borderId="21" xfId="7" applyNumberFormat="1" applyFont="1" applyBorder="1"/>
    <xf numFmtId="3" fontId="33" fillId="0" borderId="21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43" fillId="0" borderId="0" xfId="7" applyNumberFormat="1" applyFont="1" applyAlignment="1">
      <alignment horizontal="centerContinuous"/>
    </xf>
    <xf numFmtId="169" fontId="14" fillId="0" borderId="0" xfId="7" applyNumberFormat="1" applyFont="1" applyAlignment="1"/>
    <xf numFmtId="169" fontId="1" fillId="0" borderId="0" xfId="7" applyNumberFormat="1" applyFont="1" applyAlignment="1"/>
    <xf numFmtId="0" fontId="88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3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3" fillId="0" borderId="0" xfId="7" applyNumberFormat="1" applyFont="1" applyAlignment="1"/>
    <xf numFmtId="0" fontId="54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91" fillId="28" borderId="0" xfId="7" applyNumberFormat="1" applyFont="1" applyFill="1" applyAlignment="1">
      <alignment horizontal="centerContinuous"/>
    </xf>
    <xf numFmtId="0" fontId="33" fillId="0" borderId="0" xfId="7" applyNumberFormat="1" applyFont="1" applyAlignment="1">
      <alignment horizontal="centerContinuous" vertical="center"/>
    </xf>
    <xf numFmtId="0" fontId="33" fillId="0" borderId="0" xfId="7" applyNumberFormat="1" applyFont="1" applyBorder="1" applyAlignment="1">
      <alignment horizontal="centerContinuous" vertical="center"/>
    </xf>
    <xf numFmtId="0" fontId="92" fillId="28" borderId="0" xfId="7" applyNumberFormat="1" applyFont="1" applyFill="1" applyAlignment="1">
      <alignment horizontal="centerContinuous"/>
    </xf>
    <xf numFmtId="0" fontId="7" fillId="28" borderId="18" xfId="7" applyNumberFormat="1" applyFont="1" applyFill="1" applyBorder="1" applyAlignment="1">
      <alignment horizontal="centerContinuous" vertical="center"/>
    </xf>
    <xf numFmtId="0" fontId="56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56" fillId="28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3" fillId="0" borderId="21" xfId="7" applyNumberFormat="1" applyFont="1" applyBorder="1" applyAlignment="1"/>
    <xf numFmtId="0" fontId="33" fillId="0" borderId="0" xfId="7" applyNumberFormat="1" applyFont="1" applyBorder="1" applyAlignment="1"/>
    <xf numFmtId="0" fontId="56" fillId="28" borderId="0" xfId="7" applyNumberFormat="1" applyFont="1" applyFill="1" applyAlignment="1">
      <alignment horizontal="center" vertical="center"/>
    </xf>
    <xf numFmtId="0" fontId="93" fillId="0" borderId="0" xfId="7" applyNumberFormat="1" applyFont="1" applyAlignment="1"/>
    <xf numFmtId="0" fontId="7" fillId="0" borderId="0" xfId="7" applyNumberFormat="1" applyFont="1" applyBorder="1" applyAlignment="1"/>
    <xf numFmtId="3" fontId="33" fillId="0" borderId="0" xfId="7" applyNumberFormat="1" applyFont="1" applyAlignment="1"/>
    <xf numFmtId="3" fontId="94" fillId="29" borderId="0" xfId="7" applyNumberFormat="1" applyFont="1" applyFill="1" applyAlignment="1">
      <alignment vertical="top"/>
    </xf>
    <xf numFmtId="4" fontId="1" fillId="0" borderId="0" xfId="7" applyNumberFormat="1" applyFont="1"/>
    <xf numFmtId="0" fontId="90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95" fillId="29" borderId="0" xfId="7" applyNumberFormat="1" applyFont="1" applyFill="1" applyAlignment="1">
      <alignment vertical="top"/>
    </xf>
    <xf numFmtId="0" fontId="1" fillId="0" borderId="21" xfId="7" applyNumberFormat="1" applyFont="1" applyBorder="1" applyAlignment="1">
      <alignment horizontal="centerContinuous" vertical="center"/>
    </xf>
    <xf numFmtId="0" fontId="1" fillId="0" borderId="21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3" fillId="28" borderId="0" xfId="7" applyNumberFormat="1" applyFont="1" applyFill="1" applyAlignment="1"/>
    <xf numFmtId="0" fontId="90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95" fillId="29" borderId="0" xfId="7" applyNumberFormat="1" applyFont="1" applyFill="1" applyBorder="1" applyAlignment="1">
      <alignment vertical="top"/>
    </xf>
    <xf numFmtId="0" fontId="97" fillId="0" borderId="0" xfId="7" applyNumberFormat="1" applyFont="1" applyBorder="1" applyAlignment="1"/>
    <xf numFmtId="0" fontId="1" fillId="0" borderId="0" xfId="7" applyNumberFormat="1" applyFont="1" applyBorder="1"/>
    <xf numFmtId="0" fontId="97" fillId="0" borderId="21" xfId="7" applyNumberFormat="1" applyFont="1" applyBorder="1" applyAlignment="1"/>
    <xf numFmtId="0" fontId="98" fillId="0" borderId="21" xfId="7" applyNumberFormat="1" applyFont="1" applyBorder="1" applyAlignment="1"/>
    <xf numFmtId="0" fontId="99" fillId="0" borderId="0" xfId="7" applyNumberFormat="1" applyFont="1" applyBorder="1" applyAlignment="1">
      <alignment horizontal="centerContinuous"/>
    </xf>
    <xf numFmtId="0" fontId="99" fillId="0" borderId="0" xfId="7" applyNumberFormat="1" applyFont="1" applyAlignment="1">
      <alignment horizontal="centerContinuous"/>
    </xf>
    <xf numFmtId="0" fontId="56" fillId="28" borderId="18" xfId="7" applyNumberFormat="1" applyFont="1" applyFill="1" applyBorder="1" applyAlignment="1">
      <alignment horizontal="centerContinuous" vertical="center"/>
    </xf>
    <xf numFmtId="3" fontId="33" fillId="0" borderId="0" xfId="7" applyNumberFormat="1" applyFont="1"/>
    <xf numFmtId="3" fontId="33" fillId="0" borderId="0" xfId="7" applyNumberFormat="1" applyFont="1" applyProtection="1">
      <protection locked="0"/>
    </xf>
    <xf numFmtId="4" fontId="33" fillId="0" borderId="0" xfId="7" applyNumberFormat="1" applyFont="1"/>
    <xf numFmtId="4" fontId="7" fillId="0" borderId="13" xfId="7" applyNumberFormat="1" applyFont="1" applyBorder="1" applyAlignment="1"/>
    <xf numFmtId="4" fontId="93" fillId="0" borderId="13" xfId="7" applyNumberFormat="1" applyFont="1" applyBorder="1" applyAlignment="1"/>
    <xf numFmtId="0" fontId="93" fillId="0" borderId="13" xfId="7" applyNumberFormat="1" applyFont="1" applyBorder="1" applyAlignment="1"/>
    <xf numFmtId="0" fontId="17" fillId="0" borderId="13" xfId="7" applyNumberFormat="1" applyFont="1" applyBorder="1" applyAlignment="1"/>
    <xf numFmtId="0" fontId="33" fillId="0" borderId="13" xfId="7" applyNumberFormat="1" applyFont="1" applyBorder="1" applyAlignment="1"/>
    <xf numFmtId="0" fontId="94" fillId="29" borderId="13" xfId="7" applyNumberFormat="1" applyFont="1" applyFill="1" applyBorder="1" applyAlignment="1">
      <alignment vertical="top"/>
    </xf>
    <xf numFmtId="4" fontId="1" fillId="0" borderId="21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6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0" fontId="2" fillId="0" borderId="0" xfId="114" applyNumberFormat="1"/>
    <xf numFmtId="0" fontId="2" fillId="0" borderId="0" xfId="114"/>
    <xf numFmtId="0" fontId="89" fillId="0" borderId="0" xfId="114" applyFont="1" applyBorder="1"/>
    <xf numFmtId="0" fontId="2" fillId="0" borderId="0" xfId="114" applyBorder="1"/>
    <xf numFmtId="3" fontId="100" fillId="0" borderId="51" xfId="114" applyNumberFormat="1" applyFont="1" applyBorder="1" applyAlignment="1">
      <alignment horizontal="left" indent="2"/>
    </xf>
    <xf numFmtId="3" fontId="100" fillId="0" borderId="52" xfId="114" applyNumberFormat="1" applyFont="1" applyBorder="1" applyAlignment="1">
      <alignment horizontal="right" indent="1"/>
    </xf>
    <xf numFmtId="3" fontId="100" fillId="0" borderId="19" xfId="114" applyNumberFormat="1" applyFont="1" applyBorder="1" applyAlignment="1">
      <alignment horizontal="right" indent="2"/>
    </xf>
    <xf numFmtId="168" fontId="100" fillId="0" borderId="19" xfId="114" applyNumberFormat="1" applyFont="1" applyBorder="1" applyAlignment="1">
      <alignment horizontal="right" indent="2"/>
    </xf>
    <xf numFmtId="0" fontId="101" fillId="0" borderId="0" xfId="114" applyFont="1"/>
    <xf numFmtId="168" fontId="2" fillId="0" borderId="0" xfId="114" applyNumberFormat="1"/>
    <xf numFmtId="0" fontId="102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89" fillId="0" borderId="0" xfId="114" applyNumberFormat="1" applyFont="1" applyBorder="1" applyAlignment="1">
      <alignment horizontal="right" indent="1"/>
    </xf>
    <xf numFmtId="3" fontId="89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4" borderId="8" xfId="7" applyNumberFormat="1" applyFont="1" applyFill="1" applyBorder="1" applyAlignment="1"/>
    <xf numFmtId="49" fontId="13" fillId="0" borderId="58" xfId="0" applyNumberFormat="1" applyFont="1" applyBorder="1" applyAlignment="1">
      <alignment horizontal="center" wrapText="1"/>
    </xf>
    <xf numFmtId="166" fontId="13" fillId="0" borderId="58" xfId="0" applyNumberFormat="1" applyFont="1" applyBorder="1" applyAlignment="1">
      <alignment horizontal="right" indent="2"/>
    </xf>
    <xf numFmtId="10" fontId="13" fillId="0" borderId="58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59" xfId="1" applyNumberFormat="1" applyFont="1" applyBorder="1" applyAlignment="1">
      <alignment horizontal="left" vertical="center"/>
    </xf>
    <xf numFmtId="0" fontId="89" fillId="0" borderId="59" xfId="17" applyFont="1" applyBorder="1" applyAlignment="1"/>
    <xf numFmtId="0" fontId="100" fillId="0" borderId="21" xfId="1" applyNumberFormat="1" applyFont="1" applyBorder="1" applyAlignment="1">
      <alignment horizontal="center"/>
    </xf>
    <xf numFmtId="3" fontId="89" fillId="0" borderId="0" xfId="1" applyNumberFormat="1" applyFont="1"/>
    <xf numFmtId="4" fontId="89" fillId="0" borderId="0" xfId="1" applyNumberFormat="1" applyFont="1"/>
    <xf numFmtId="0" fontId="100" fillId="0" borderId="0" xfId="1" quotePrefix="1" applyNumberFormat="1" applyFont="1" applyAlignment="1">
      <alignment horizontal="center"/>
    </xf>
    <xf numFmtId="0" fontId="100" fillId="0" borderId="0" xfId="1" applyNumberFormat="1" applyFont="1" applyAlignment="1">
      <alignment horizontal="center"/>
    </xf>
    <xf numFmtId="0" fontId="100" fillId="0" borderId="22" xfId="1" applyNumberFormat="1" applyFont="1" applyBorder="1" applyAlignment="1">
      <alignment horizontal="center"/>
    </xf>
    <xf numFmtId="3" fontId="89" fillId="0" borderId="22" xfId="1" applyNumberFormat="1" applyFont="1" applyBorder="1"/>
    <xf numFmtId="0" fontId="11" fillId="0" borderId="0" xfId="1" applyNumberFormat="1" applyFont="1" applyAlignment="1">
      <alignment horizontal="left" vertical="center"/>
    </xf>
    <xf numFmtId="3" fontId="89" fillId="0" borderId="0" xfId="1" applyNumberFormat="1" applyFont="1" applyAlignment="1">
      <alignment horizontal="centerContinuous"/>
    </xf>
    <xf numFmtId="4" fontId="89" fillId="0" borderId="0" xfId="1" applyNumberFormat="1" applyFont="1" applyAlignment="1">
      <alignment horizontal="centerContinuous"/>
    </xf>
    <xf numFmtId="0" fontId="89" fillId="0" borderId="0" xfId="1" applyNumberFormat="1" applyFont="1" applyAlignment="1">
      <alignment horizontal="centerContinuous"/>
    </xf>
    <xf numFmtId="0" fontId="89" fillId="0" borderId="0" xfId="17" applyFont="1"/>
    <xf numFmtId="0" fontId="107" fillId="0" borderId="0" xfId="17" applyFont="1" applyAlignment="1">
      <alignment horizontal="center"/>
    </xf>
    <xf numFmtId="0" fontId="7" fillId="35" borderId="0" xfId="7" applyNumberFormat="1" applyFont="1" applyFill="1" applyAlignment="1"/>
    <xf numFmtId="0" fontId="6" fillId="35" borderId="0" xfId="7" applyNumberFormat="1" applyFont="1" applyFill="1" applyAlignment="1"/>
    <xf numFmtId="0" fontId="20" fillId="36" borderId="14" xfId="7" applyNumberFormat="1" applyFont="1" applyFill="1" applyBorder="1" applyAlignment="1">
      <alignment horizontal="centerContinuous" vertical="center" wrapText="1"/>
    </xf>
    <xf numFmtId="0" fontId="20" fillId="36" borderId="31" xfId="7" applyNumberFormat="1" applyFont="1" applyFill="1" applyBorder="1" applyAlignment="1">
      <alignment horizontal="centerContinuous" vertical="center" wrapText="1"/>
    </xf>
    <xf numFmtId="0" fontId="20" fillId="36" borderId="32" xfId="7" applyNumberFormat="1" applyFont="1" applyFill="1" applyBorder="1" applyAlignment="1">
      <alignment horizontal="centerContinuous" vertical="center" wrapText="1"/>
    </xf>
    <xf numFmtId="0" fontId="20" fillId="36" borderId="33" xfId="7" applyNumberFormat="1" applyFont="1" applyFill="1" applyBorder="1" applyAlignment="1">
      <alignment horizontal="centerContinuous" vertical="center" wrapText="1"/>
    </xf>
    <xf numFmtId="0" fontId="20" fillId="36" borderId="34" xfId="7" applyNumberFormat="1" applyFont="1" applyFill="1" applyBorder="1" applyAlignment="1">
      <alignment horizontal="centerContinuous" vertical="center" wrapText="1"/>
    </xf>
    <xf numFmtId="0" fontId="20" fillId="36" borderId="35" xfId="7" applyNumberFormat="1" applyFont="1" applyFill="1" applyBorder="1" applyAlignment="1">
      <alignment horizontal="center" vertical="center" wrapText="1"/>
    </xf>
    <xf numFmtId="0" fontId="20" fillId="36" borderId="6" xfId="7" applyNumberFormat="1" applyFont="1" applyFill="1" applyBorder="1" applyAlignment="1">
      <alignment horizontal="centerContinuous" vertical="center" wrapText="1"/>
    </xf>
    <xf numFmtId="0" fontId="20" fillId="35" borderId="39" xfId="0" applyFont="1" applyFill="1" applyBorder="1" applyAlignment="1">
      <alignment horizontal="centerContinuous" vertical="center"/>
    </xf>
    <xf numFmtId="0" fontId="20" fillId="35" borderId="40" xfId="0" applyFont="1" applyFill="1" applyBorder="1" applyAlignment="1">
      <alignment horizontal="centerContinuous" vertical="center"/>
    </xf>
    <xf numFmtId="0" fontId="20" fillId="35" borderId="41" xfId="0" applyFont="1" applyFill="1" applyBorder="1" applyAlignment="1">
      <alignment horizontal="centerContinuous" vertical="center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44" xfId="0" applyFont="1" applyFill="1" applyBorder="1" applyAlignment="1">
      <alignment horizontal="center" vertical="center" wrapText="1"/>
    </xf>
    <xf numFmtId="0" fontId="20" fillId="35" borderId="45" xfId="0" applyFont="1" applyFill="1" applyBorder="1" applyAlignment="1">
      <alignment horizontal="center" vertical="center" wrapText="1"/>
    </xf>
    <xf numFmtId="3" fontId="20" fillId="35" borderId="0" xfId="0" applyNumberFormat="1" applyFont="1" applyFill="1" applyAlignment="1">
      <alignment horizontal="centerContinuous"/>
    </xf>
    <xf numFmtId="0" fontId="13" fillId="35" borderId="0" xfId="0" applyFont="1" applyFill="1" applyAlignment="1">
      <alignment horizontal="centerContinuous"/>
    </xf>
    <xf numFmtId="0" fontId="8" fillId="35" borderId="0" xfId="0" applyFont="1" applyFill="1" applyBorder="1" applyAlignment="1">
      <alignment horizontal="centerContinuous" vertical="center"/>
    </xf>
    <xf numFmtId="0" fontId="106" fillId="2" borderId="21" xfId="1" applyNumberFormat="1" applyFont="1" applyFill="1" applyBorder="1" applyAlignment="1">
      <alignment horizontal="center" vertical="center"/>
    </xf>
    <xf numFmtId="3" fontId="11" fillId="2" borderId="21" xfId="1" applyNumberFormat="1" applyFont="1" applyFill="1" applyBorder="1" applyAlignment="1">
      <alignment vertical="center"/>
    </xf>
    <xf numFmtId="4" fontId="11" fillId="2" borderId="21" xfId="1" applyNumberFormat="1" applyFont="1" applyFill="1" applyBorder="1" applyAlignment="1">
      <alignment vertical="center"/>
    </xf>
    <xf numFmtId="3" fontId="89" fillId="33" borderId="16" xfId="1" applyNumberFormat="1" applyFont="1" applyFill="1" applyBorder="1" applyAlignment="1">
      <alignment horizontal="center" vertical="center"/>
    </xf>
    <xf numFmtId="4" fontId="89" fillId="33" borderId="16" xfId="1" applyNumberFormat="1" applyFont="1" applyFill="1" applyBorder="1" applyAlignment="1">
      <alignment horizontal="center" vertical="center"/>
    </xf>
    <xf numFmtId="0" fontId="89" fillId="33" borderId="17" xfId="1" applyNumberFormat="1" applyFont="1" applyFill="1" applyBorder="1" applyAlignment="1">
      <alignment horizontal="center" vertical="center"/>
    </xf>
    <xf numFmtId="0" fontId="89" fillId="33" borderId="16" xfId="1" applyNumberFormat="1" applyFont="1" applyFill="1" applyBorder="1" applyAlignment="1">
      <alignment horizontal="center" vertical="center"/>
    </xf>
    <xf numFmtId="3" fontId="89" fillId="33" borderId="17" xfId="1" applyNumberFormat="1" applyFont="1" applyFill="1" applyBorder="1" applyAlignment="1">
      <alignment horizontal="center" vertical="center"/>
    </xf>
    <xf numFmtId="4" fontId="89" fillId="33" borderId="17" xfId="1" applyNumberFormat="1" applyFont="1" applyFill="1" applyBorder="1" applyAlignment="1">
      <alignment horizontal="center" vertical="center"/>
    </xf>
    <xf numFmtId="0" fontId="20" fillId="33" borderId="60" xfId="0" applyFont="1" applyFill="1" applyBorder="1" applyAlignment="1">
      <alignment horizontal="centerContinuous" vertical="center" wrapText="1"/>
    </xf>
    <xf numFmtId="0" fontId="11" fillId="33" borderId="60" xfId="0" applyFont="1" applyFill="1" applyBorder="1" applyAlignment="1">
      <alignment horizontal="centerContinuous" vertical="center" wrapText="1"/>
    </xf>
    <xf numFmtId="0" fontId="20" fillId="33" borderId="60" xfId="0" applyFont="1" applyFill="1" applyBorder="1" applyAlignment="1">
      <alignment horizontal="center" vertical="center" wrapText="1"/>
    </xf>
    <xf numFmtId="0" fontId="20" fillId="33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/>
    </xf>
    <xf numFmtId="3" fontId="11" fillId="0" borderId="48" xfId="5" applyNumberFormat="1" applyFont="1" applyFill="1" applyBorder="1" applyAlignment="1">
      <alignment horizontal="right" vertical="center" indent="1"/>
    </xf>
    <xf numFmtId="168" fontId="11" fillId="0" borderId="48" xfId="5" applyNumberFormat="1" applyFont="1" applyFill="1" applyBorder="1" applyAlignment="1">
      <alignment horizontal="right" vertical="center" indent="1"/>
    </xf>
    <xf numFmtId="0" fontId="23" fillId="3" borderId="60" xfId="0" applyFont="1" applyFill="1" applyBorder="1" applyAlignment="1">
      <alignment horizontal="left" vertical="center" wrapText="1" indent="1"/>
    </xf>
    <xf numFmtId="3" fontId="11" fillId="3" borderId="48" xfId="5" applyNumberFormat="1" applyFont="1" applyFill="1" applyBorder="1" applyAlignment="1">
      <alignment horizontal="right" vertical="center" indent="1"/>
    </xf>
    <xf numFmtId="168" fontId="11" fillId="3" borderId="60" xfId="5" applyNumberFormat="1" applyFont="1" applyFill="1" applyBorder="1" applyAlignment="1">
      <alignment horizontal="right" vertical="center" indent="1"/>
    </xf>
    <xf numFmtId="168" fontId="11" fillId="3" borderId="48" xfId="5" applyNumberFormat="1" applyFont="1" applyFill="1" applyBorder="1" applyAlignment="1">
      <alignment horizontal="right" vertical="center" indent="1"/>
    </xf>
    <xf numFmtId="3" fontId="11" fillId="3" borderId="60" xfId="5" applyNumberFormat="1" applyFont="1" applyFill="1" applyBorder="1" applyAlignment="1">
      <alignment horizontal="right" vertical="center" indent="1"/>
    </xf>
    <xf numFmtId="0" fontId="103" fillId="0" borderId="0" xfId="0" applyFont="1"/>
    <xf numFmtId="0" fontId="9" fillId="0" borderId="0" xfId="0" applyFont="1"/>
    <xf numFmtId="10" fontId="9" fillId="0" borderId="0" xfId="0" applyNumberFormat="1" applyFont="1"/>
    <xf numFmtId="0" fontId="103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8" fontId="9" fillId="0" borderId="0" xfId="0" applyNumberFormat="1" applyFont="1" applyBorder="1"/>
    <xf numFmtId="0" fontId="1" fillId="0" borderId="0" xfId="18" applyNumberFormat="1" applyFont="1" applyBorder="1" applyAlignment="1"/>
    <xf numFmtId="0" fontId="33" fillId="4" borderId="0" xfId="18" applyNumberFormat="1" applyFont="1" applyFill="1" applyBorder="1" applyAlignment="1"/>
    <xf numFmtId="4" fontId="33" fillId="4" borderId="0" xfId="18" applyNumberFormat="1" applyFont="1" applyFill="1" applyBorder="1" applyAlignment="1"/>
    <xf numFmtId="0" fontId="41" fillId="33" borderId="60" xfId="18" applyNumberFormat="1" applyFont="1" applyFill="1" applyBorder="1" applyAlignment="1">
      <alignment horizontal="centerContinuous" vertical="center" wrapText="1"/>
    </xf>
    <xf numFmtId="4" fontId="41" fillId="33" borderId="60" xfId="18" applyNumberFormat="1" applyFont="1" applyFill="1" applyBorder="1" applyAlignment="1">
      <alignment horizontal="centerContinuous" vertical="center" wrapText="1"/>
    </xf>
    <xf numFmtId="0" fontId="41" fillId="33" borderId="60" xfId="18" applyNumberFormat="1" applyFont="1" applyFill="1" applyBorder="1" applyAlignment="1">
      <alignment horizontal="center" vertical="center" wrapText="1"/>
    </xf>
    <xf numFmtId="4" fontId="41" fillId="33" borderId="60" xfId="18" applyNumberFormat="1" applyFont="1" applyFill="1" applyBorder="1" applyAlignment="1">
      <alignment horizontal="center" vertical="center" wrapText="1"/>
    </xf>
    <xf numFmtId="0" fontId="41" fillId="4" borderId="0" xfId="18" applyNumberFormat="1" applyFont="1" applyFill="1" applyAlignment="1"/>
    <xf numFmtId="3" fontId="41" fillId="4" borderId="0" xfId="18" applyNumberFormat="1" applyFont="1" applyFill="1" applyAlignment="1">
      <alignment horizontal="right" indent="1"/>
    </xf>
    <xf numFmtId="4" fontId="41" fillId="4" borderId="0" xfId="18" applyNumberFormat="1" applyFont="1" applyFill="1" applyAlignment="1">
      <alignment horizontal="right" indent="1"/>
    </xf>
    <xf numFmtId="0" fontId="41" fillId="33" borderId="7" xfId="18" applyNumberFormat="1" applyFont="1" applyFill="1" applyBorder="1" applyAlignment="1">
      <alignment horizontal="center" vertical="center" wrapText="1"/>
    </xf>
    <xf numFmtId="3" fontId="41" fillId="4" borderId="0" xfId="18" applyNumberFormat="1" applyFont="1" applyFill="1" applyAlignment="1"/>
    <xf numFmtId="168" fontId="41" fillId="4" borderId="0" xfId="18" applyNumberFormat="1" applyFont="1" applyFill="1" applyAlignment="1">
      <alignment horizontal="right" indent="1"/>
    </xf>
    <xf numFmtId="0" fontId="14" fillId="33" borderId="46" xfId="114" applyFont="1" applyFill="1" applyBorder="1"/>
    <xf numFmtId="0" fontId="14" fillId="33" borderId="49" xfId="114" applyFont="1" applyFill="1" applyBorder="1"/>
    <xf numFmtId="10" fontId="20" fillId="33" borderId="46" xfId="17" applyNumberFormat="1" applyFont="1" applyFill="1" applyBorder="1" applyAlignment="1">
      <alignment horizontal="centerContinuous" vertical="center" wrapText="1"/>
    </xf>
    <xf numFmtId="10" fontId="20" fillId="33" borderId="47" xfId="17" applyNumberFormat="1" applyFont="1" applyFill="1" applyBorder="1" applyAlignment="1">
      <alignment horizontal="centerContinuous" vertical="center" wrapText="1"/>
    </xf>
    <xf numFmtId="10" fontId="20" fillId="33" borderId="50" xfId="17" applyNumberFormat="1" applyFont="1" applyFill="1" applyBorder="1" applyAlignment="1">
      <alignment horizontal="centerContinuous" vertical="center" wrapText="1"/>
    </xf>
    <xf numFmtId="10" fontId="20" fillId="33" borderId="49" xfId="17" applyNumberFormat="1" applyFont="1" applyFill="1" applyBorder="1" applyAlignment="1">
      <alignment horizontal="centerContinuous" vertical="center" wrapText="1"/>
    </xf>
    <xf numFmtId="0" fontId="106" fillId="30" borderId="53" xfId="114" applyFont="1" applyFill="1" applyBorder="1" applyAlignment="1">
      <alignment horizontal="left" indent="2"/>
    </xf>
    <xf numFmtId="3" fontId="106" fillId="0" borderId="54" xfId="114" applyNumberFormat="1" applyFont="1" applyBorder="1" applyAlignment="1">
      <alignment horizontal="right" indent="1"/>
    </xf>
    <xf numFmtId="3" fontId="106" fillId="0" borderId="48" xfId="114" applyNumberFormat="1" applyFont="1" applyBorder="1" applyAlignment="1">
      <alignment horizontal="right" indent="2"/>
    </xf>
    <xf numFmtId="168" fontId="106" fillId="0" borderId="48" xfId="114" applyNumberFormat="1" applyFont="1" applyBorder="1" applyAlignment="1">
      <alignment horizontal="right" indent="2"/>
    </xf>
    <xf numFmtId="0" fontId="106" fillId="31" borderId="55" xfId="114" applyFont="1" applyFill="1" applyBorder="1" applyAlignment="1">
      <alignment horizontal="left" indent="2"/>
    </xf>
    <xf numFmtId="3" fontId="106" fillId="32" borderId="56" xfId="114" applyNumberFormat="1" applyFont="1" applyFill="1" applyBorder="1" applyAlignment="1">
      <alignment horizontal="right" indent="1"/>
    </xf>
    <xf numFmtId="3" fontId="106" fillId="32" borderId="57" xfId="114" applyNumberFormat="1" applyFont="1" applyFill="1" applyBorder="1" applyAlignment="1">
      <alignment horizontal="right" indent="2"/>
    </xf>
    <xf numFmtId="168" fontId="106" fillId="32" borderId="57" xfId="114" applyNumberFormat="1" applyFont="1" applyFill="1" applyBorder="1" applyAlignment="1">
      <alignment horizontal="right" indent="2"/>
    </xf>
    <xf numFmtId="17" fontId="0" fillId="6" borderId="0" xfId="0" applyNumberFormat="1" applyFill="1" applyAlignment="1">
      <alignment horizontal="center"/>
    </xf>
    <xf numFmtId="49" fontId="54" fillId="0" borderId="0" xfId="7" applyNumberFormat="1" applyFont="1" applyAlignment="1">
      <alignment horizontal="centerContinuous"/>
    </xf>
    <xf numFmtId="10" fontId="11" fillId="3" borderId="60" xfId="5" applyNumberFormat="1" applyFont="1" applyFill="1" applyBorder="1" applyAlignment="1">
      <alignment horizontal="right" vertical="center" indent="1"/>
    </xf>
    <xf numFmtId="10" fontId="20" fillId="33" borderId="63" xfId="17" applyNumberFormat="1" applyFont="1" applyFill="1" applyBorder="1" applyAlignment="1">
      <alignment horizontal="centerContinuous" vertical="center" wrapText="1"/>
    </xf>
    <xf numFmtId="0" fontId="33" fillId="0" borderId="21" xfId="7" applyNumberFormat="1" applyFont="1" applyBorder="1"/>
    <xf numFmtId="0" fontId="7" fillId="0" borderId="13" xfId="7" applyNumberFormat="1" applyFont="1" applyBorder="1" applyAlignment="1"/>
    <xf numFmtId="0" fontId="97" fillId="0" borderId="21" xfId="7" applyNumberFormat="1" applyFont="1" applyBorder="1" applyAlignment="1"/>
    <xf numFmtId="0" fontId="33" fillId="0" borderId="36" xfId="7" applyNumberFormat="1" applyFont="1" applyBorder="1" applyAlignment="1">
      <alignment horizontal="center" vertical="center"/>
    </xf>
    <xf numFmtId="0" fontId="6" fillId="35" borderId="21" xfId="7" applyNumberFormat="1" applyFont="1" applyFill="1" applyBorder="1" applyAlignment="1">
      <alignment horizontal="center" vertical="center"/>
    </xf>
    <xf numFmtId="0" fontId="1" fillId="35" borderId="10" xfId="7" applyFont="1" applyFill="1" applyBorder="1" applyAlignment="1">
      <alignment horizontal="center" vertical="center"/>
    </xf>
    <xf numFmtId="0" fontId="1" fillId="35" borderId="36" xfId="7" applyFont="1" applyFill="1" applyBorder="1" applyAlignment="1">
      <alignment horizontal="center" vertical="center"/>
    </xf>
    <xf numFmtId="0" fontId="1" fillId="35" borderId="37" xfId="7" applyFont="1" applyFill="1" applyBorder="1" applyAlignment="1">
      <alignment horizontal="center" vertical="center"/>
    </xf>
    <xf numFmtId="0" fontId="6" fillId="35" borderId="14" xfId="7" applyNumberFormat="1" applyFont="1" applyFill="1" applyBorder="1" applyAlignment="1">
      <alignment horizontal="center" vertical="center"/>
    </xf>
    <xf numFmtId="0" fontId="7" fillId="35" borderId="6" xfId="7" applyFont="1" applyFill="1" applyBorder="1" applyAlignment="1">
      <alignment horizontal="center" vertical="center"/>
    </xf>
    <xf numFmtId="0" fontId="7" fillId="35" borderId="15" xfId="7" applyFont="1" applyFill="1" applyBorder="1" applyAlignment="1">
      <alignment horizontal="center" vertical="center"/>
    </xf>
    <xf numFmtId="0" fontId="6" fillId="34" borderId="14" xfId="7" applyNumberFormat="1" applyFont="1" applyFill="1" applyBorder="1" applyAlignment="1">
      <alignment horizontal="center" vertical="center"/>
    </xf>
    <xf numFmtId="0" fontId="7" fillId="34" borderId="6" xfId="7" applyFont="1" applyFill="1" applyBorder="1" applyAlignment="1">
      <alignment horizontal="center" vertical="center"/>
    </xf>
    <xf numFmtId="0" fontId="7" fillId="34" borderId="15" xfId="7" applyFont="1" applyFill="1" applyBorder="1" applyAlignment="1">
      <alignment horizontal="center" vertical="center"/>
    </xf>
    <xf numFmtId="0" fontId="6" fillId="35" borderId="9" xfId="7" applyNumberFormat="1" applyFont="1" applyFill="1" applyBorder="1" applyAlignment="1">
      <alignment horizontal="right" vertical="center"/>
    </xf>
    <xf numFmtId="0" fontId="6" fillId="35" borderId="10" xfId="7" applyFont="1" applyFill="1" applyBorder="1" applyAlignment="1">
      <alignment horizontal="right" vertical="center"/>
    </xf>
    <xf numFmtId="0" fontId="33" fillId="0" borderId="21" xfId="7" applyNumberFormat="1" applyFont="1" applyBorder="1" applyAlignment="1"/>
    <xf numFmtId="0" fontId="97" fillId="0" borderId="0" xfId="7" applyNumberFormat="1" applyFont="1" applyBorder="1" applyAlignment="1"/>
    <xf numFmtId="0" fontId="96" fillId="0" borderId="36" xfId="7" applyNumberFormat="1" applyFont="1" applyBorder="1" applyAlignment="1">
      <alignment horizontal="center" vertical="top"/>
    </xf>
    <xf numFmtId="0" fontId="6" fillId="35" borderId="6" xfId="7" applyNumberFormat="1" applyFont="1" applyFill="1" applyBorder="1" applyAlignment="1">
      <alignment horizontal="center" vertical="center"/>
    </xf>
    <xf numFmtId="0" fontId="6" fillId="35" borderId="15" xfId="7" applyNumberFormat="1" applyFont="1" applyFill="1" applyBorder="1" applyAlignment="1">
      <alignment horizontal="center" vertical="center"/>
    </xf>
    <xf numFmtId="0" fontId="96" fillId="0" borderId="21" xfId="7" applyNumberFormat="1" applyFont="1" applyBorder="1" applyAlignment="1">
      <alignment horizontal="center" vertical="top"/>
    </xf>
    <xf numFmtId="0" fontId="105" fillId="0" borderId="0" xfId="1" applyNumberFormat="1" applyFont="1" applyAlignment="1">
      <alignment horizontal="center" vertical="center"/>
    </xf>
    <xf numFmtId="0" fontId="92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11" fillId="35" borderId="1" xfId="1" applyNumberFormat="1" applyFont="1" applyFill="1" applyBorder="1" applyAlignment="1">
      <alignment horizontal="center" vertical="center" wrapText="1"/>
    </xf>
    <xf numFmtId="0" fontId="11" fillId="35" borderId="18" xfId="1" applyNumberFormat="1" applyFont="1" applyFill="1" applyBorder="1" applyAlignment="1">
      <alignment horizontal="center" vertical="center" wrapText="1"/>
    </xf>
    <xf numFmtId="0" fontId="11" fillId="35" borderId="5" xfId="1" applyNumberFormat="1" applyFont="1" applyFill="1" applyBorder="1" applyAlignment="1">
      <alignment horizontal="center" vertical="center" wrapText="1"/>
    </xf>
    <xf numFmtId="3" fontId="11" fillId="35" borderId="2" xfId="1" applyNumberFormat="1" applyFont="1" applyFill="1" applyBorder="1" applyAlignment="1">
      <alignment horizontal="center" vertical="center"/>
    </xf>
    <xf numFmtId="3" fontId="11" fillId="35" borderId="3" xfId="1" applyNumberFormat="1" applyFont="1" applyFill="1" applyBorder="1" applyAlignment="1">
      <alignment horizontal="center" vertical="center"/>
    </xf>
    <xf numFmtId="3" fontId="11" fillId="35" borderId="4" xfId="1" applyNumberFormat="1" applyFont="1" applyFill="1" applyBorder="1" applyAlignment="1">
      <alignment horizontal="center" vertical="center"/>
    </xf>
    <xf numFmtId="3" fontId="11" fillId="35" borderId="14" xfId="1" applyNumberFormat="1" applyFont="1" applyFill="1" applyBorder="1" applyAlignment="1">
      <alignment horizontal="center" vertical="center"/>
    </xf>
    <xf numFmtId="3" fontId="11" fillId="35" borderId="15" xfId="1" applyNumberFormat="1" applyFont="1" applyFill="1" applyBorder="1" applyAlignment="1">
      <alignment horizontal="center" vertical="center"/>
    </xf>
    <xf numFmtId="0" fontId="11" fillId="35" borderId="14" xfId="1" applyNumberFormat="1" applyFont="1" applyFill="1" applyBorder="1" applyAlignment="1">
      <alignment horizontal="center" vertical="center"/>
    </xf>
    <xf numFmtId="0" fontId="11" fillId="35" borderId="15" xfId="1" applyNumberFormat="1" applyFont="1" applyFill="1" applyBorder="1" applyAlignment="1">
      <alignment horizontal="center" vertical="center"/>
    </xf>
    <xf numFmtId="0" fontId="89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3" borderId="12" xfId="0" applyFont="1" applyFill="1" applyBorder="1" applyAlignment="1">
      <alignment horizontal="center" vertical="center"/>
    </xf>
    <xf numFmtId="0" fontId="104" fillId="33" borderId="54" xfId="0" applyFont="1" applyFill="1" applyBorder="1" applyAlignment="1">
      <alignment horizontal="center" vertical="center"/>
    </xf>
    <xf numFmtId="0" fontId="20" fillId="33" borderId="60" xfId="0" applyFont="1" applyFill="1" applyBorder="1" applyAlignment="1">
      <alignment horizontal="center" vertical="center" wrapText="1"/>
    </xf>
    <xf numFmtId="0" fontId="14" fillId="33" borderId="60" xfId="0" applyFont="1" applyFill="1" applyBorder="1" applyAlignment="1">
      <alignment horizontal="center" vertical="center" wrapText="1"/>
    </xf>
    <xf numFmtId="0" fontId="20" fillId="36" borderId="38" xfId="0" applyNumberFormat="1" applyFont="1" applyFill="1" applyBorder="1" applyAlignment="1">
      <alignment horizontal="center" vertical="center" wrapText="1"/>
    </xf>
    <xf numFmtId="0" fontId="104" fillId="35" borderId="42" xfId="0" applyFont="1" applyFill="1" applyBorder="1" applyAlignment="1"/>
    <xf numFmtId="0" fontId="41" fillId="33" borderId="11" xfId="18" applyNumberFormat="1" applyFont="1" applyFill="1" applyBorder="1" applyAlignment="1">
      <alignment horizontal="center" vertical="center" wrapText="1"/>
    </xf>
    <xf numFmtId="0" fontId="38" fillId="33" borderId="62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49" fontId="20" fillId="33" borderId="20" xfId="17" applyNumberFormat="1" applyFont="1" applyFill="1" applyBorder="1" applyAlignment="1">
      <alignment horizontal="center" vertical="center" wrapText="1"/>
    </xf>
    <xf numFmtId="49" fontId="2" fillId="33" borderId="48" xfId="17" applyNumberFormat="1" applyFont="1" applyFill="1" applyBorder="1" applyAlignment="1">
      <alignment horizontal="center" vertical="center" wrapText="1"/>
    </xf>
    <xf numFmtId="3" fontId="20" fillId="33" borderId="20" xfId="17" applyNumberFormat="1" applyFont="1" applyFill="1" applyBorder="1" applyAlignment="1">
      <alignment horizontal="center" vertical="center" wrapText="1"/>
    </xf>
    <xf numFmtId="0" fontId="2" fillId="33" borderId="48" xfId="17" applyFont="1" applyFill="1" applyBorder="1" applyAlignment="1">
      <alignment horizontal="center" vertical="center" wrapText="1"/>
    </xf>
  </cellXfs>
  <cellStyles count="115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lculation" xfId="63" xr:uid="{00000000-0005-0000-0000-00002C000000}"/>
    <cellStyle name="Cálculo 2" xfId="64" xr:uid="{00000000-0005-0000-0000-00002D000000}"/>
    <cellStyle name="Celda de comprobación 2" xfId="65" xr:uid="{00000000-0005-0000-0000-00002E000000}"/>
    <cellStyle name="Celda vinculada 2" xfId="66" xr:uid="{00000000-0005-0000-0000-00002F000000}"/>
    <cellStyle name="Check Cell" xfId="67" xr:uid="{00000000-0005-0000-0000-000030000000}"/>
    <cellStyle name="Encabezado 4 2" xfId="68" xr:uid="{00000000-0005-0000-0000-000031000000}"/>
    <cellStyle name="Énfasis1 2" xfId="69" xr:uid="{00000000-0005-0000-0000-000032000000}"/>
    <cellStyle name="Énfasis2 2" xfId="70" xr:uid="{00000000-0005-0000-0000-000033000000}"/>
    <cellStyle name="Énfasis3 2" xfId="71" xr:uid="{00000000-0005-0000-0000-000034000000}"/>
    <cellStyle name="Énfasis4 2" xfId="72" xr:uid="{00000000-0005-0000-0000-000035000000}"/>
    <cellStyle name="Énfasis5 2" xfId="73" xr:uid="{00000000-0005-0000-0000-000036000000}"/>
    <cellStyle name="Énfasis6 2" xfId="74" xr:uid="{00000000-0005-0000-0000-000037000000}"/>
    <cellStyle name="Entrada 2" xfId="75" xr:uid="{00000000-0005-0000-0000-000038000000}"/>
    <cellStyle name="Euro" xfId="3" xr:uid="{00000000-0005-0000-0000-000039000000}"/>
    <cellStyle name="Explanatory Text" xfId="76" xr:uid="{00000000-0005-0000-0000-00003A000000}"/>
    <cellStyle name="Good" xfId="77" xr:uid="{00000000-0005-0000-0000-00003B000000}"/>
    <cellStyle name="Heading 1" xfId="78" xr:uid="{00000000-0005-0000-0000-00003C000000}"/>
    <cellStyle name="Heading 2" xfId="79" xr:uid="{00000000-0005-0000-0000-00003D000000}"/>
    <cellStyle name="Heading 3" xfId="80" xr:uid="{00000000-0005-0000-0000-00003E000000}"/>
    <cellStyle name="Heading 4" xfId="81" xr:uid="{00000000-0005-0000-0000-00003F000000}"/>
    <cellStyle name="Incorrecto 2" xfId="82" xr:uid="{00000000-0005-0000-0000-000040000000}"/>
    <cellStyle name="Input" xfId="83" xr:uid="{00000000-0005-0000-0000-000041000000}"/>
    <cellStyle name="Linked Cell" xfId="84" xr:uid="{00000000-0005-0000-0000-000042000000}"/>
    <cellStyle name="Millares [0] 2" xfId="4" xr:uid="{00000000-0005-0000-0000-000043000000}"/>
    <cellStyle name="Millares [0] 3" xfId="85" xr:uid="{00000000-0005-0000-0000-000044000000}"/>
    <cellStyle name="Millares 2" xfId="86" xr:uid="{00000000-0005-0000-0000-000045000000}"/>
    <cellStyle name="Millares 2 2" xfId="87" xr:uid="{00000000-0005-0000-0000-000046000000}"/>
    <cellStyle name="Millares 2 3" xfId="88" xr:uid="{00000000-0005-0000-0000-000047000000}"/>
    <cellStyle name="Millares 2 3 2" xfId="89" xr:uid="{00000000-0005-0000-0000-000048000000}"/>
    <cellStyle name="Millares 2 3 2 2" xfId="90" xr:uid="{00000000-0005-0000-0000-000049000000}"/>
    <cellStyle name="Millares 2 4" xfId="91" xr:uid="{00000000-0005-0000-0000-00004A000000}"/>
    <cellStyle name="Millares 2 5" xfId="92" xr:uid="{00000000-0005-0000-0000-00004B000000}"/>
    <cellStyle name="Normal" xfId="0" builtinId="0"/>
    <cellStyle name="Normal 10" xfId="13" xr:uid="{00000000-0005-0000-0000-00004D000000}"/>
    <cellStyle name="Normal 10 2" xfId="93" xr:uid="{00000000-0005-0000-0000-00004E000000}"/>
    <cellStyle name="Normal 11" xfId="18" xr:uid="{00000000-0005-0000-0000-00004F000000}"/>
    <cellStyle name="Normal 12" xfId="94" xr:uid="{00000000-0005-0000-0000-000050000000}"/>
    <cellStyle name="Normal 2" xfId="2" xr:uid="{00000000-0005-0000-0000-000051000000}"/>
    <cellStyle name="Normal 2 2" xfId="5" xr:uid="{00000000-0005-0000-0000-000052000000}"/>
    <cellStyle name="Normal 2 3" xfId="17" xr:uid="{00000000-0005-0000-0000-000053000000}"/>
    <cellStyle name="Normal 2 3 2" xfId="95" xr:uid="{00000000-0005-0000-0000-000054000000}"/>
    <cellStyle name="Normal 2 3 2 2" xfId="96" xr:uid="{00000000-0005-0000-0000-000055000000}"/>
    <cellStyle name="Normal 2 4" xfId="97" xr:uid="{00000000-0005-0000-0000-000056000000}"/>
    <cellStyle name="Normal 2 5" xfId="98" xr:uid="{00000000-0005-0000-0000-000057000000}"/>
    <cellStyle name="Normal 2 6" xfId="99" xr:uid="{00000000-0005-0000-0000-000058000000}"/>
    <cellStyle name="Normal 3" xfId="6" xr:uid="{00000000-0005-0000-0000-000059000000}"/>
    <cellStyle name="Normal 3 2" xfId="14" xr:uid="{00000000-0005-0000-0000-00005A000000}"/>
    <cellStyle name="Normal 4" xfId="7" xr:uid="{00000000-0005-0000-0000-00005B000000}"/>
    <cellStyle name="Normal 4 2" xfId="100" xr:uid="{00000000-0005-0000-0000-00005C000000}"/>
    <cellStyle name="Normal 5" xfId="8" xr:uid="{00000000-0005-0000-0000-00005D000000}"/>
    <cellStyle name="Normal 5 2" xfId="101" xr:uid="{00000000-0005-0000-0000-00005E000000}"/>
    <cellStyle name="Normal 6" xfId="9" xr:uid="{00000000-0005-0000-0000-00005F000000}"/>
    <cellStyle name="Normal 7" xfId="10" xr:uid="{00000000-0005-0000-0000-000060000000}"/>
    <cellStyle name="Normal 8" xfId="11" xr:uid="{00000000-0005-0000-0000-000061000000}"/>
    <cellStyle name="Normal 9" xfId="12" xr:uid="{00000000-0005-0000-0000-000062000000}"/>
    <cellStyle name="Normal_afiliaultimo" xfId="114" xr:uid="{00000000-0005-0000-0000-000063000000}"/>
    <cellStyle name="Normal_M7. 15 a M7.25" xfId="1" xr:uid="{00000000-0005-0000-0000-000064000000}"/>
    <cellStyle name="Notas 2" xfId="102" xr:uid="{00000000-0005-0000-0000-000065000000}"/>
    <cellStyle name="Note" xfId="103" xr:uid="{00000000-0005-0000-0000-000066000000}"/>
    <cellStyle name="Output" xfId="104" xr:uid="{00000000-0005-0000-0000-000067000000}"/>
    <cellStyle name="Porcentaje 2" xfId="15" xr:uid="{00000000-0005-0000-0000-000068000000}"/>
    <cellStyle name="Porcentual 2" xfId="16" xr:uid="{00000000-0005-0000-0000-000069000000}"/>
    <cellStyle name="Salida 2" xfId="105" xr:uid="{00000000-0005-0000-0000-00006A000000}"/>
    <cellStyle name="Texto de advertencia 2" xfId="106" xr:uid="{00000000-0005-0000-0000-00006B000000}"/>
    <cellStyle name="Texto explicativo 2" xfId="107" xr:uid="{00000000-0005-0000-0000-00006C000000}"/>
    <cellStyle name="Title" xfId="108" xr:uid="{00000000-0005-0000-0000-00006D000000}"/>
    <cellStyle name="Título 1 2" xfId="109" xr:uid="{00000000-0005-0000-0000-00006E000000}"/>
    <cellStyle name="Título 2 2" xfId="110" xr:uid="{00000000-0005-0000-0000-00006F000000}"/>
    <cellStyle name="Título 3 2" xfId="111" xr:uid="{00000000-0005-0000-0000-000070000000}"/>
    <cellStyle name="Título 4" xfId="112" xr:uid="{00000000-0005-0000-0000-000071000000}"/>
    <cellStyle name="Warning Text" xfId="113" xr:uid="{00000000-0005-0000-0000-000072000000}"/>
  </cellStyles>
  <dxfs count="0"/>
  <tableStyles count="0" defaultTableStyle="TableStyleMedium2" defaultPivotStyle="PivotStyleLight16"/>
  <colors>
    <mruColors>
      <color rgb="FFD3E2F5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A3-41A2-8A75-9907BE48EFF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minimos!$B$42:$B$45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minimos!$C$42:$C$45</c:f>
              <c:numCache>
                <c:formatCode>0.00%</c:formatCode>
                <c:ptCount val="4"/>
                <c:pt idx="0">
                  <c:v>0.45492771642534996</c:v>
                </c:pt>
                <c:pt idx="1">
                  <c:v>0.12339273996985309</c:v>
                </c:pt>
                <c:pt idx="2">
                  <c:v>0.28570987737657616</c:v>
                </c:pt>
                <c:pt idx="3">
                  <c:v>0.13596966622822074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3-41A2-8A75-9907BE48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33344"/>
        <c:axId val="171439232"/>
      </c:barChart>
      <c:catAx>
        <c:axId val="1714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39232"/>
        <c:crosses val="autoZero"/>
        <c:auto val="1"/>
        <c:lblAlgn val="ctr"/>
        <c:lblOffset val="100"/>
        <c:noMultiLvlLbl val="0"/>
      </c:catAx>
      <c:valAx>
        <c:axId val="171439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14333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4</xdr:col>
      <xdr:colOff>1471353</xdr:colOff>
      <xdr:row>16</xdr:row>
      <xdr:rowOff>158001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701396"/>
          <a:ext cx="6010102" cy="25156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Marzo 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740059" y="6326971"/>
          <a:ext cx="2736304" cy="546061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9.799.395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+ 0,97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9.877.775  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3,15   %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1.008,00 €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+ 2,16 </a:t>
          </a: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1.157,97 </a:t>
          </a:r>
          <a:r>
            <a:rPr lang="es-ES" sz="18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</a:t>
          </a:r>
          <a:endParaRPr lang="es-ES" sz="1400" b="0">
            <a:solidFill>
              <a:sysClr val="windowText" lastClr="000000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2,12  %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6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2018</v>
          </cell>
        </row>
        <row r="53">
          <cell r="P53">
            <v>2</v>
          </cell>
          <cell r="Q53" t="str">
            <v>23 de febrero de 2018</v>
          </cell>
        </row>
        <row r="54">
          <cell r="P54">
            <v>3</v>
          </cell>
          <cell r="Q54" t="str">
            <v>26 de marzo de 2018</v>
          </cell>
        </row>
        <row r="55">
          <cell r="P55">
            <v>4</v>
          </cell>
          <cell r="Q55" t="str">
            <v>23 de abril de 2018</v>
          </cell>
        </row>
        <row r="56">
          <cell r="P56">
            <v>5</v>
          </cell>
          <cell r="Q56" t="str">
            <v>25 de mayo de 2018</v>
          </cell>
        </row>
        <row r="57">
          <cell r="P57">
            <v>6</v>
          </cell>
          <cell r="Q57" t="str">
            <v>25 de junio de 2018</v>
          </cell>
        </row>
        <row r="58">
          <cell r="P58">
            <v>7</v>
          </cell>
          <cell r="Q58" t="str">
            <v>23 de julio de 2018</v>
          </cell>
        </row>
        <row r="59">
          <cell r="P59">
            <v>8</v>
          </cell>
          <cell r="Q59" t="str">
            <v>27 de agosto de 2018</v>
          </cell>
        </row>
        <row r="60">
          <cell r="P60">
            <v>9</v>
          </cell>
          <cell r="Q60" t="str">
            <v>24 de septiembre de 2018</v>
          </cell>
        </row>
        <row r="61">
          <cell r="P61">
            <v>10</v>
          </cell>
          <cell r="Q61" t="str">
            <v>26 de octubre de 2018</v>
          </cell>
        </row>
        <row r="62">
          <cell r="P62">
            <v>11</v>
          </cell>
          <cell r="Q62" t="str">
            <v>26 de noviembre de 2018</v>
          </cell>
        </row>
        <row r="63">
          <cell r="P63">
            <v>12</v>
          </cell>
          <cell r="Q63" t="str">
            <v>27 de diciembre de 2018</v>
          </cell>
        </row>
      </sheetData>
      <sheetData sheetId="18"/>
      <sheetData sheetId="19">
        <row r="3">
          <cell r="A3">
            <v>1</v>
          </cell>
          <cell r="B3" t="str">
            <v>PAÍS VASCO</v>
          </cell>
          <cell r="C3">
            <v>664.29461342000036</v>
          </cell>
          <cell r="D3">
            <v>5.2771878273989214E-2</v>
          </cell>
          <cell r="E3">
            <v>4.9195686211386924E-2</v>
          </cell>
        </row>
        <row r="4">
          <cell r="A4">
            <v>2</v>
          </cell>
          <cell r="B4" t="str">
            <v>CATALUÑA</v>
          </cell>
          <cell r="C4">
            <v>1724.8851790199988</v>
          </cell>
          <cell r="D4">
            <v>4.6697564224341015E-2</v>
          </cell>
          <cell r="E4">
            <v>4.9195686211386924E-2</v>
          </cell>
        </row>
        <row r="5">
          <cell r="A5">
            <v>3</v>
          </cell>
          <cell r="B5" t="str">
            <v>GALICIA</v>
          </cell>
          <cell r="C5">
            <v>622.72822734000067</v>
          </cell>
          <cell r="D5">
            <v>4.298546350812793E-2</v>
          </cell>
          <cell r="E5">
            <v>4.9195686211386924E-2</v>
          </cell>
        </row>
        <row r="6">
          <cell r="A6">
            <v>4</v>
          </cell>
          <cell r="B6" t="str">
            <v>ANDALUCÍA</v>
          </cell>
          <cell r="C6">
            <v>1341.9817976700012</v>
          </cell>
          <cell r="D6">
            <v>4.9362608285121956E-2</v>
          </cell>
          <cell r="E6">
            <v>4.9195686211386924E-2</v>
          </cell>
        </row>
        <row r="7">
          <cell r="A7">
            <v>5</v>
          </cell>
          <cell r="B7" t="str">
            <v>ASTURIAS</v>
          </cell>
          <cell r="C7">
            <v>342.98944782999996</v>
          </cell>
          <cell r="D7">
            <v>4.0155950216751668E-2</v>
          </cell>
          <cell r="E7">
            <v>4.9195686211386924E-2</v>
          </cell>
        </row>
        <row r="8">
          <cell r="A8">
            <v>6</v>
          </cell>
          <cell r="B8" t="str">
            <v>CANTABRIA</v>
          </cell>
          <cell r="C8">
            <v>142.46900016000004</v>
          </cell>
          <cell r="D8">
            <v>4.8946694154511139E-2</v>
          </cell>
          <cell r="E8">
            <v>4.9195686211386924E-2</v>
          </cell>
        </row>
        <row r="9">
          <cell r="A9">
            <v>7</v>
          </cell>
          <cell r="B9" t="str">
            <v>RIOJA (LA)</v>
          </cell>
          <cell r="C9">
            <v>65.163654430000037</v>
          </cell>
          <cell r="D9">
            <v>5.1817426785162546E-2</v>
          </cell>
          <cell r="E9">
            <v>4.9195686211386924E-2</v>
          </cell>
        </row>
        <row r="10">
          <cell r="A10">
            <v>8</v>
          </cell>
          <cell r="B10" t="str">
            <v>MURCIA</v>
          </cell>
          <cell r="C10">
            <v>208.74052856999995</v>
          </cell>
          <cell r="D10">
            <v>4.690668621114602E-2</v>
          </cell>
          <cell r="E10">
            <v>4.9195686211386924E-2</v>
          </cell>
        </row>
        <row r="11">
          <cell r="A11">
            <v>9</v>
          </cell>
          <cell r="B11" t="str">
            <v>C. VALENCIANA</v>
          </cell>
          <cell r="C11">
            <v>873.54907664000029</v>
          </cell>
          <cell r="D11">
            <v>4.9702787379966251E-2</v>
          </cell>
          <cell r="E11">
            <v>4.9195686211386924E-2</v>
          </cell>
        </row>
        <row r="12">
          <cell r="A12">
            <v>10</v>
          </cell>
          <cell r="B12" t="str">
            <v>ARAGÓN</v>
          </cell>
          <cell r="C12">
            <v>307.64278182000032</v>
          </cell>
          <cell r="D12">
            <v>4.9286689893009328E-2</v>
          </cell>
          <cell r="E12">
            <v>4.9195686211386924E-2</v>
          </cell>
        </row>
        <row r="13">
          <cell r="A13">
            <v>11</v>
          </cell>
          <cell r="B13" t="str">
            <v>CASTILLA - LA MANCHA</v>
          </cell>
          <cell r="C13">
            <v>330.16635268000005</v>
          </cell>
          <cell r="D13">
            <v>4.5574753175513738E-2</v>
          </cell>
          <cell r="E13">
            <v>4.9195686211386924E-2</v>
          </cell>
        </row>
        <row r="14">
          <cell r="A14">
            <v>12</v>
          </cell>
          <cell r="B14" t="str">
            <v>CANARIAS</v>
          </cell>
          <cell r="C14">
            <v>283.00118487999993</v>
          </cell>
          <cell r="D14">
            <v>6.1281854485717879E-2</v>
          </cell>
          <cell r="E14">
            <v>4.9195686211386924E-2</v>
          </cell>
        </row>
        <row r="15">
          <cell r="A15">
            <v>13</v>
          </cell>
          <cell r="B15" t="str">
            <v>NAVARRA</v>
          </cell>
          <cell r="C15">
            <v>150.65408723000002</v>
          </cell>
          <cell r="D15">
            <v>5.4718377965895515E-2</v>
          </cell>
          <cell r="E15">
            <v>4.9195686211386924E-2</v>
          </cell>
        </row>
        <row r="16">
          <cell r="A16">
            <v>14</v>
          </cell>
          <cell r="B16" t="str">
            <v>EXTREMADURA</v>
          </cell>
          <cell r="C16">
            <v>181.58126275000006</v>
          </cell>
          <cell r="D16">
            <v>4.8326046665066125E-2</v>
          </cell>
          <cell r="E16">
            <v>4.9195686211386924E-2</v>
          </cell>
        </row>
        <row r="17">
          <cell r="A17">
            <v>15</v>
          </cell>
          <cell r="B17" t="str">
            <v>ILLES BALEARS</v>
          </cell>
          <cell r="C17">
            <v>169.74027925999999</v>
          </cell>
          <cell r="D17">
            <v>5.2897495097355751E-2</v>
          </cell>
          <cell r="E17">
            <v>4.9195686211386924E-2</v>
          </cell>
        </row>
        <row r="18">
          <cell r="A18">
            <v>16</v>
          </cell>
          <cell r="B18" t="str">
            <v>MADRID</v>
          </cell>
          <cell r="C18">
            <v>1311.0977809999995</v>
          </cell>
          <cell r="D18">
            <v>5.5290587230912402E-2</v>
          </cell>
          <cell r="E18">
            <v>4.9195686211386924E-2</v>
          </cell>
        </row>
        <row r="19">
          <cell r="A19">
            <v>17</v>
          </cell>
          <cell r="B19" t="str">
            <v>CASTILLA Y LEÓN</v>
          </cell>
          <cell r="C19">
            <v>581.69788040000003</v>
          </cell>
          <cell r="D19">
            <v>4.4246709561973407E-2</v>
          </cell>
          <cell r="E19">
            <v>4.9195686211386924E-2</v>
          </cell>
        </row>
        <row r="20">
          <cell r="A20">
            <v>18</v>
          </cell>
          <cell r="B20" t="str">
            <v>CEUTA</v>
          </cell>
          <cell r="C20">
            <v>8.3366148200000012</v>
          </cell>
          <cell r="D20">
            <v>5.5598241284731342E-2</v>
          </cell>
          <cell r="E20">
            <v>4.9195686211386924E-2</v>
          </cell>
        </row>
        <row r="21">
          <cell r="A21">
            <v>19</v>
          </cell>
          <cell r="B21" t="str">
            <v>MELILLA</v>
          </cell>
          <cell r="C21">
            <v>7.2161861800000011</v>
          </cell>
          <cell r="D21">
            <v>5.4159212479592433E-2</v>
          </cell>
          <cell r="E21">
            <v>4.9195686211386924E-2</v>
          </cell>
        </row>
        <row r="26">
          <cell r="A26">
            <v>1</v>
          </cell>
          <cell r="B26" t="str">
            <v>PAÍS VASCO</v>
          </cell>
          <cell r="C26">
            <v>555999</v>
          </cell>
          <cell r="D26">
            <v>1.4304269936770142E-2</v>
          </cell>
          <cell r="E26">
            <v>1.1949984188724949E-2</v>
          </cell>
        </row>
        <row r="27">
          <cell r="A27">
            <v>2</v>
          </cell>
          <cell r="B27" t="str">
            <v>CATALUÑA</v>
          </cell>
          <cell r="C27">
            <v>1729262</v>
          </cell>
          <cell r="D27">
            <v>1.0191515910588533E-2</v>
          </cell>
          <cell r="E27">
            <v>1.1949984188724949E-2</v>
          </cell>
        </row>
        <row r="28">
          <cell r="A28">
            <v>3</v>
          </cell>
          <cell r="B28" t="str">
            <v>GALICIA</v>
          </cell>
          <cell r="C28">
            <v>764935</v>
          </cell>
          <cell r="D28">
            <v>4.0664866631576757E-3</v>
          </cell>
          <cell r="E28">
            <v>1.1949984188724949E-2</v>
          </cell>
        </row>
        <row r="29">
          <cell r="A29">
            <v>4</v>
          </cell>
          <cell r="B29" t="str">
            <v>ANDALUCÍA</v>
          </cell>
          <cell r="C29">
            <v>1559073</v>
          </cell>
          <cell r="D29">
            <v>1.3524951438891097E-2</v>
          </cell>
          <cell r="E29">
            <v>1.1949984188724949E-2</v>
          </cell>
        </row>
        <row r="30">
          <cell r="A30">
            <v>5</v>
          </cell>
          <cell r="B30" t="str">
            <v>ASTURIAS</v>
          </cell>
          <cell r="C30">
            <v>302682</v>
          </cell>
          <cell r="D30">
            <v>2.7995242465304049E-3</v>
          </cell>
          <cell r="E30">
            <v>1.1949984188724949E-2</v>
          </cell>
        </row>
        <row r="31">
          <cell r="A31">
            <v>6</v>
          </cell>
          <cell r="B31" t="str">
            <v>CANTABRIA</v>
          </cell>
          <cell r="C31">
            <v>140786</v>
          </cell>
          <cell r="D31">
            <v>9.558776075093478E-3</v>
          </cell>
          <cell r="E31">
            <v>1.1949984188724949E-2</v>
          </cell>
        </row>
        <row r="32">
          <cell r="A32">
            <v>7</v>
          </cell>
          <cell r="B32" t="str">
            <v>RIOJA (LA)</v>
          </cell>
          <cell r="C32">
            <v>69448</v>
          </cell>
          <cell r="D32">
            <v>1.1359002737810986E-2</v>
          </cell>
          <cell r="E32">
            <v>1.1949984188724949E-2</v>
          </cell>
        </row>
        <row r="33">
          <cell r="A33">
            <v>8</v>
          </cell>
          <cell r="B33" t="str">
            <v>MURCIA</v>
          </cell>
          <cell r="C33">
            <v>247101</v>
          </cell>
          <cell r="D33">
            <v>9.288191253415734E-3</v>
          </cell>
          <cell r="E33">
            <v>1.1949984188724949E-2</v>
          </cell>
        </row>
        <row r="34">
          <cell r="A34">
            <v>9</v>
          </cell>
          <cell r="B34" t="str">
            <v>C. VALENCIANA</v>
          </cell>
          <cell r="C34">
            <v>986922</v>
          </cell>
          <cell r="D34">
            <v>1.2370981738953901E-2</v>
          </cell>
          <cell r="E34">
            <v>1.1949984188724949E-2</v>
          </cell>
        </row>
        <row r="35">
          <cell r="A35">
            <v>10</v>
          </cell>
          <cell r="B35" t="str">
            <v>ARAGÓN</v>
          </cell>
          <cell r="C35">
            <v>303718</v>
          </cell>
          <cell r="D35">
            <v>9.9727652725634108E-3</v>
          </cell>
          <cell r="E35">
            <v>1.1949984188724949E-2</v>
          </cell>
        </row>
        <row r="36">
          <cell r="A36">
            <v>11</v>
          </cell>
          <cell r="B36" t="str">
            <v>CASTILLA - LA MANCHA</v>
          </cell>
          <cell r="C36">
            <v>372798</v>
          </cell>
          <cell r="D36">
            <v>9.1058213375054819E-3</v>
          </cell>
          <cell r="E36">
            <v>1.1949984188724949E-2</v>
          </cell>
        </row>
        <row r="37">
          <cell r="A37">
            <v>12</v>
          </cell>
          <cell r="B37" t="str">
            <v>CANARIAS</v>
          </cell>
          <cell r="C37">
            <v>320956</v>
          </cell>
          <cell r="D37">
            <v>2.6251334949128013E-2</v>
          </cell>
          <cell r="E37">
            <v>1.1949984188724949E-2</v>
          </cell>
        </row>
        <row r="38">
          <cell r="A38">
            <v>13</v>
          </cell>
          <cell r="B38" t="str">
            <v>NAVARRA</v>
          </cell>
          <cell r="C38">
            <v>136284</v>
          </cell>
          <cell r="D38">
            <v>1.6369724585909351E-2</v>
          </cell>
          <cell r="E38">
            <v>1.1949984188724949E-2</v>
          </cell>
        </row>
        <row r="39">
          <cell r="A39">
            <v>14</v>
          </cell>
          <cell r="B39" t="str">
            <v>EXTREMADURA</v>
          </cell>
          <cell r="C39">
            <v>227430</v>
          </cell>
          <cell r="D39">
            <v>1.1096588332577539E-2</v>
          </cell>
          <cell r="E39">
            <v>1.1949984188724949E-2</v>
          </cell>
        </row>
        <row r="40">
          <cell r="A40">
            <v>15</v>
          </cell>
          <cell r="B40" t="str">
            <v>ILLES BALEARS</v>
          </cell>
          <cell r="C40">
            <v>190748</v>
          </cell>
          <cell r="D40">
            <v>1.4876138588575838E-2</v>
          </cell>
          <cell r="E40">
            <v>1.1949984188724949E-2</v>
          </cell>
        </row>
        <row r="41">
          <cell r="A41">
            <v>16</v>
          </cell>
          <cell r="B41" t="str">
            <v>MADRID</v>
          </cell>
          <cell r="C41">
            <v>1157869</v>
          </cell>
          <cell r="D41">
            <v>2.0007805087754349E-2</v>
          </cell>
          <cell r="E41">
            <v>1.1949984188724949E-2</v>
          </cell>
        </row>
        <row r="42">
          <cell r="A42">
            <v>17</v>
          </cell>
          <cell r="B42" t="str">
            <v>CASTILLA Y LEÓN</v>
          </cell>
          <cell r="C42">
            <v>613669</v>
          </cell>
          <cell r="D42">
            <v>4.8863161859222792E-3</v>
          </cell>
          <cell r="E42">
            <v>1.1949984188724949E-2</v>
          </cell>
        </row>
        <row r="43">
          <cell r="A43">
            <v>18</v>
          </cell>
          <cell r="B43" t="str">
            <v>CEUTA</v>
          </cell>
          <cell r="C43">
            <v>8606</v>
          </cell>
          <cell r="D43">
            <v>1.7257683215130104E-2</v>
          </cell>
          <cell r="E43">
            <v>1.1949984188724949E-2</v>
          </cell>
        </row>
        <row r="44">
          <cell r="A44">
            <v>19</v>
          </cell>
          <cell r="B44" t="str">
            <v>MELILLA</v>
          </cell>
          <cell r="C44">
            <v>7986</v>
          </cell>
          <cell r="D44">
            <v>1.4997458057956381E-2</v>
          </cell>
          <cell r="E44">
            <v>1.1949984188724949E-2</v>
          </cell>
        </row>
        <row r="49">
          <cell r="A49">
            <v>1</v>
          </cell>
          <cell r="B49" t="str">
            <v>PAÍS VASCO</v>
          </cell>
          <cell r="C49">
            <v>1194.7766334471833</v>
          </cell>
          <cell r="D49">
            <v>3.7925117223076565E-2</v>
          </cell>
          <cell r="E49">
            <v>3.6805872429082065E-2</v>
          </cell>
        </row>
        <row r="50">
          <cell r="A50">
            <v>2</v>
          </cell>
          <cell r="B50" t="str">
            <v>CATALUÑA</v>
          </cell>
          <cell r="C50">
            <v>997.46896596351439</v>
          </cell>
          <cell r="D50">
            <v>3.6137749861070656E-2</v>
          </cell>
          <cell r="E50">
            <v>3.6805872429082065E-2</v>
          </cell>
        </row>
        <row r="51">
          <cell r="A51">
            <v>3</v>
          </cell>
          <cell r="B51" t="str">
            <v>GALICIA</v>
          </cell>
          <cell r="C51">
            <v>814.09299788871033</v>
          </cell>
          <cell r="D51">
            <v>3.8761354314603924E-2</v>
          </cell>
          <cell r="E51">
            <v>3.6805872429082065E-2</v>
          </cell>
        </row>
        <row r="52">
          <cell r="A52">
            <v>4</v>
          </cell>
          <cell r="B52" t="str">
            <v>ANDALUCÍA</v>
          </cell>
          <cell r="C52">
            <v>860.75622993278785</v>
          </cell>
          <cell r="D52">
            <v>3.5359422375692562E-2</v>
          </cell>
          <cell r="E52">
            <v>3.6805872429082065E-2</v>
          </cell>
        </row>
        <row r="53">
          <cell r="A53">
            <v>5</v>
          </cell>
          <cell r="B53" t="str">
            <v>ASTURIAS</v>
          </cell>
          <cell r="C53">
            <v>1133.1676407252496</v>
          </cell>
          <cell r="D53">
            <v>3.7252137707474153E-2</v>
          </cell>
          <cell r="E53">
            <v>3.6805872429082065E-2</v>
          </cell>
        </row>
        <row r="54">
          <cell r="A54">
            <v>6</v>
          </cell>
          <cell r="B54" t="str">
            <v>CANTABRIA</v>
          </cell>
          <cell r="C54">
            <v>1011.954314775617</v>
          </cell>
          <cell r="D54">
            <v>3.901498259719749E-2</v>
          </cell>
          <cell r="E54">
            <v>3.6805872429082065E-2</v>
          </cell>
        </row>
        <row r="55">
          <cell r="A55">
            <v>7</v>
          </cell>
          <cell r="B55" t="str">
            <v>RIOJA (LA)</v>
          </cell>
          <cell r="C55">
            <v>938.30858239258191</v>
          </cell>
          <cell r="D55">
            <v>4.0004018294026444E-2</v>
          </cell>
          <cell r="E55">
            <v>3.6805872429082065E-2</v>
          </cell>
        </row>
        <row r="56">
          <cell r="A56">
            <v>8</v>
          </cell>
          <cell r="B56" t="str">
            <v>MURCIA</v>
          </cell>
          <cell r="C56">
            <v>844.75792720385573</v>
          </cell>
          <cell r="D56">
            <v>3.7272302681965019E-2</v>
          </cell>
          <cell r="E56">
            <v>3.6805872429082065E-2</v>
          </cell>
        </row>
        <row r="57">
          <cell r="A57">
            <v>9</v>
          </cell>
          <cell r="B57" t="str">
            <v>C. VALENCIANA</v>
          </cell>
          <cell r="C57">
            <v>885.12473796308154</v>
          </cell>
          <cell r="D57">
            <v>3.6875618043582747E-2</v>
          </cell>
          <cell r="E57">
            <v>3.6805872429082065E-2</v>
          </cell>
        </row>
        <row r="58">
          <cell r="A58">
            <v>10</v>
          </cell>
          <cell r="B58" t="str">
            <v>ARAGÓN</v>
          </cell>
          <cell r="C58">
            <v>1012.9224537893715</v>
          </cell>
          <cell r="D58">
            <v>3.8925727477251648E-2</v>
          </cell>
          <cell r="E58">
            <v>3.6805872429082065E-2</v>
          </cell>
        </row>
        <row r="59">
          <cell r="A59">
            <v>11</v>
          </cell>
          <cell r="B59" t="str">
            <v>CASTILLA - LA MANCHA</v>
          </cell>
          <cell r="C59">
            <v>885.64410935681008</v>
          </cell>
          <cell r="D59">
            <v>3.6139848831385324E-2</v>
          </cell>
          <cell r="E59">
            <v>3.6805872429082065E-2</v>
          </cell>
        </row>
        <row r="60">
          <cell r="A60">
            <v>12</v>
          </cell>
          <cell r="B60" t="str">
            <v>CANARIAS</v>
          </cell>
          <cell r="C60">
            <v>881.74449108288945</v>
          </cell>
          <cell r="D60">
            <v>3.4134444793025409E-2</v>
          </cell>
          <cell r="E60">
            <v>3.6805872429082065E-2</v>
          </cell>
        </row>
        <row r="61">
          <cell r="A61">
            <v>13</v>
          </cell>
          <cell r="B61" t="str">
            <v>NAVARRA</v>
          </cell>
          <cell r="C61">
            <v>1105.4422179419448</v>
          </cell>
          <cell r="D61">
            <v>3.7731007184034882E-2</v>
          </cell>
          <cell r="E61">
            <v>3.6805872429082065E-2</v>
          </cell>
        </row>
        <row r="62">
          <cell r="A62">
            <v>14</v>
          </cell>
          <cell r="B62" t="str">
            <v>EXTREMADURA</v>
          </cell>
          <cell r="C62">
            <v>798.40505979861962</v>
          </cell>
          <cell r="D62">
            <v>3.6820872270852512E-2</v>
          </cell>
          <cell r="E62">
            <v>3.6805872429082065E-2</v>
          </cell>
        </row>
        <row r="63">
          <cell r="A63">
            <v>15</v>
          </cell>
          <cell r="B63" t="str">
            <v>ILLES BALEARS</v>
          </cell>
          <cell r="C63">
            <v>889.86662643907141</v>
          </cell>
          <cell r="D63">
            <v>3.7464036312507831E-2</v>
          </cell>
          <cell r="E63">
            <v>3.6805872429082065E-2</v>
          </cell>
        </row>
        <row r="64">
          <cell r="A64">
            <v>16</v>
          </cell>
          <cell r="B64" t="str">
            <v>MADRID</v>
          </cell>
          <cell r="C64">
            <v>1132.3368887153897</v>
          </cell>
          <cell r="D64">
            <v>3.4590698195807068E-2</v>
          </cell>
          <cell r="E64">
            <v>3.6805872429082065E-2</v>
          </cell>
        </row>
        <row r="65">
          <cell r="A65">
            <v>17</v>
          </cell>
          <cell r="B65" t="str">
            <v>CASTILLA Y LEÓN</v>
          </cell>
          <cell r="C65">
            <v>947.90168706582858</v>
          </cell>
          <cell r="D65">
            <v>3.9169001251250446E-2</v>
          </cell>
          <cell r="E65">
            <v>3.6805872429082065E-2</v>
          </cell>
        </row>
        <row r="66">
          <cell r="A66">
            <v>18</v>
          </cell>
          <cell r="B66" t="str">
            <v>CEUTA</v>
          </cell>
          <cell r="C66">
            <v>968.69798047873587</v>
          </cell>
          <cell r="D66">
            <v>3.7690114021476706E-2</v>
          </cell>
          <cell r="E66">
            <v>3.6805872429082065E-2</v>
          </cell>
        </row>
        <row r="67">
          <cell r="A67">
            <v>19</v>
          </cell>
          <cell r="B67" t="str">
            <v>MELILLA</v>
          </cell>
          <cell r="C67">
            <v>903.60458051590308</v>
          </cell>
          <cell r="D67">
            <v>3.8583105909020032E-2</v>
          </cell>
          <cell r="E67">
            <v>3.6805872429082065E-2</v>
          </cell>
        </row>
      </sheetData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opLeftCell="A25" workbookViewId="0">
      <selection activeCell="F60" sqref="F60"/>
    </sheetView>
  </sheetViews>
  <sheetFormatPr baseColWidth="10" defaultRowHeight="14.5"/>
  <cols>
    <col min="1" max="1" width="13.90625" customWidth="1"/>
    <col min="3" max="3" width="26.36328125" customWidth="1"/>
    <col min="4" max="4" width="13.81640625" customWidth="1"/>
    <col min="5" max="5" width="20" customWidth="1"/>
  </cols>
  <sheetData>
    <row r="1" spans="1:5">
      <c r="A1" s="206"/>
      <c r="B1" s="206"/>
      <c r="C1" s="206"/>
      <c r="D1" s="206"/>
      <c r="E1" s="206"/>
    </row>
    <row r="2" spans="1:5">
      <c r="A2" s="206"/>
      <c r="B2" s="206"/>
      <c r="C2" s="206"/>
      <c r="D2" s="206"/>
      <c r="E2" s="206"/>
    </row>
    <row r="3" spans="1:5">
      <c r="A3" s="206"/>
      <c r="B3" s="206"/>
      <c r="C3" s="206"/>
      <c r="D3" s="206"/>
      <c r="E3" s="206"/>
    </row>
    <row r="4" spans="1:5">
      <c r="A4" s="206"/>
      <c r="B4" s="206"/>
      <c r="C4" s="206"/>
      <c r="D4" s="206"/>
      <c r="E4" s="206"/>
    </row>
    <row r="5" spans="1:5">
      <c r="A5" s="206"/>
      <c r="B5" s="206"/>
      <c r="C5" s="206"/>
      <c r="D5" s="206"/>
      <c r="E5" s="206"/>
    </row>
    <row r="6" spans="1:5">
      <c r="A6" s="206"/>
      <c r="B6" s="206"/>
      <c r="C6" s="206"/>
      <c r="D6" s="206"/>
      <c r="E6" s="206"/>
    </row>
    <row r="7" spans="1:5">
      <c r="A7" s="206"/>
      <c r="B7" s="206"/>
      <c r="C7" s="206"/>
      <c r="D7" s="206"/>
      <c r="E7" s="206"/>
    </row>
    <row r="8" spans="1:5">
      <c r="A8" s="206"/>
      <c r="B8" s="206"/>
      <c r="C8" s="206"/>
      <c r="D8" s="206"/>
      <c r="E8" s="206"/>
    </row>
    <row r="9" spans="1:5">
      <c r="A9" s="206"/>
      <c r="B9" s="206"/>
      <c r="C9" s="206"/>
      <c r="D9" s="206"/>
      <c r="E9" s="206"/>
    </row>
    <row r="10" spans="1:5">
      <c r="A10" s="206"/>
      <c r="B10" s="206"/>
      <c r="C10" s="206"/>
      <c r="D10" s="206"/>
      <c r="E10" s="206"/>
    </row>
    <row r="11" spans="1:5">
      <c r="A11" s="206"/>
      <c r="B11" s="206"/>
      <c r="C11" s="206"/>
      <c r="D11" s="206"/>
      <c r="E11" s="206"/>
    </row>
    <row r="12" spans="1:5">
      <c r="A12" s="206"/>
      <c r="B12" s="206"/>
      <c r="C12" s="206"/>
      <c r="D12" s="206"/>
      <c r="E12" s="206"/>
    </row>
    <row r="13" spans="1:5">
      <c r="A13" s="206"/>
      <c r="B13" s="206"/>
      <c r="C13" s="206"/>
      <c r="D13" s="206"/>
      <c r="E13" s="206"/>
    </row>
    <row r="14" spans="1:5">
      <c r="A14" s="206"/>
      <c r="B14" s="206"/>
      <c r="C14" s="206"/>
      <c r="D14" s="206"/>
      <c r="E14" s="206"/>
    </row>
    <row r="15" spans="1:5">
      <c r="A15" s="206"/>
      <c r="B15" s="206"/>
      <c r="C15" s="206"/>
      <c r="D15" s="206"/>
      <c r="E15" s="206"/>
    </row>
    <row r="16" spans="1:5">
      <c r="A16" s="206"/>
      <c r="B16" s="206"/>
      <c r="C16" s="206"/>
      <c r="D16" s="206"/>
      <c r="E16" s="206"/>
    </row>
    <row r="17" spans="1:5">
      <c r="A17" s="206"/>
      <c r="B17" s="206"/>
      <c r="C17" s="206"/>
      <c r="D17" s="206"/>
      <c r="E17" s="206"/>
    </row>
    <row r="18" spans="1:5">
      <c r="A18" s="206"/>
      <c r="B18" s="206"/>
      <c r="C18" s="206"/>
      <c r="D18" s="206"/>
      <c r="E18" s="206"/>
    </row>
    <row r="19" spans="1:5">
      <c r="A19" s="206"/>
      <c r="B19" s="206"/>
      <c r="C19" s="206"/>
      <c r="D19" s="206"/>
      <c r="E19" s="206"/>
    </row>
    <row r="20" spans="1:5">
      <c r="A20" s="206"/>
      <c r="B20" s="206"/>
      <c r="C20" s="206"/>
      <c r="D20" s="206"/>
      <c r="E20" s="206"/>
    </row>
    <row r="21" spans="1:5">
      <c r="A21" s="206"/>
      <c r="B21" s="206"/>
      <c r="C21" s="206"/>
      <c r="D21" s="206"/>
      <c r="E21" s="206"/>
    </row>
    <row r="22" spans="1:5">
      <c r="A22" s="206"/>
      <c r="B22" s="206"/>
      <c r="C22" s="206"/>
      <c r="D22" s="206"/>
      <c r="E22" s="206"/>
    </row>
    <row r="23" spans="1:5">
      <c r="A23" s="206"/>
      <c r="B23" s="206"/>
      <c r="C23" s="206"/>
      <c r="D23" s="206"/>
      <c r="E23" s="206"/>
    </row>
    <row r="24" spans="1:5">
      <c r="A24" s="206"/>
      <c r="B24" s="206"/>
      <c r="C24" s="206"/>
      <c r="D24" s="206"/>
      <c r="E24" s="206"/>
    </row>
    <row r="25" spans="1:5">
      <c r="A25" s="206"/>
      <c r="B25" s="206"/>
      <c r="C25" s="206"/>
      <c r="D25" s="206"/>
      <c r="E25" s="206"/>
    </row>
    <row r="26" spans="1:5">
      <c r="A26" s="206"/>
      <c r="B26" s="206"/>
      <c r="C26" s="206"/>
      <c r="D26" s="206"/>
      <c r="E26" s="206"/>
    </row>
    <row r="27" spans="1:5" ht="3.25" customHeight="1">
      <c r="A27" s="206"/>
      <c r="B27" s="206"/>
      <c r="C27" s="206"/>
      <c r="D27" s="206"/>
      <c r="E27" s="206"/>
    </row>
    <row r="28" spans="1:5">
      <c r="A28" s="206"/>
      <c r="B28" s="206"/>
      <c r="C28" s="206"/>
      <c r="D28" s="206"/>
      <c r="E28" s="206"/>
    </row>
    <row r="29" spans="1:5" ht="1.4" customHeight="1">
      <c r="A29" s="206"/>
      <c r="B29" s="206"/>
      <c r="C29" s="206"/>
      <c r="D29" s="206"/>
      <c r="E29" s="206"/>
    </row>
    <row r="30" spans="1:5">
      <c r="A30" s="206"/>
      <c r="B30" s="206"/>
      <c r="C30" s="206"/>
      <c r="D30" s="206"/>
      <c r="E30" s="206"/>
    </row>
    <row r="31" spans="1:5">
      <c r="A31" s="206"/>
      <c r="B31" s="206"/>
      <c r="C31" s="206"/>
      <c r="D31" s="206"/>
      <c r="E31" s="206"/>
    </row>
    <row r="32" spans="1:5">
      <c r="A32" s="206"/>
      <c r="B32" s="206"/>
      <c r="C32" s="206"/>
      <c r="D32" s="206"/>
      <c r="E32" s="206"/>
    </row>
    <row r="33" spans="1:5">
      <c r="A33" s="206"/>
      <c r="B33" s="206"/>
      <c r="C33" s="206"/>
      <c r="D33" s="206"/>
      <c r="E33" s="206"/>
    </row>
    <row r="34" spans="1:5">
      <c r="A34" s="206"/>
      <c r="B34" s="206"/>
      <c r="C34" s="206"/>
      <c r="D34" s="206"/>
      <c r="E34" s="206"/>
    </row>
    <row r="35" spans="1:5">
      <c r="A35" s="206"/>
      <c r="B35" s="206"/>
      <c r="C35" s="206"/>
      <c r="D35" s="206"/>
      <c r="E35" s="206"/>
    </row>
    <row r="36" spans="1:5">
      <c r="A36" s="206"/>
      <c r="B36" s="206"/>
      <c r="C36" s="206"/>
      <c r="D36" s="206"/>
      <c r="E36" s="206"/>
    </row>
    <row r="37" spans="1:5">
      <c r="A37" s="206"/>
      <c r="B37" s="206"/>
      <c r="C37" s="206"/>
      <c r="D37" s="206"/>
      <c r="E37" s="206"/>
    </row>
    <row r="38" spans="1:5">
      <c r="A38" s="206"/>
      <c r="B38" s="206"/>
      <c r="C38" s="206"/>
      <c r="D38" s="206"/>
      <c r="E38" s="206"/>
    </row>
    <row r="39" spans="1:5">
      <c r="A39" s="206"/>
      <c r="B39" s="206"/>
      <c r="C39" s="206"/>
      <c r="D39" s="206"/>
      <c r="E39" s="206"/>
    </row>
    <row r="40" spans="1:5">
      <c r="A40" s="206"/>
      <c r="B40" s="206"/>
      <c r="C40" s="206"/>
      <c r="D40" s="206"/>
      <c r="E40" s="206"/>
    </row>
    <row r="41" spans="1:5">
      <c r="A41" s="206"/>
      <c r="B41" s="206"/>
      <c r="C41" s="206"/>
      <c r="D41" s="206"/>
      <c r="E41" s="206"/>
    </row>
    <row r="42" spans="1:5">
      <c r="A42" s="206"/>
      <c r="B42" s="206"/>
      <c r="C42" s="206"/>
      <c r="D42" s="206"/>
      <c r="E42" s="206"/>
    </row>
    <row r="43" spans="1:5">
      <c r="A43" s="206"/>
      <c r="B43" s="206"/>
      <c r="C43" s="206"/>
      <c r="D43" s="206"/>
      <c r="E43" s="206"/>
    </row>
    <row r="44" spans="1:5">
      <c r="A44" s="206"/>
      <c r="B44" s="206"/>
      <c r="C44" s="206"/>
      <c r="D44" s="206"/>
      <c r="E44" s="206"/>
    </row>
    <row r="45" spans="1:5">
      <c r="A45" s="206"/>
      <c r="B45" s="206"/>
      <c r="C45" s="206"/>
      <c r="D45" s="206"/>
      <c r="E45" s="206"/>
    </row>
    <row r="46" spans="1:5">
      <c r="A46" s="206"/>
      <c r="B46" s="206"/>
      <c r="C46" s="206"/>
      <c r="D46" s="206"/>
      <c r="E46" s="206"/>
    </row>
    <row r="47" spans="1:5">
      <c r="A47" s="206"/>
      <c r="B47" s="206"/>
      <c r="C47" s="206"/>
      <c r="D47" s="206"/>
      <c r="E47" s="206"/>
    </row>
    <row r="48" spans="1:5">
      <c r="A48" s="206"/>
      <c r="B48" s="206"/>
      <c r="C48" s="206"/>
      <c r="D48" s="206"/>
      <c r="E48" s="206"/>
    </row>
    <row r="49" spans="1:5">
      <c r="A49" s="206"/>
      <c r="B49" s="206"/>
      <c r="C49" s="206"/>
      <c r="D49" s="206"/>
      <c r="E49" s="206"/>
    </row>
    <row r="50" spans="1:5">
      <c r="A50" s="206"/>
      <c r="B50" s="206"/>
      <c r="C50" s="206"/>
      <c r="D50" s="206"/>
      <c r="E50" s="206"/>
    </row>
    <row r="51" spans="1:5">
      <c r="A51" s="206"/>
      <c r="B51" s="206"/>
      <c r="C51" s="206"/>
      <c r="D51" s="206"/>
      <c r="E51" s="206"/>
    </row>
    <row r="52" spans="1:5">
      <c r="A52" s="206"/>
      <c r="B52" s="206"/>
      <c r="C52" s="206"/>
      <c r="D52" s="206"/>
      <c r="E52" s="206"/>
    </row>
    <row r="53" spans="1:5">
      <c r="A53" s="206"/>
      <c r="B53" s="206"/>
      <c r="C53" s="206"/>
      <c r="D53" s="206"/>
      <c r="E53" s="206"/>
    </row>
    <row r="54" spans="1:5">
      <c r="A54" s="206"/>
      <c r="B54" s="206"/>
      <c r="C54" s="206"/>
      <c r="D54" s="206"/>
      <c r="E54" s="206"/>
    </row>
    <row r="55" spans="1:5">
      <c r="A55" s="206"/>
      <c r="B55" s="206"/>
      <c r="C55" s="206"/>
      <c r="D55" s="206"/>
      <c r="E55" s="206"/>
    </row>
    <row r="56" spans="1:5">
      <c r="A56" s="206"/>
      <c r="B56" s="206"/>
      <c r="C56" s="206"/>
      <c r="D56" s="206"/>
      <c r="E56" s="206"/>
    </row>
    <row r="57" spans="1:5">
      <c r="A57" s="206"/>
      <c r="B57" s="206"/>
      <c r="C57" s="206"/>
      <c r="D57" s="206"/>
      <c r="E57" s="206"/>
    </row>
    <row r="58" spans="1:5">
      <c r="A58" s="206"/>
      <c r="B58" s="206"/>
      <c r="C58" s="206"/>
      <c r="D58" s="206"/>
      <c r="E58" s="206"/>
    </row>
    <row r="59" spans="1:5">
      <c r="A59" s="206"/>
      <c r="B59" s="206"/>
      <c r="C59" s="206"/>
      <c r="D59" s="206"/>
      <c r="E59" s="206"/>
    </row>
    <row r="60" spans="1:5">
      <c r="A60" s="206"/>
      <c r="B60" s="206"/>
      <c r="C60" s="206"/>
      <c r="D60" s="206"/>
      <c r="E60" s="206"/>
    </row>
    <row r="61" spans="1:5">
      <c r="A61" s="206"/>
      <c r="B61" s="206"/>
      <c r="C61" s="206"/>
      <c r="D61" s="206"/>
      <c r="E61" s="206"/>
    </row>
    <row r="62" spans="1:5" ht="31.5" customHeight="1">
      <c r="A62" s="206"/>
      <c r="B62" s="206"/>
      <c r="C62" s="206"/>
      <c r="D62" s="206"/>
      <c r="E62" s="206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127"/>
  <sheetViews>
    <sheetView showOutlineSymbols="0" zoomScale="54" zoomScaleNormal="54" workbookViewId="0">
      <selection activeCell="E14" sqref="E14"/>
    </sheetView>
  </sheetViews>
  <sheetFormatPr baseColWidth="10" defaultColWidth="11.453125" defaultRowHeight="15.5"/>
  <cols>
    <col min="1" max="1" width="47.36328125" style="48" customWidth="1"/>
    <col min="2" max="7" width="32.1796875" style="48" customWidth="1"/>
    <col min="8" max="9" width="11.453125" style="30" customWidth="1"/>
    <col min="10" max="10" width="14.453125" style="30" customWidth="1"/>
    <col min="11" max="16384" width="11.453125" style="30"/>
  </cols>
  <sheetData>
    <row r="1" spans="1:232" s="20" customFormat="1">
      <c r="A1" s="18"/>
      <c r="B1" s="18"/>
      <c r="C1" s="18"/>
      <c r="D1" s="18"/>
      <c r="E1" s="18"/>
      <c r="F1" s="18"/>
      <c r="G1" s="18"/>
    </row>
    <row r="2" spans="1:232" s="20" customFormat="1">
      <c r="A2" s="18"/>
      <c r="B2" s="18"/>
      <c r="C2" s="18"/>
      <c r="D2" s="18"/>
      <c r="E2" s="18"/>
      <c r="F2" s="18"/>
      <c r="G2" s="18"/>
    </row>
    <row r="3" spans="1:232" s="55" customFormat="1" ht="49.5">
      <c r="A3" s="52" t="s">
        <v>47</v>
      </c>
      <c r="B3" s="53"/>
      <c r="C3" s="54"/>
      <c r="D3" s="53"/>
      <c r="E3" s="53"/>
      <c r="F3" s="53"/>
      <c r="G3" s="53"/>
      <c r="H3" s="55" t="s">
        <v>115</v>
      </c>
    </row>
    <row r="4" spans="1:232" s="55" customFormat="1" ht="7.25" customHeight="1">
      <c r="A4" s="56"/>
      <c r="B4" s="53"/>
      <c r="C4" s="54"/>
      <c r="D4" s="53"/>
      <c r="E4" s="53"/>
      <c r="F4" s="53"/>
      <c r="G4" s="53"/>
    </row>
    <row r="5" spans="1:232" s="55" customFormat="1" ht="42">
      <c r="A5" s="57" t="str">
        <f>Prov1!$A$5</f>
        <v>1 de  marzo de 2020</v>
      </c>
      <c r="B5" s="53"/>
      <c r="C5" s="54"/>
      <c r="D5" s="53"/>
      <c r="E5" s="53"/>
      <c r="F5" s="53"/>
      <c r="G5" s="53"/>
      <c r="H5" s="55" t="s">
        <v>115</v>
      </c>
    </row>
    <row r="6" spans="1:232" ht="6.9" customHeight="1">
      <c r="A6" s="26"/>
      <c r="B6" s="27"/>
      <c r="C6" s="28"/>
      <c r="D6" s="27"/>
      <c r="E6" s="27"/>
      <c r="F6" s="27"/>
      <c r="G6" s="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</row>
    <row r="7" spans="1:232" ht="42" customHeight="1">
      <c r="A7" s="360" t="s">
        <v>48</v>
      </c>
      <c r="B7" s="282" t="s">
        <v>116</v>
      </c>
      <c r="C7" s="283"/>
      <c r="D7" s="282" t="s">
        <v>117</v>
      </c>
      <c r="E7" s="282"/>
      <c r="F7" s="282" t="s">
        <v>46</v>
      </c>
      <c r="G7" s="282"/>
      <c r="H7" s="279"/>
      <c r="I7" s="29"/>
      <c r="J7" s="29"/>
      <c r="K7" s="5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</row>
    <row r="8" spans="1:232" ht="34.5" customHeight="1">
      <c r="A8" s="361"/>
      <c r="B8" s="284" t="s">
        <v>7</v>
      </c>
      <c r="C8" s="285" t="s">
        <v>52</v>
      </c>
      <c r="D8" s="284" t="s">
        <v>7</v>
      </c>
      <c r="E8" s="285" t="s">
        <v>52</v>
      </c>
      <c r="F8" s="284" t="s">
        <v>7</v>
      </c>
      <c r="G8" s="285" t="s">
        <v>52</v>
      </c>
      <c r="H8" s="27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</row>
    <row r="9" spans="1:232">
      <c r="A9" s="31"/>
      <c r="B9" s="280"/>
      <c r="C9" s="281"/>
      <c r="D9" s="280"/>
      <c r="E9" s="280"/>
      <c r="F9" s="280"/>
      <c r="G9" s="280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</row>
    <row r="10" spans="1:232" s="35" customFormat="1" ht="27.25" customHeight="1">
      <c r="A10" s="286" t="s">
        <v>53</v>
      </c>
      <c r="B10" s="287">
        <v>69728</v>
      </c>
      <c r="C10" s="288">
        <v>387.97127079508954</v>
      </c>
      <c r="D10" s="287">
        <v>10775</v>
      </c>
      <c r="E10" s="288">
        <v>554.79448631090509</v>
      </c>
      <c r="F10" s="287">
        <v>1580989</v>
      </c>
      <c r="G10" s="288">
        <v>902.84357474340425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</row>
    <row r="11" spans="1:232" s="40" customFormat="1" ht="24.9" customHeight="1">
      <c r="A11" s="36" t="s">
        <v>54</v>
      </c>
      <c r="B11" s="37">
        <v>5232</v>
      </c>
      <c r="C11" s="38">
        <v>355.04323012232413</v>
      </c>
      <c r="D11" s="37">
        <v>472</v>
      </c>
      <c r="E11" s="38">
        <v>537.03775423728814</v>
      </c>
      <c r="F11" s="37">
        <v>107432</v>
      </c>
      <c r="G11" s="38">
        <v>817.35264502196708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</row>
    <row r="12" spans="1:232" s="40" customFormat="1" ht="24.9" customHeight="1">
      <c r="A12" s="36" t="s">
        <v>55</v>
      </c>
      <c r="B12" s="37">
        <v>10454</v>
      </c>
      <c r="C12" s="38">
        <v>415.28124641285638</v>
      </c>
      <c r="D12" s="37">
        <v>2428</v>
      </c>
      <c r="E12" s="38">
        <v>566.82705518945625</v>
      </c>
      <c r="F12" s="37">
        <v>222339</v>
      </c>
      <c r="G12" s="38">
        <v>1004.6299610504673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</row>
    <row r="13" spans="1:232" s="40" customFormat="1" ht="24.9" customHeight="1">
      <c r="A13" s="36" t="s">
        <v>56</v>
      </c>
      <c r="B13" s="37">
        <v>7134</v>
      </c>
      <c r="C13" s="38">
        <v>386.00845388281476</v>
      </c>
      <c r="D13" s="37">
        <v>1210</v>
      </c>
      <c r="E13" s="38">
        <v>548.0714958677687</v>
      </c>
      <c r="F13" s="37">
        <v>172464</v>
      </c>
      <c r="G13" s="38">
        <v>833.46627736803111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</row>
    <row r="14" spans="1:232" s="40" customFormat="1" ht="24.9" customHeight="1">
      <c r="A14" s="36" t="s">
        <v>57</v>
      </c>
      <c r="B14" s="37">
        <v>7964</v>
      </c>
      <c r="C14" s="38">
        <v>375.71988322451023</v>
      </c>
      <c r="D14" s="37">
        <v>1267</v>
      </c>
      <c r="E14" s="38">
        <v>542.95035516969222</v>
      </c>
      <c r="F14" s="37">
        <v>189026</v>
      </c>
      <c r="G14" s="38">
        <v>851.65241982584394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</row>
    <row r="15" spans="1:232" s="40" customFormat="1" ht="24.9" customHeight="1">
      <c r="A15" s="36" t="s">
        <v>58</v>
      </c>
      <c r="B15" s="37">
        <v>4373</v>
      </c>
      <c r="C15" s="38">
        <v>388.91748685113191</v>
      </c>
      <c r="D15" s="37">
        <v>671</v>
      </c>
      <c r="E15" s="38">
        <v>576.77192250372582</v>
      </c>
      <c r="F15" s="37">
        <v>98048</v>
      </c>
      <c r="G15" s="38">
        <v>922.16482477969998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</row>
    <row r="16" spans="1:232" s="40" customFormat="1" ht="24.9" customHeight="1">
      <c r="A16" s="36" t="s">
        <v>59</v>
      </c>
      <c r="B16" s="37">
        <v>5823</v>
      </c>
      <c r="C16" s="38">
        <v>369.91415765069553</v>
      </c>
      <c r="D16" s="37">
        <v>726</v>
      </c>
      <c r="E16" s="38">
        <v>512.60320936639118</v>
      </c>
      <c r="F16" s="37">
        <v>142459</v>
      </c>
      <c r="G16" s="38">
        <v>828.60285612000587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</row>
    <row r="17" spans="1:232" s="40" customFormat="1" ht="24.9" customHeight="1">
      <c r="A17" s="36" t="s">
        <v>60</v>
      </c>
      <c r="B17" s="37">
        <v>12608</v>
      </c>
      <c r="C17" s="38">
        <v>380.54319241751261</v>
      </c>
      <c r="D17" s="37">
        <v>1492</v>
      </c>
      <c r="E17" s="38">
        <v>558.53359249329765</v>
      </c>
      <c r="F17" s="37">
        <v>269823</v>
      </c>
      <c r="G17" s="38">
        <v>918.24133465271643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</row>
    <row r="18" spans="1:232" s="40" customFormat="1" ht="24.9" customHeight="1">
      <c r="A18" s="36" t="s">
        <v>61</v>
      </c>
      <c r="B18" s="37">
        <v>16140</v>
      </c>
      <c r="C18" s="38">
        <v>399.93011771995049</v>
      </c>
      <c r="D18" s="37">
        <v>2509</v>
      </c>
      <c r="E18" s="38">
        <v>559.82146671980865</v>
      </c>
      <c r="F18" s="37">
        <v>379398</v>
      </c>
      <c r="G18" s="38">
        <v>936.37591418510431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</row>
    <row r="19" spans="1:232" s="40" customFormat="1" ht="15.25" customHeight="1">
      <c r="A19" s="36"/>
      <c r="B19" s="37"/>
      <c r="C19" s="38"/>
      <c r="D19" s="37"/>
      <c r="E19" s="38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</row>
    <row r="20" spans="1:232" s="35" customFormat="1" ht="27.25" customHeight="1">
      <c r="A20" s="286" t="s">
        <v>62</v>
      </c>
      <c r="B20" s="287">
        <v>9484</v>
      </c>
      <c r="C20" s="288">
        <v>424.30864508646147</v>
      </c>
      <c r="D20" s="287">
        <v>902</v>
      </c>
      <c r="E20" s="288">
        <v>620.92009977827047</v>
      </c>
      <c r="F20" s="287">
        <v>305177</v>
      </c>
      <c r="G20" s="288">
        <v>1062.281901650518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40" customFormat="1" ht="24.9" customHeight="1">
      <c r="A21" s="36" t="s">
        <v>63</v>
      </c>
      <c r="B21" s="37">
        <v>1676</v>
      </c>
      <c r="C21" s="38">
        <v>404.0969689737471</v>
      </c>
      <c r="D21" s="37">
        <v>105</v>
      </c>
      <c r="E21" s="38">
        <v>586.1444761904761</v>
      </c>
      <c r="F21" s="37">
        <v>53307</v>
      </c>
      <c r="G21" s="38">
        <v>964.39237642335934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</row>
    <row r="22" spans="1:232" s="40" customFormat="1" ht="24.9" customHeight="1">
      <c r="A22" s="36" t="s">
        <v>64</v>
      </c>
      <c r="B22" s="37">
        <v>1038</v>
      </c>
      <c r="C22" s="38">
        <v>407.52729287090563</v>
      </c>
      <c r="D22" s="37">
        <v>102</v>
      </c>
      <c r="E22" s="38">
        <v>591.0532352941176</v>
      </c>
      <c r="F22" s="37">
        <v>35965</v>
      </c>
      <c r="G22" s="38">
        <v>962.80206422911215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</row>
    <row r="23" spans="1:232" s="40" customFormat="1" ht="24.9" customHeight="1">
      <c r="A23" s="36" t="s">
        <v>65</v>
      </c>
      <c r="B23" s="37">
        <v>6770</v>
      </c>
      <c r="C23" s="38">
        <v>431.8852791728213</v>
      </c>
      <c r="D23" s="37">
        <v>695</v>
      </c>
      <c r="E23" s="38">
        <v>630.5573093525179</v>
      </c>
      <c r="F23" s="37">
        <v>215905</v>
      </c>
      <c r="G23" s="38">
        <v>1103.0219923114337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</row>
    <row r="24" spans="1:232" s="40" customFormat="1" ht="15.25" customHeight="1">
      <c r="A24" s="36"/>
      <c r="B24" s="37"/>
      <c r="C24" s="38"/>
      <c r="D24" s="37"/>
      <c r="E24" s="38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</row>
    <row r="25" spans="1:232" s="35" customFormat="1" ht="27.25" customHeight="1">
      <c r="A25" s="286" t="s">
        <v>66</v>
      </c>
      <c r="B25" s="287">
        <v>8911</v>
      </c>
      <c r="C25" s="288">
        <v>494.20544720008968</v>
      </c>
      <c r="D25" s="287">
        <v>1741</v>
      </c>
      <c r="E25" s="288">
        <v>791.68478460654785</v>
      </c>
      <c r="F25" s="287">
        <v>301721</v>
      </c>
      <c r="G25" s="288">
        <v>1187.9891246548959</v>
      </c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</row>
    <row r="26" spans="1:232" s="60" customFormat="1" ht="15.25" customHeight="1">
      <c r="A26" s="36"/>
      <c r="B26" s="37"/>
      <c r="C26" s="38"/>
      <c r="D26" s="37"/>
      <c r="E26" s="38"/>
      <c r="F26" s="37"/>
      <c r="G26" s="3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</row>
    <row r="27" spans="1:232" s="35" customFormat="1" ht="27.25" customHeight="1">
      <c r="A27" s="286" t="s">
        <v>67</v>
      </c>
      <c r="B27" s="287">
        <v>6223</v>
      </c>
      <c r="C27" s="288">
        <v>356.49845894263217</v>
      </c>
      <c r="D27" s="287">
        <v>121</v>
      </c>
      <c r="E27" s="288">
        <v>593.17355371900828</v>
      </c>
      <c r="F27" s="287">
        <v>194593</v>
      </c>
      <c r="G27" s="288">
        <v>934.20280750078291</v>
      </c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</row>
    <row r="28" spans="1:232" s="60" customFormat="1" ht="15.25" customHeight="1">
      <c r="A28" s="36"/>
      <c r="B28" s="37"/>
      <c r="C28" s="38"/>
      <c r="D28" s="37"/>
      <c r="E28" s="38"/>
      <c r="F28" s="37"/>
      <c r="G28" s="38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</row>
    <row r="29" spans="1:232" s="35" customFormat="1" ht="27.25" customHeight="1">
      <c r="A29" s="286" t="s">
        <v>68</v>
      </c>
      <c r="B29" s="287">
        <v>16811</v>
      </c>
      <c r="C29" s="288">
        <v>383.84294806971633</v>
      </c>
      <c r="D29" s="287">
        <v>2270</v>
      </c>
      <c r="E29" s="288">
        <v>574.19056387665205</v>
      </c>
      <c r="F29" s="287">
        <v>331235</v>
      </c>
      <c r="G29" s="288">
        <v>923.83878847344056</v>
      </c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</row>
    <row r="30" spans="1:232" s="40" customFormat="1" ht="24.9" customHeight="1">
      <c r="A30" s="36" t="s">
        <v>69</v>
      </c>
      <c r="B30" s="37">
        <v>9432</v>
      </c>
      <c r="C30" s="38">
        <v>387.04663804071248</v>
      </c>
      <c r="D30" s="37">
        <v>1467</v>
      </c>
      <c r="E30" s="38">
        <v>560.88791411042939</v>
      </c>
      <c r="F30" s="37">
        <v>173968</v>
      </c>
      <c r="G30" s="38">
        <v>935.51166789294666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</row>
    <row r="31" spans="1:232" s="40" customFormat="1" ht="24.9" customHeight="1">
      <c r="A31" s="36" t="s">
        <v>70</v>
      </c>
      <c r="B31" s="37">
        <v>7379</v>
      </c>
      <c r="C31" s="38">
        <v>379.74792112752402</v>
      </c>
      <c r="D31" s="37">
        <v>803</v>
      </c>
      <c r="E31" s="38">
        <v>598.49316313823169</v>
      </c>
      <c r="F31" s="37">
        <v>157267</v>
      </c>
      <c r="G31" s="38">
        <v>910.92630532788144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</row>
    <row r="32" spans="1:232" s="40" customFormat="1" ht="15.25" customHeight="1">
      <c r="A32" s="36"/>
      <c r="B32" s="37"/>
      <c r="C32" s="38"/>
      <c r="D32" s="37"/>
      <c r="E32" s="38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</row>
    <row r="33" spans="1:232" s="35" customFormat="1" ht="27.25" customHeight="1">
      <c r="A33" s="286" t="s">
        <v>71</v>
      </c>
      <c r="B33" s="287">
        <v>4545</v>
      </c>
      <c r="C33" s="288">
        <v>445.33562816281625</v>
      </c>
      <c r="D33" s="287">
        <v>1288</v>
      </c>
      <c r="E33" s="288">
        <v>635.87468167701866</v>
      </c>
      <c r="F33" s="287">
        <v>141862</v>
      </c>
      <c r="G33" s="288">
        <v>1063.9945053643687</v>
      </c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</row>
    <row r="34" spans="1:232" s="60" customFormat="1" ht="15.25" customHeight="1">
      <c r="A34" s="36"/>
      <c r="B34" s="37"/>
      <c r="C34" s="38"/>
      <c r="D34" s="37"/>
      <c r="E34" s="38"/>
      <c r="F34" s="37"/>
      <c r="G34" s="3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</row>
    <row r="35" spans="1:232" s="35" customFormat="1" ht="27.25" customHeight="1">
      <c r="A35" s="286" t="s">
        <v>72</v>
      </c>
      <c r="B35" s="287">
        <v>19386</v>
      </c>
      <c r="C35" s="288">
        <v>442.82556845145967</v>
      </c>
      <c r="D35" s="287">
        <v>3895</v>
      </c>
      <c r="E35" s="288">
        <v>596.37037483953804</v>
      </c>
      <c r="F35" s="287">
        <v>615843</v>
      </c>
      <c r="G35" s="288">
        <v>997.57765381761249</v>
      </c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</row>
    <row r="36" spans="1:232" s="40" customFormat="1" ht="24.9" customHeight="1">
      <c r="A36" s="36" t="s">
        <v>73</v>
      </c>
      <c r="B36" s="37">
        <v>1312</v>
      </c>
      <c r="C36" s="38">
        <v>439.97600609756091</v>
      </c>
      <c r="D36" s="37">
        <v>242</v>
      </c>
      <c r="E36" s="38">
        <v>538.14966942148772</v>
      </c>
      <c r="F36" s="37">
        <v>38859</v>
      </c>
      <c r="G36" s="38">
        <v>872.53054530481984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</row>
    <row r="37" spans="1:232" s="40" customFormat="1" ht="24.9" customHeight="1">
      <c r="A37" s="36" t="s">
        <v>74</v>
      </c>
      <c r="B37" s="37">
        <v>2927</v>
      </c>
      <c r="C37" s="38">
        <v>439.30684660061502</v>
      </c>
      <c r="D37" s="37">
        <v>343</v>
      </c>
      <c r="E37" s="38">
        <v>653.97169096209916</v>
      </c>
      <c r="F37" s="37">
        <v>90796</v>
      </c>
      <c r="G37" s="38">
        <v>1069.6490194501955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</row>
    <row r="38" spans="1:232" s="40" customFormat="1" ht="24.9" customHeight="1">
      <c r="A38" s="36" t="s">
        <v>75</v>
      </c>
      <c r="B38" s="37">
        <v>4162</v>
      </c>
      <c r="C38" s="38">
        <v>450.759831811629</v>
      </c>
      <c r="D38" s="37">
        <v>1051</v>
      </c>
      <c r="E38" s="38">
        <v>648.57149381541376</v>
      </c>
      <c r="F38" s="37">
        <v>142073</v>
      </c>
      <c r="G38" s="38">
        <v>991.22430574423026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</row>
    <row r="39" spans="1:232" s="40" customFormat="1" ht="24.9" customHeight="1">
      <c r="A39" s="36" t="s">
        <v>76</v>
      </c>
      <c r="B39" s="37">
        <v>1362</v>
      </c>
      <c r="C39" s="38">
        <v>458.0931571218797</v>
      </c>
      <c r="D39" s="37">
        <v>315</v>
      </c>
      <c r="E39" s="38">
        <v>617.71409523809541</v>
      </c>
      <c r="F39" s="37">
        <v>42554</v>
      </c>
      <c r="G39" s="38">
        <v>1023.3363502843434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</row>
    <row r="40" spans="1:232" s="40" customFormat="1" ht="24.9" customHeight="1">
      <c r="A40" s="36" t="s">
        <v>77</v>
      </c>
      <c r="B40" s="37">
        <v>2619</v>
      </c>
      <c r="C40" s="38">
        <v>448.65429553264607</v>
      </c>
      <c r="D40" s="37">
        <v>644</v>
      </c>
      <c r="E40" s="38">
        <v>545.92835403726701</v>
      </c>
      <c r="F40" s="37">
        <v>80765</v>
      </c>
      <c r="G40" s="38">
        <v>928.80326218040068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</row>
    <row r="41" spans="1:232" s="40" customFormat="1" ht="24.9" customHeight="1">
      <c r="A41" s="36" t="s">
        <v>78</v>
      </c>
      <c r="B41" s="37">
        <v>1128</v>
      </c>
      <c r="C41" s="38">
        <v>410.04218085106379</v>
      </c>
      <c r="D41" s="37">
        <v>146</v>
      </c>
      <c r="E41" s="38">
        <v>540.14972602739715</v>
      </c>
      <c r="F41" s="37">
        <v>33709</v>
      </c>
      <c r="G41" s="38">
        <v>943.03081432258489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</row>
    <row r="42" spans="1:232" s="40" customFormat="1" ht="24.9" customHeight="1">
      <c r="A42" s="36" t="s">
        <v>79</v>
      </c>
      <c r="B42" s="37">
        <v>692</v>
      </c>
      <c r="C42" s="38">
        <v>448.13063583815023</v>
      </c>
      <c r="D42" s="37">
        <v>96</v>
      </c>
      <c r="E42" s="38">
        <v>582.95218750000004</v>
      </c>
      <c r="F42" s="37">
        <v>22543</v>
      </c>
      <c r="G42" s="38">
        <v>942.86128199441043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</row>
    <row r="43" spans="1:232" s="40" customFormat="1" ht="24.9" customHeight="1">
      <c r="A43" s="36" t="s">
        <v>80</v>
      </c>
      <c r="B43" s="37">
        <v>3520</v>
      </c>
      <c r="C43" s="38">
        <v>444.55346022727269</v>
      </c>
      <c r="D43" s="37">
        <v>667</v>
      </c>
      <c r="E43" s="38">
        <v>609.5664017991005</v>
      </c>
      <c r="F43" s="37">
        <v>115718</v>
      </c>
      <c r="G43" s="38">
        <v>1121.2015929241777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</row>
    <row r="44" spans="1:232" s="40" customFormat="1" ht="24.9" customHeight="1">
      <c r="A44" s="36" t="s">
        <v>81</v>
      </c>
      <c r="B44" s="37">
        <v>1664</v>
      </c>
      <c r="C44" s="38">
        <v>426.1080228365384</v>
      </c>
      <c r="D44" s="37">
        <v>391</v>
      </c>
      <c r="E44" s="38">
        <v>509.221483375959</v>
      </c>
      <c r="F44" s="37">
        <v>48826</v>
      </c>
      <c r="G44" s="38">
        <v>842.80677077786413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</row>
    <row r="45" spans="1:232" s="40" customFormat="1" ht="15.25" customHeight="1">
      <c r="A45" s="36"/>
      <c r="B45" s="37"/>
      <c r="C45" s="38"/>
      <c r="D45" s="37"/>
      <c r="E45" s="38"/>
      <c r="F45" s="3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</row>
    <row r="46" spans="1:232" s="35" customFormat="1" ht="27.25" customHeight="1">
      <c r="A46" s="286" t="s">
        <v>82</v>
      </c>
      <c r="B46" s="287">
        <v>15039</v>
      </c>
      <c r="C46" s="288">
        <v>405.75723319369627</v>
      </c>
      <c r="D46" s="287">
        <v>2531</v>
      </c>
      <c r="E46" s="288">
        <v>532.04250888976708</v>
      </c>
      <c r="F46" s="287">
        <v>376516</v>
      </c>
      <c r="G46" s="288">
        <v>930.70707935386542</v>
      </c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</row>
    <row r="47" spans="1:232" s="40" customFormat="1" ht="24.9" customHeight="1">
      <c r="A47" s="36" t="s">
        <v>83</v>
      </c>
      <c r="B47" s="37">
        <v>3042</v>
      </c>
      <c r="C47" s="38">
        <v>398.62617685733068</v>
      </c>
      <c r="D47" s="37">
        <v>676</v>
      </c>
      <c r="E47" s="38">
        <v>501.16775147928996</v>
      </c>
      <c r="F47" s="37">
        <v>72998</v>
      </c>
      <c r="G47" s="38">
        <v>894.86426381544675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</row>
    <row r="48" spans="1:232" s="40" customFormat="1" ht="24.9" customHeight="1">
      <c r="A48" s="36" t="s">
        <v>84</v>
      </c>
      <c r="B48" s="37">
        <v>4260</v>
      </c>
      <c r="C48" s="38">
        <v>421.84470892018777</v>
      </c>
      <c r="D48" s="37">
        <v>844</v>
      </c>
      <c r="E48" s="38">
        <v>555.01454976303319</v>
      </c>
      <c r="F48" s="37">
        <v>99937</v>
      </c>
      <c r="G48" s="38">
        <v>938.23056625674178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</row>
    <row r="49" spans="1:232" s="40" customFormat="1" ht="24.9" customHeight="1">
      <c r="A49" s="36" t="s">
        <v>85</v>
      </c>
      <c r="B49" s="37">
        <v>1691</v>
      </c>
      <c r="C49" s="38">
        <v>411.42215257244226</v>
      </c>
      <c r="D49" s="37">
        <v>311</v>
      </c>
      <c r="E49" s="38">
        <v>525.50318327974276</v>
      </c>
      <c r="F49" s="37">
        <v>44682</v>
      </c>
      <c r="G49" s="38">
        <v>856.08102188800842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</row>
    <row r="50" spans="1:232" s="40" customFormat="1" ht="24.9" customHeight="1">
      <c r="A50" s="36" t="s">
        <v>86</v>
      </c>
      <c r="B50" s="37">
        <v>1613</v>
      </c>
      <c r="C50" s="38">
        <v>419.65405455672658</v>
      </c>
      <c r="D50" s="37">
        <v>123</v>
      </c>
      <c r="E50" s="38">
        <v>568.77569105691043</v>
      </c>
      <c r="F50" s="37">
        <v>41897</v>
      </c>
      <c r="G50" s="38">
        <v>1058.9079308781058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</row>
    <row r="51" spans="1:232" s="40" customFormat="1" ht="24.9" customHeight="1">
      <c r="A51" s="36" t="s">
        <v>87</v>
      </c>
      <c r="B51" s="37">
        <v>4433</v>
      </c>
      <c r="C51" s="38">
        <v>387.97358222422741</v>
      </c>
      <c r="D51" s="37">
        <v>577</v>
      </c>
      <c r="E51" s="38">
        <v>530.30677642980936</v>
      </c>
      <c r="F51" s="37">
        <v>117002</v>
      </c>
      <c r="G51" s="38">
        <v>929.23522042358229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</row>
    <row r="52" spans="1:232" s="40" customFormat="1" ht="15.25" customHeight="1">
      <c r="A52" s="36"/>
      <c r="B52" s="37"/>
      <c r="C52" s="38"/>
      <c r="D52" s="37"/>
      <c r="E52" s="38"/>
      <c r="F52" s="37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</row>
    <row r="53" spans="1:232" s="35" customFormat="1" ht="27.25" customHeight="1">
      <c r="A53" s="286" t="s">
        <v>88</v>
      </c>
      <c r="B53" s="287">
        <v>49575</v>
      </c>
      <c r="C53" s="288">
        <v>406.1659570347955</v>
      </c>
      <c r="D53" s="287">
        <v>1403</v>
      </c>
      <c r="E53" s="288">
        <v>639.85814682822559</v>
      </c>
      <c r="F53" s="287">
        <v>1743302</v>
      </c>
      <c r="G53" s="288">
        <v>1045.0986440616716</v>
      </c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</row>
    <row r="54" spans="1:232" s="40" customFormat="1" ht="24.9" customHeight="1">
      <c r="A54" s="36" t="s">
        <v>89</v>
      </c>
      <c r="B54" s="37">
        <v>36493</v>
      </c>
      <c r="C54" s="38">
        <v>419.7661502205903</v>
      </c>
      <c r="D54" s="37">
        <v>1096</v>
      </c>
      <c r="E54" s="38">
        <v>649.5727189781021</v>
      </c>
      <c r="F54" s="37">
        <v>1312470</v>
      </c>
      <c r="G54" s="38">
        <v>1080.1822164163755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</row>
    <row r="55" spans="1:232" s="40" customFormat="1" ht="24.9" customHeight="1">
      <c r="A55" s="36" t="s">
        <v>90</v>
      </c>
      <c r="B55" s="37">
        <v>4451</v>
      </c>
      <c r="C55" s="38">
        <v>355.7401213210515</v>
      </c>
      <c r="D55" s="37">
        <v>56</v>
      </c>
      <c r="E55" s="38">
        <v>614.39178571428579</v>
      </c>
      <c r="F55" s="37">
        <v>159707</v>
      </c>
      <c r="G55" s="38">
        <v>927.31344555968144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</row>
    <row r="56" spans="1:232" s="40" customFormat="1" ht="24.9" customHeight="1">
      <c r="A56" s="36" t="s">
        <v>91</v>
      </c>
      <c r="B56" s="37">
        <v>3240</v>
      </c>
      <c r="C56" s="38">
        <v>370.94063271604938</v>
      </c>
      <c r="D56" s="37">
        <v>69</v>
      </c>
      <c r="E56" s="38">
        <v>578.04550724637681</v>
      </c>
      <c r="F56" s="37">
        <v>99829</v>
      </c>
      <c r="G56" s="38">
        <v>888.00828166164092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</row>
    <row r="57" spans="1:232" s="40" customFormat="1" ht="24.9" customHeight="1">
      <c r="A57" s="36" t="s">
        <v>92</v>
      </c>
      <c r="B57" s="37">
        <v>5391</v>
      </c>
      <c r="C57" s="38">
        <v>376.90674642923392</v>
      </c>
      <c r="D57" s="37">
        <v>182</v>
      </c>
      <c r="E57" s="38">
        <v>612.62747252747249</v>
      </c>
      <c r="F57" s="37">
        <v>171296</v>
      </c>
      <c r="G57" s="38">
        <v>977.65491085606197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</row>
    <row r="58" spans="1:232" s="40" customFormat="1" ht="15.25" customHeight="1">
      <c r="A58" s="36"/>
      <c r="B58" s="37"/>
      <c r="C58" s="38"/>
      <c r="D58" s="37"/>
      <c r="E58" s="38"/>
      <c r="F58" s="37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</row>
    <row r="59" spans="1:232" s="35" customFormat="1" ht="27.25" customHeight="1">
      <c r="A59" s="286" t="s">
        <v>93</v>
      </c>
      <c r="B59" s="287">
        <v>37092</v>
      </c>
      <c r="C59" s="288">
        <v>386.55917071066546</v>
      </c>
      <c r="D59" s="287">
        <v>2575</v>
      </c>
      <c r="E59" s="288">
        <v>579.52115728155354</v>
      </c>
      <c r="F59" s="287">
        <v>999945</v>
      </c>
      <c r="G59" s="288">
        <v>929.01214384791194</v>
      </c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</row>
    <row r="60" spans="1:232" s="40" customFormat="1" ht="24.9" customHeight="1">
      <c r="A60" s="36" t="s">
        <v>94</v>
      </c>
      <c r="B60" s="37">
        <v>12136</v>
      </c>
      <c r="C60" s="38">
        <v>361.17114452867497</v>
      </c>
      <c r="D60" s="37">
        <v>1133</v>
      </c>
      <c r="E60" s="38">
        <v>573.97238305383939</v>
      </c>
      <c r="F60" s="37">
        <v>321734</v>
      </c>
      <c r="G60" s="38">
        <v>872.4937742980228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</row>
    <row r="61" spans="1:232" s="40" customFormat="1" ht="24.9" customHeight="1">
      <c r="A61" s="36" t="s">
        <v>95</v>
      </c>
      <c r="B61" s="37">
        <v>4422</v>
      </c>
      <c r="C61" s="38">
        <v>387.91243328810498</v>
      </c>
      <c r="D61" s="37">
        <v>248</v>
      </c>
      <c r="E61" s="38">
        <v>537.54955645161294</v>
      </c>
      <c r="F61" s="37">
        <v>132432</v>
      </c>
      <c r="G61" s="38">
        <v>896.78181564878616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</row>
    <row r="62" spans="1:232" s="40" customFormat="1" ht="24.9" customHeight="1">
      <c r="A62" s="36" t="s">
        <v>96</v>
      </c>
      <c r="B62" s="37">
        <v>20534</v>
      </c>
      <c r="C62" s="38">
        <v>401.27257085808907</v>
      </c>
      <c r="D62" s="37">
        <v>1194</v>
      </c>
      <c r="E62" s="38">
        <v>593.50417085427148</v>
      </c>
      <c r="F62" s="37">
        <v>545779</v>
      </c>
      <c r="G62" s="38">
        <v>970.15005485736935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</row>
    <row r="63" spans="1:232" s="40" customFormat="1" ht="15.25" customHeight="1">
      <c r="A63" s="36"/>
      <c r="B63" s="37"/>
      <c r="C63" s="38"/>
      <c r="D63" s="37"/>
      <c r="E63" s="38"/>
      <c r="F63" s="37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</row>
    <row r="64" spans="1:232" s="35" customFormat="1" ht="27.25" customHeight="1">
      <c r="A64" s="286" t="s">
        <v>97</v>
      </c>
      <c r="B64" s="287">
        <v>9760</v>
      </c>
      <c r="C64" s="288">
        <v>402.95359528688533</v>
      </c>
      <c r="D64" s="287">
        <v>1975</v>
      </c>
      <c r="E64" s="288">
        <v>520.44591392405073</v>
      </c>
      <c r="F64" s="287">
        <v>229611</v>
      </c>
      <c r="G64" s="288">
        <v>839.42762437339672</v>
      </c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</row>
    <row r="65" spans="1:232" s="40" customFormat="1" ht="24.9" customHeight="1">
      <c r="A65" s="36" t="s">
        <v>98</v>
      </c>
      <c r="B65" s="37">
        <v>6257</v>
      </c>
      <c r="C65" s="38">
        <v>400.6542336583027</v>
      </c>
      <c r="D65" s="37">
        <v>1358</v>
      </c>
      <c r="E65" s="38">
        <v>516.5017673048601</v>
      </c>
      <c r="F65" s="37">
        <v>133776</v>
      </c>
      <c r="G65" s="38">
        <v>845.78633865566326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</row>
    <row r="66" spans="1:232" s="40" customFormat="1" ht="24.9" customHeight="1">
      <c r="A66" s="36" t="s">
        <v>99</v>
      </c>
      <c r="B66" s="37">
        <v>3503</v>
      </c>
      <c r="C66" s="38">
        <v>407.06067656294601</v>
      </c>
      <c r="D66" s="37">
        <v>617</v>
      </c>
      <c r="E66" s="38">
        <v>529.1268719611021</v>
      </c>
      <c r="F66" s="37">
        <v>95835</v>
      </c>
      <c r="G66" s="38">
        <v>830.55150018260542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</row>
    <row r="67" spans="1:232" s="40" customFormat="1" ht="15.25" customHeight="1">
      <c r="A67" s="36"/>
      <c r="B67" s="37"/>
      <c r="C67" s="38"/>
      <c r="D67" s="37"/>
      <c r="E67" s="38"/>
      <c r="F67" s="37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</row>
    <row r="68" spans="1:232" s="35" customFormat="1" ht="27.25" customHeight="1">
      <c r="A68" s="286" t="s">
        <v>100</v>
      </c>
      <c r="B68" s="287">
        <v>23562</v>
      </c>
      <c r="C68" s="288">
        <v>404.32817078346494</v>
      </c>
      <c r="D68" s="287">
        <v>6622</v>
      </c>
      <c r="E68" s="288">
        <v>523.94829809725161</v>
      </c>
      <c r="F68" s="287">
        <v>765978</v>
      </c>
      <c r="G68" s="288">
        <v>856.96497392875517</v>
      </c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</row>
    <row r="69" spans="1:232" s="40" customFormat="1" ht="24.9" customHeight="1">
      <c r="A69" s="36" t="s">
        <v>101</v>
      </c>
      <c r="B69" s="37">
        <v>9510</v>
      </c>
      <c r="C69" s="38">
        <v>415.95073817034699</v>
      </c>
      <c r="D69" s="37">
        <v>2414</v>
      </c>
      <c r="E69" s="38">
        <v>537.46733637116813</v>
      </c>
      <c r="F69" s="37">
        <v>299748</v>
      </c>
      <c r="G69" s="38">
        <v>901.69626733122527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</row>
    <row r="70" spans="1:232" s="40" customFormat="1" ht="24.9" customHeight="1">
      <c r="A70" s="36" t="s">
        <v>102</v>
      </c>
      <c r="B70" s="37">
        <v>3099</v>
      </c>
      <c r="C70" s="38">
        <v>397.24413681832846</v>
      </c>
      <c r="D70" s="37">
        <v>941</v>
      </c>
      <c r="E70" s="38">
        <v>488.01907545164721</v>
      </c>
      <c r="F70" s="37">
        <v>115770</v>
      </c>
      <c r="G70" s="38">
        <v>763.24046169128519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</row>
    <row r="71" spans="1:232" s="40" customFormat="1" ht="24.9" customHeight="1">
      <c r="A71" s="36" t="s">
        <v>103</v>
      </c>
      <c r="B71" s="37">
        <v>2764</v>
      </c>
      <c r="C71" s="38">
        <v>401.62408104196805</v>
      </c>
      <c r="D71" s="37">
        <v>1222</v>
      </c>
      <c r="E71" s="38">
        <v>493.97270867430444</v>
      </c>
      <c r="F71" s="37">
        <v>107798</v>
      </c>
      <c r="G71" s="38">
        <v>741.44076031095153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</row>
    <row r="72" spans="1:232" s="40" customFormat="1" ht="24.9" customHeight="1">
      <c r="A72" s="36" t="s">
        <v>104</v>
      </c>
      <c r="B72" s="37">
        <v>8189</v>
      </c>
      <c r="C72" s="38">
        <v>394.42426425693014</v>
      </c>
      <c r="D72" s="37">
        <v>2045</v>
      </c>
      <c r="E72" s="38">
        <v>542.43466014669946</v>
      </c>
      <c r="F72" s="37">
        <v>242662</v>
      </c>
      <c r="G72" s="38">
        <v>897.74453655702121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</row>
    <row r="73" spans="1:232" s="40" customFormat="1" ht="15.25" customHeight="1">
      <c r="A73" s="36"/>
      <c r="B73" s="37"/>
      <c r="C73" s="38"/>
      <c r="D73" s="37"/>
      <c r="E73" s="38"/>
      <c r="F73" s="37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</row>
    <row r="74" spans="1:232" s="35" customFormat="1" ht="27.25" customHeight="1">
      <c r="A74" s="286" t="s">
        <v>105</v>
      </c>
      <c r="B74" s="287">
        <v>35610</v>
      </c>
      <c r="C74" s="288">
        <v>441.19919460825611</v>
      </c>
      <c r="D74" s="287">
        <v>2780</v>
      </c>
      <c r="E74" s="288">
        <v>663.61273021582736</v>
      </c>
      <c r="F74" s="287">
        <v>1176561</v>
      </c>
      <c r="G74" s="288">
        <v>1184.3333497030746</v>
      </c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</row>
    <row r="75" spans="1:232" s="60" customFormat="1" ht="15.25" customHeight="1">
      <c r="A75" s="36"/>
      <c r="B75" s="37"/>
      <c r="C75" s="38"/>
      <c r="D75" s="37"/>
      <c r="E75" s="38"/>
      <c r="F75" s="37"/>
      <c r="G75" s="38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</row>
    <row r="76" spans="1:232" s="35" customFormat="1" ht="27.25" customHeight="1">
      <c r="A76" s="286" t="s">
        <v>106</v>
      </c>
      <c r="B76" s="287">
        <v>11405</v>
      </c>
      <c r="C76" s="288">
        <v>377.25827619465144</v>
      </c>
      <c r="D76" s="287">
        <v>1302</v>
      </c>
      <c r="E76" s="288">
        <v>556.13383256528414</v>
      </c>
      <c r="F76" s="287">
        <v>249636</v>
      </c>
      <c r="G76" s="288">
        <v>888.67866493614702</v>
      </c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</row>
    <row r="77" spans="1:232" s="60" customFormat="1" ht="15.25" customHeight="1">
      <c r="A77" s="36"/>
      <c r="B77" s="287"/>
      <c r="C77" s="288"/>
      <c r="D77" s="287"/>
      <c r="E77" s="288"/>
      <c r="F77" s="287"/>
      <c r="G77" s="288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</row>
    <row r="78" spans="1:232" s="35" customFormat="1" ht="27.25" customHeight="1">
      <c r="A78" s="286" t="s">
        <v>107</v>
      </c>
      <c r="B78" s="287">
        <v>4230</v>
      </c>
      <c r="C78" s="288">
        <v>430.94587234042552</v>
      </c>
      <c r="D78" s="287">
        <v>397</v>
      </c>
      <c r="E78" s="288">
        <v>634.92050377833755</v>
      </c>
      <c r="F78" s="287">
        <v>137598</v>
      </c>
      <c r="G78" s="288">
        <v>1157.9098167124525</v>
      </c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</row>
    <row r="79" spans="1:232" s="60" customFormat="1" ht="15.25" customHeight="1">
      <c r="A79" s="36"/>
      <c r="B79" s="37"/>
      <c r="C79" s="38"/>
      <c r="D79" s="37"/>
      <c r="E79" s="38"/>
      <c r="F79" s="37"/>
      <c r="G79" s="38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</row>
    <row r="80" spans="1:232" s="35" customFormat="1" ht="27.25" customHeight="1">
      <c r="A80" s="286" t="s">
        <v>108</v>
      </c>
      <c r="B80" s="287">
        <v>15574</v>
      </c>
      <c r="C80" s="288">
        <v>489.21720110440486</v>
      </c>
      <c r="D80" s="287">
        <v>2290</v>
      </c>
      <c r="E80" s="288">
        <v>733.0495589519652</v>
      </c>
      <c r="F80" s="287">
        <v>561721</v>
      </c>
      <c r="G80" s="288">
        <v>1252.5450342251759</v>
      </c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</row>
    <row r="81" spans="1:256" s="40" customFormat="1" ht="24.9" customHeight="1">
      <c r="A81" s="36" t="s">
        <v>109</v>
      </c>
      <c r="B81" s="37">
        <v>1936</v>
      </c>
      <c r="C81" s="38">
        <v>467.34539256198343</v>
      </c>
      <c r="D81" s="37">
        <v>174</v>
      </c>
      <c r="E81" s="38">
        <v>677.13132183908044</v>
      </c>
      <c r="F81" s="37">
        <v>78124</v>
      </c>
      <c r="G81" s="38">
        <v>1273.2458583789867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</row>
    <row r="82" spans="1:256" s="40" customFormat="1" ht="24.9" customHeight="1">
      <c r="A82" s="36" t="s">
        <v>110</v>
      </c>
      <c r="B82" s="37">
        <v>4857</v>
      </c>
      <c r="C82" s="38">
        <v>480.78994029236151</v>
      </c>
      <c r="D82" s="37">
        <v>583</v>
      </c>
      <c r="E82" s="38">
        <v>716.94768439108066</v>
      </c>
      <c r="F82" s="37">
        <v>190845</v>
      </c>
      <c r="G82" s="38">
        <v>1226.3750833922811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</row>
    <row r="83" spans="1:256" s="40" customFormat="1" ht="24.9" customHeight="1">
      <c r="A83" s="36" t="s">
        <v>111</v>
      </c>
      <c r="B83" s="37">
        <v>8781</v>
      </c>
      <c r="C83" s="38">
        <v>498.70074820635466</v>
      </c>
      <c r="D83" s="37">
        <v>1533</v>
      </c>
      <c r="E83" s="38">
        <v>745.51998695368547</v>
      </c>
      <c r="F83" s="37">
        <v>292752</v>
      </c>
      <c r="G83" s="38">
        <v>1264.0809864322025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</row>
    <row r="84" spans="1:256" s="40" customFormat="1" ht="15.25" customHeight="1">
      <c r="A84" s="36"/>
      <c r="B84" s="37"/>
      <c r="C84" s="38"/>
      <c r="D84" s="37"/>
      <c r="E84" s="38"/>
      <c r="F84" s="37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</row>
    <row r="85" spans="1:256" s="35" customFormat="1" ht="27.25" customHeight="1">
      <c r="A85" s="286" t="s">
        <v>112</v>
      </c>
      <c r="B85" s="287">
        <v>1991</v>
      </c>
      <c r="C85" s="288">
        <v>399.22041185334007</v>
      </c>
      <c r="D85" s="287">
        <v>180</v>
      </c>
      <c r="E85" s="288">
        <v>580.92272222222221</v>
      </c>
      <c r="F85" s="287">
        <v>70316</v>
      </c>
      <c r="G85" s="288">
        <v>986.94817907730828</v>
      </c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</row>
    <row r="86" spans="1:256" s="60" customFormat="1" ht="15.25" customHeight="1">
      <c r="A86" s="36"/>
      <c r="B86" s="37"/>
      <c r="C86" s="38"/>
      <c r="D86" s="37"/>
      <c r="E86" s="38"/>
      <c r="F86" s="37"/>
      <c r="G86" s="38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</row>
    <row r="87" spans="1:256" s="35" customFormat="1" ht="24.9" customHeight="1">
      <c r="A87" s="36" t="s">
        <v>113</v>
      </c>
      <c r="B87" s="37">
        <v>742</v>
      </c>
      <c r="C87" s="38">
        <v>346.22208894878713</v>
      </c>
      <c r="D87" s="37">
        <v>40</v>
      </c>
      <c r="E87" s="38">
        <v>653.94125000000008</v>
      </c>
      <c r="F87" s="37">
        <v>8710</v>
      </c>
      <c r="G87" s="38">
        <v>1020.4848484500577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</row>
    <row r="88" spans="1:256" s="35" customFormat="1" ht="24.9" customHeight="1">
      <c r="A88" s="36" t="s">
        <v>114</v>
      </c>
      <c r="B88" s="37">
        <v>788</v>
      </c>
      <c r="C88" s="38">
        <v>315.55908629441626</v>
      </c>
      <c r="D88" s="37">
        <v>29</v>
      </c>
      <c r="E88" s="38">
        <v>592.18310344827592</v>
      </c>
      <c r="F88" s="37">
        <v>8081</v>
      </c>
      <c r="G88" s="38">
        <v>956.17662294270485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</row>
    <row r="89" spans="1:256" s="40" customFormat="1" ht="22" customHeight="1">
      <c r="A89" s="36"/>
      <c r="B89" s="37"/>
      <c r="C89" s="38"/>
      <c r="D89" s="37"/>
      <c r="E89" s="38"/>
      <c r="F89" s="37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</row>
    <row r="90" spans="1:256" s="35" customFormat="1" ht="40" customHeight="1">
      <c r="A90" s="42" t="s">
        <v>46</v>
      </c>
      <c r="B90" s="43">
        <v>340456</v>
      </c>
      <c r="C90" s="44">
        <v>409.89801545574181</v>
      </c>
      <c r="D90" s="43">
        <v>43116</v>
      </c>
      <c r="E90" s="44">
        <v>587.13672395398612</v>
      </c>
      <c r="F90" s="43">
        <v>9799395</v>
      </c>
      <c r="G90" s="44">
        <v>1007.9984144898742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  <c r="IV90" s="34"/>
    </row>
    <row r="91" spans="1:256">
      <c r="A91" s="45"/>
      <c r="B91" s="45"/>
      <c r="C91" s="45"/>
      <c r="D91" s="45"/>
      <c r="E91" s="45"/>
      <c r="F91" s="45"/>
      <c r="G91" s="45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29"/>
    </row>
    <row r="92" spans="1:256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</row>
    <row r="93" spans="1:256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</row>
    <row r="94" spans="1:256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</row>
    <row r="95" spans="1:256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</row>
    <row r="96" spans="1:256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</row>
    <row r="97" spans="2:196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</row>
    <row r="98" spans="2:196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  <c r="GM98" s="29"/>
      <c r="GN98" s="29"/>
    </row>
    <row r="99" spans="2:196">
      <c r="C99" s="48" t="s">
        <v>118</v>
      </c>
    </row>
    <row r="102" spans="2:196">
      <c r="B102" s="50"/>
    </row>
    <row r="103" spans="2:196">
      <c r="B103" s="50"/>
    </row>
    <row r="104" spans="2:196">
      <c r="B104" s="50"/>
    </row>
    <row r="105" spans="2:196">
      <c r="B105" s="50"/>
    </row>
    <row r="106" spans="2:196">
      <c r="B106" s="50"/>
    </row>
    <row r="107" spans="2:196">
      <c r="B107" s="50"/>
    </row>
    <row r="108" spans="2:196">
      <c r="B108" s="50"/>
    </row>
    <row r="109" spans="2:196">
      <c r="B109" s="50"/>
    </row>
    <row r="110" spans="2:196">
      <c r="B110" s="50"/>
    </row>
    <row r="111" spans="2:196">
      <c r="B111" s="50"/>
    </row>
    <row r="112" spans="2:196">
      <c r="B112" s="50"/>
    </row>
    <row r="113" spans="2:2">
      <c r="B113" s="50"/>
    </row>
    <row r="114" spans="2:2">
      <c r="B114" s="50"/>
    </row>
    <row r="115" spans="2:2">
      <c r="B115" s="50"/>
    </row>
    <row r="116" spans="2:2">
      <c r="B116" s="50"/>
    </row>
    <row r="117" spans="2:2">
      <c r="B117" s="50"/>
    </row>
    <row r="118" spans="2:2">
      <c r="B118" s="50"/>
    </row>
    <row r="119" spans="2:2">
      <c r="B119" s="50"/>
    </row>
    <row r="120" spans="2:2">
      <c r="B120" s="50"/>
    </row>
    <row r="127" spans="2:2" ht="15.25" customHeight="1"/>
  </sheetData>
  <mergeCells count="1">
    <mergeCell ref="A7:A8"/>
  </mergeCells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T103"/>
  <sheetViews>
    <sheetView showOutlineSymbols="0" zoomScale="58" zoomScaleNormal="58" workbookViewId="0">
      <selection activeCell="J7" sqref="J7"/>
    </sheetView>
  </sheetViews>
  <sheetFormatPr baseColWidth="10" defaultColWidth="11.453125" defaultRowHeight="15.5"/>
  <cols>
    <col min="1" max="1" width="10.1796875" style="29" customWidth="1"/>
    <col min="2" max="2" width="46" style="48" customWidth="1"/>
    <col min="3" max="3" width="33.1796875" style="48" customWidth="1"/>
    <col min="4" max="4" width="35.453125" style="48" customWidth="1"/>
    <col min="5" max="5" width="38.90625" style="48" customWidth="1"/>
    <col min="6" max="6" width="27.6328125" style="48" customWidth="1"/>
    <col min="7" max="7" width="28.453125" style="48" customWidth="1"/>
    <col min="8" max="8" width="33.6328125" style="48" customWidth="1"/>
    <col min="9" max="16384" width="11.453125" style="68"/>
  </cols>
  <sheetData>
    <row r="1" spans="1:254" s="61" customFormat="1" ht="12.15" customHeight="1">
      <c r="A1" s="20"/>
      <c r="B1" s="18"/>
      <c r="C1" s="18"/>
      <c r="D1" s="18"/>
      <c r="E1" s="18"/>
      <c r="F1" s="18"/>
      <c r="G1" s="18"/>
      <c r="H1" s="18"/>
    </row>
    <row r="2" spans="1:254" s="61" customFormat="1" ht="13" customHeight="1">
      <c r="A2" s="20"/>
      <c r="B2" s="18"/>
      <c r="C2" s="18"/>
      <c r="D2" s="18"/>
      <c r="E2" s="18"/>
      <c r="F2" s="18"/>
      <c r="G2" s="18"/>
      <c r="H2" s="18"/>
    </row>
    <row r="3" spans="1:254" s="55" customFormat="1" ht="51">
      <c r="A3" s="62"/>
      <c r="B3" s="52" t="s">
        <v>119</v>
      </c>
      <c r="C3" s="54"/>
      <c r="D3" s="53"/>
      <c r="E3" s="53"/>
      <c r="F3" s="53"/>
      <c r="G3" s="53"/>
      <c r="H3" s="63"/>
    </row>
    <row r="4" spans="1:254" s="55" customFormat="1" ht="4.6500000000000004" customHeight="1">
      <c r="A4" s="64"/>
      <c r="B4" s="53"/>
      <c r="C4" s="54"/>
      <c r="D4" s="53"/>
      <c r="E4" s="53"/>
      <c r="F4" s="53"/>
      <c r="G4" s="53"/>
      <c r="H4" s="65"/>
    </row>
    <row r="5" spans="1:254" s="55" customFormat="1" ht="43.5">
      <c r="A5" s="66"/>
      <c r="B5" s="57" t="str">
        <f>Prov1!$A$5</f>
        <v>1 de  marzo de 2020</v>
      </c>
      <c r="C5" s="54"/>
      <c r="D5" s="53"/>
      <c r="E5" s="53"/>
      <c r="F5" s="53"/>
      <c r="G5" s="53"/>
      <c r="H5" s="63"/>
    </row>
    <row r="6" spans="1:254" ht="2.5" customHeight="1">
      <c r="A6" s="67"/>
    </row>
    <row r="7" spans="1:254" ht="121.25" customHeight="1">
      <c r="A7" s="67"/>
      <c r="B7" s="289" t="s">
        <v>48</v>
      </c>
      <c r="C7" s="289" t="s">
        <v>120</v>
      </c>
      <c r="D7" s="289" t="s">
        <v>121</v>
      </c>
      <c r="E7" s="289" t="s">
        <v>122</v>
      </c>
      <c r="F7" s="289" t="s">
        <v>123</v>
      </c>
      <c r="G7" s="289" t="s">
        <v>124</v>
      </c>
      <c r="H7" s="289" t="s">
        <v>122</v>
      </c>
    </row>
    <row r="8" spans="1:254" ht="10.4" customHeight="1">
      <c r="A8" s="67"/>
      <c r="B8" s="31"/>
      <c r="C8" s="31"/>
      <c r="D8" s="31"/>
      <c r="E8" s="31"/>
      <c r="F8" s="31"/>
      <c r="G8" s="31"/>
      <c r="H8" s="31"/>
    </row>
    <row r="9" spans="1:254" s="35" customFormat="1" ht="26.5" customHeight="1">
      <c r="A9" s="69"/>
      <c r="B9" s="290" t="s">
        <v>53</v>
      </c>
      <c r="C9" s="287">
        <v>1580989</v>
      </c>
      <c r="D9" s="291">
        <v>0.16133536815282984</v>
      </c>
      <c r="E9" s="291">
        <v>1.3171968073005358E-2</v>
      </c>
      <c r="F9" s="288">
        <v>902.84357474340425</v>
      </c>
      <c r="G9" s="291">
        <v>0.89567955838533087</v>
      </c>
      <c r="H9" s="291">
        <v>2.1085182467350139E-2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54" s="74" customFormat="1" ht="24.9" customHeight="1">
      <c r="A10" s="67"/>
      <c r="B10" s="70" t="s">
        <v>54</v>
      </c>
      <c r="C10" s="71">
        <v>107432</v>
      </c>
      <c r="D10" s="72">
        <v>1.0963125784806103E-2</v>
      </c>
      <c r="E10" s="72">
        <v>1.821628281679466E-2</v>
      </c>
      <c r="F10" s="73">
        <v>817.35264502196708</v>
      </c>
      <c r="G10" s="72">
        <v>0.81086699470218038</v>
      </c>
      <c r="H10" s="72">
        <v>2.2667091815857132E-2</v>
      </c>
    </row>
    <row r="11" spans="1:254" s="75" customFormat="1" ht="24.9" customHeight="1">
      <c r="A11" s="67"/>
      <c r="B11" s="70" t="s">
        <v>55</v>
      </c>
      <c r="C11" s="71">
        <v>222339</v>
      </c>
      <c r="D11" s="72">
        <v>2.2689053763012921E-2</v>
      </c>
      <c r="E11" s="72">
        <v>1.2703256661352746E-2</v>
      </c>
      <c r="F11" s="73">
        <v>1004.6299610504673</v>
      </c>
      <c r="G11" s="72">
        <v>0.99665827506176019</v>
      </c>
      <c r="H11" s="72">
        <v>1.9852454372787598E-2</v>
      </c>
    </row>
    <row r="12" spans="1:254" s="75" customFormat="1" ht="24.9" customHeight="1">
      <c r="A12" s="67"/>
      <c r="B12" s="70" t="s">
        <v>56</v>
      </c>
      <c r="C12" s="71">
        <v>172464</v>
      </c>
      <c r="D12" s="72">
        <v>1.7599453843834236E-2</v>
      </c>
      <c r="E12" s="72">
        <v>8.0838900871516017E-3</v>
      </c>
      <c r="F12" s="73">
        <v>833.46627736803111</v>
      </c>
      <c r="G12" s="72">
        <v>0.8268527662216909</v>
      </c>
      <c r="H12" s="72">
        <v>2.2846280930118867E-2</v>
      </c>
    </row>
    <row r="13" spans="1:254" s="75" customFormat="1" ht="24.9" customHeight="1">
      <c r="A13" s="67"/>
      <c r="B13" s="70" t="s">
        <v>57</v>
      </c>
      <c r="C13" s="71">
        <v>189026</v>
      </c>
      <c r="D13" s="72">
        <v>1.9289558181908167E-2</v>
      </c>
      <c r="E13" s="72">
        <v>1.0261562964309023E-2</v>
      </c>
      <c r="F13" s="73">
        <v>851.65241982584394</v>
      </c>
      <c r="G13" s="72">
        <v>0.84489460259403926</v>
      </c>
      <c r="H13" s="72">
        <v>2.3193995525003563E-2</v>
      </c>
    </row>
    <row r="14" spans="1:254" s="75" customFormat="1" ht="24.9" customHeight="1">
      <c r="A14" s="67"/>
      <c r="B14" s="70" t="s">
        <v>58</v>
      </c>
      <c r="C14" s="71">
        <v>98048</v>
      </c>
      <c r="D14" s="72">
        <v>1.0005515646629205E-2</v>
      </c>
      <c r="E14" s="72">
        <v>1.3981964093654264E-2</v>
      </c>
      <c r="F14" s="73">
        <v>922.16482477969998</v>
      </c>
      <c r="G14" s="72">
        <v>0.91484749531713028</v>
      </c>
      <c r="H14" s="72">
        <v>1.6544870315842841E-2</v>
      </c>
    </row>
    <row r="15" spans="1:254" s="75" customFormat="1" ht="24.9" customHeight="1">
      <c r="A15" s="76"/>
      <c r="B15" s="70" t="s">
        <v>59</v>
      </c>
      <c r="C15" s="71">
        <v>142459</v>
      </c>
      <c r="D15" s="72">
        <v>1.4537530123033106E-2</v>
      </c>
      <c r="E15" s="72">
        <v>7.9883959527347059E-3</v>
      </c>
      <c r="F15" s="73">
        <v>828.60285612000587</v>
      </c>
      <c r="G15" s="72">
        <v>0.82202793596589485</v>
      </c>
      <c r="H15" s="72">
        <v>2.0934454612564046E-2</v>
      </c>
    </row>
    <row r="16" spans="1:254" s="75" customFormat="1" ht="24.9" customHeight="1">
      <c r="A16" s="76"/>
      <c r="B16" s="70" t="s">
        <v>60</v>
      </c>
      <c r="C16" s="71">
        <v>269823</v>
      </c>
      <c r="D16" s="72">
        <v>2.7534659027419549E-2</v>
      </c>
      <c r="E16" s="72">
        <v>1.5907499303458694E-2</v>
      </c>
      <c r="F16" s="73">
        <v>918.24133465271643</v>
      </c>
      <c r="G16" s="72">
        <v>0.91095513787828541</v>
      </c>
      <c r="H16" s="72">
        <v>2.0060706605244505E-2</v>
      </c>
    </row>
    <row r="17" spans="1:254" s="75" customFormat="1" ht="24.9" customHeight="1">
      <c r="A17" s="76"/>
      <c r="B17" s="70" t="s">
        <v>61</v>
      </c>
      <c r="C17" s="71">
        <v>379398</v>
      </c>
      <c r="D17" s="72">
        <v>3.8716471782186554E-2</v>
      </c>
      <c r="E17" s="72">
        <v>1.5617136554914257E-2</v>
      </c>
      <c r="F17" s="73">
        <v>936.37591418510431</v>
      </c>
      <c r="G17" s="72">
        <v>0.9289458204743144</v>
      </c>
      <c r="H17" s="72">
        <v>2.1352221504670643E-2</v>
      </c>
    </row>
    <row r="18" spans="1:254" s="75" customFormat="1" ht="15" customHeight="1">
      <c r="A18" s="76"/>
      <c r="B18" s="70"/>
      <c r="C18" s="77"/>
      <c r="D18" s="72"/>
      <c r="E18" s="72"/>
      <c r="F18" s="73"/>
      <c r="G18" s="72"/>
      <c r="H18" s="72"/>
    </row>
    <row r="19" spans="1:254" s="35" customFormat="1" ht="26.5" customHeight="1">
      <c r="A19" s="69"/>
      <c r="B19" s="290" t="s">
        <v>62</v>
      </c>
      <c r="C19" s="287">
        <v>305177</v>
      </c>
      <c r="D19" s="291">
        <v>3.1142432772635453E-2</v>
      </c>
      <c r="E19" s="291">
        <v>3.5019992634293118E-3</v>
      </c>
      <c r="F19" s="288">
        <v>1062.281901650518</v>
      </c>
      <c r="G19" s="291">
        <v>1.0538527505404018</v>
      </c>
      <c r="H19" s="291">
        <v>2.1263532794452811E-2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s="74" customFormat="1" ht="24.9" customHeight="1">
      <c r="A20" s="78"/>
      <c r="B20" s="70" t="s">
        <v>63</v>
      </c>
      <c r="C20" s="71">
        <v>53307</v>
      </c>
      <c r="D20" s="72">
        <v>5.439825621887882E-3</v>
      </c>
      <c r="E20" s="72">
        <v>2.595497376290723E-3</v>
      </c>
      <c r="F20" s="73">
        <v>964.39237642335934</v>
      </c>
      <c r="G20" s="72">
        <v>0.95673997355582852</v>
      </c>
      <c r="H20" s="72">
        <v>2.1924185396681617E-2</v>
      </c>
    </row>
    <row r="21" spans="1:254" s="75" customFormat="1" ht="24.9" customHeight="1">
      <c r="A21" s="76"/>
      <c r="B21" s="70" t="s">
        <v>64</v>
      </c>
      <c r="C21" s="71">
        <v>35965</v>
      </c>
      <c r="D21" s="72">
        <v>3.6701245331982229E-3</v>
      </c>
      <c r="E21" s="72">
        <v>-2.136396426391407E-3</v>
      </c>
      <c r="F21" s="73">
        <v>962.80206422911215</v>
      </c>
      <c r="G21" s="72">
        <v>0.95516228040533679</v>
      </c>
      <c r="H21" s="72">
        <v>2.311356963819966E-2</v>
      </c>
    </row>
    <row r="22" spans="1:254" s="75" customFormat="1" ht="24.9" customHeight="1">
      <c r="A22" s="76"/>
      <c r="B22" s="70" t="s">
        <v>65</v>
      </c>
      <c r="C22" s="71">
        <v>215905</v>
      </c>
      <c r="D22" s="72">
        <v>2.2032482617549348E-2</v>
      </c>
      <c r="E22" s="72">
        <v>4.6719186974466531E-3</v>
      </c>
      <c r="F22" s="73">
        <v>1103.0219923114337</v>
      </c>
      <c r="G22" s="72">
        <v>1.0942695707211492</v>
      </c>
      <c r="H22" s="72">
        <v>2.0699654640563114E-2</v>
      </c>
    </row>
    <row r="23" spans="1:254" s="75" customFormat="1" ht="15" customHeight="1">
      <c r="A23" s="76"/>
      <c r="B23" s="70"/>
      <c r="C23" s="77"/>
      <c r="D23" s="72"/>
      <c r="E23" s="72"/>
      <c r="F23" s="73"/>
      <c r="G23" s="72"/>
      <c r="H23" s="72"/>
    </row>
    <row r="24" spans="1:254" s="35" customFormat="1" ht="26.5" customHeight="1">
      <c r="A24" s="69"/>
      <c r="B24" s="290" t="s">
        <v>66</v>
      </c>
      <c r="C24" s="287">
        <v>301721</v>
      </c>
      <c r="D24" s="291">
        <v>3.0789757939138081E-2</v>
      </c>
      <c r="E24" s="291">
        <v>-2.2453703703704253E-3</v>
      </c>
      <c r="F24" s="288">
        <v>1187.9891246548959</v>
      </c>
      <c r="G24" s="291">
        <v>1.1785624933310148</v>
      </c>
      <c r="H24" s="291">
        <v>2.0076145780242305E-2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s="75" customFormat="1" ht="15" customHeight="1">
      <c r="A25" s="76"/>
      <c r="B25" s="70"/>
      <c r="C25" s="77"/>
      <c r="D25" s="72"/>
      <c r="E25" s="72"/>
      <c r="F25" s="73"/>
      <c r="G25" s="72"/>
      <c r="H25" s="72"/>
    </row>
    <row r="26" spans="1:254" s="35" customFormat="1" ht="24.9" customHeight="1">
      <c r="A26" s="69"/>
      <c r="B26" s="290" t="s">
        <v>67</v>
      </c>
      <c r="C26" s="287">
        <v>194593</v>
      </c>
      <c r="D26" s="291">
        <v>1.9857654477648874E-2</v>
      </c>
      <c r="E26" s="291">
        <v>1.834233442183697E-2</v>
      </c>
      <c r="F26" s="288">
        <v>934.20280750078291</v>
      </c>
      <c r="G26" s="291">
        <v>0.92678995727742519</v>
      </c>
      <c r="H26" s="291">
        <v>2.3290637212685317E-2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s="75" customFormat="1" ht="15" customHeight="1">
      <c r="A27" s="76"/>
      <c r="B27" s="70"/>
      <c r="C27" s="77"/>
      <c r="D27" s="72"/>
      <c r="E27" s="72"/>
      <c r="F27" s="73"/>
      <c r="G27" s="72"/>
      <c r="H27" s="72"/>
    </row>
    <row r="28" spans="1:254" s="35" customFormat="1" ht="26.5" customHeight="1">
      <c r="A28" s="69"/>
      <c r="B28" s="290" t="s">
        <v>68</v>
      </c>
      <c r="C28" s="287">
        <v>331235</v>
      </c>
      <c r="D28" s="291">
        <v>3.380157652589777E-2</v>
      </c>
      <c r="E28" s="291">
        <v>2.7671601782101929E-2</v>
      </c>
      <c r="F28" s="288">
        <v>923.83878847344056</v>
      </c>
      <c r="G28" s="291">
        <v>0.91650817619685943</v>
      </c>
      <c r="H28" s="291">
        <v>2.0984379278642384E-2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s="74" customFormat="1" ht="24.9" customHeight="1">
      <c r="A29" s="78"/>
      <c r="B29" s="70" t="s">
        <v>69</v>
      </c>
      <c r="C29" s="71">
        <v>173968</v>
      </c>
      <c r="D29" s="72">
        <v>1.7752932706559945E-2</v>
      </c>
      <c r="E29" s="72">
        <v>2.7936658000472736E-2</v>
      </c>
      <c r="F29" s="73">
        <v>935.51166789294666</v>
      </c>
      <c r="G29" s="72">
        <v>0.92808843193110424</v>
      </c>
      <c r="H29" s="72">
        <v>2.1336385105009681E-2</v>
      </c>
    </row>
    <row r="30" spans="1:254" s="75" customFormat="1" ht="24.9" customHeight="1">
      <c r="A30" s="76"/>
      <c r="B30" s="70" t="s">
        <v>70</v>
      </c>
      <c r="C30" s="71">
        <v>157267</v>
      </c>
      <c r="D30" s="72">
        <v>1.6048643819337828E-2</v>
      </c>
      <c r="E30" s="72">
        <v>2.7378557056625397E-2</v>
      </c>
      <c r="F30" s="73">
        <v>910.92630532788144</v>
      </c>
      <c r="G30" s="72">
        <v>0.90369815292703726</v>
      </c>
      <c r="H30" s="72">
        <v>2.0577142522500536E-2</v>
      </c>
    </row>
    <row r="31" spans="1:254" s="75" customFormat="1" ht="15" customHeight="1">
      <c r="A31" s="76"/>
      <c r="B31" s="70"/>
      <c r="C31" s="77"/>
      <c r="D31" s="72"/>
      <c r="E31" s="72"/>
      <c r="F31" s="73"/>
      <c r="G31" s="72"/>
      <c r="H31" s="72"/>
    </row>
    <row r="32" spans="1:254" s="35" customFormat="1" ht="26.5" customHeight="1">
      <c r="A32" s="69"/>
      <c r="B32" s="290" t="s">
        <v>71</v>
      </c>
      <c r="C32" s="287">
        <v>141862</v>
      </c>
      <c r="D32" s="291">
        <v>1.4476607994677223E-2</v>
      </c>
      <c r="E32" s="291">
        <v>6.5203663892494657E-3</v>
      </c>
      <c r="F32" s="288">
        <v>1063.9945053643687</v>
      </c>
      <c r="G32" s="291">
        <v>1.0555517648337105</v>
      </c>
      <c r="H32" s="291">
        <v>2.3118706283298263E-2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s="75" customFormat="1" ht="15" customHeight="1">
      <c r="A33" s="76"/>
      <c r="B33" s="70"/>
      <c r="C33" s="77"/>
      <c r="D33" s="72"/>
      <c r="E33" s="72"/>
      <c r="F33" s="73"/>
      <c r="G33" s="72"/>
      <c r="H33" s="72"/>
    </row>
    <row r="34" spans="1:254" s="35" customFormat="1" ht="26.5" customHeight="1">
      <c r="A34" s="69"/>
      <c r="B34" s="290" t="s">
        <v>72</v>
      </c>
      <c r="C34" s="287">
        <v>615843</v>
      </c>
      <c r="D34" s="291">
        <v>6.2845002165950042E-2</v>
      </c>
      <c r="E34" s="291">
        <v>3.927072839131851E-3</v>
      </c>
      <c r="F34" s="288">
        <v>997.57765381761249</v>
      </c>
      <c r="G34" s="291">
        <v>0.98966192751648774</v>
      </c>
      <c r="H34" s="291">
        <v>2.3494618504018794E-2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s="74" customFormat="1" ht="24.9" customHeight="1">
      <c r="A35" s="78"/>
      <c r="B35" s="70" t="s">
        <v>73</v>
      </c>
      <c r="C35" s="71">
        <v>38859</v>
      </c>
      <c r="D35" s="72">
        <v>3.9654488874058041E-3</v>
      </c>
      <c r="E35" s="72">
        <v>1.1593754830732106E-3</v>
      </c>
      <c r="F35" s="73">
        <v>872.53054530481984</v>
      </c>
      <c r="G35" s="72">
        <v>0.86560706124363129</v>
      </c>
      <c r="H35" s="72">
        <v>2.5194222829689084E-2</v>
      </c>
    </row>
    <row r="36" spans="1:254" s="75" customFormat="1" ht="24.9" customHeight="1">
      <c r="A36" s="76"/>
      <c r="B36" s="70" t="s">
        <v>74</v>
      </c>
      <c r="C36" s="71">
        <v>90796</v>
      </c>
      <c r="D36" s="72">
        <v>9.2654699601352943E-3</v>
      </c>
      <c r="E36" s="72">
        <v>5.2924112579995075E-3</v>
      </c>
      <c r="F36" s="73">
        <v>1069.6490194501955</v>
      </c>
      <c r="G36" s="72">
        <v>1.0611614106471798</v>
      </c>
      <c r="H36" s="72">
        <v>2.5551122497521339E-2</v>
      </c>
    </row>
    <row r="37" spans="1:254" s="75" customFormat="1" ht="24.9" customHeight="1">
      <c r="A37" s="76"/>
      <c r="B37" s="70" t="s">
        <v>75</v>
      </c>
      <c r="C37" s="71">
        <v>142073</v>
      </c>
      <c r="D37" s="72">
        <v>1.4498139936189938E-2</v>
      </c>
      <c r="E37" s="72">
        <v>-6.4010579330908701E-4</v>
      </c>
      <c r="F37" s="73">
        <v>991.22430574423026</v>
      </c>
      <c r="G37" s="72">
        <v>0.98335899292645912</v>
      </c>
      <c r="H37" s="72">
        <v>2.3718194319966024E-2</v>
      </c>
    </row>
    <row r="38" spans="1:254" s="75" customFormat="1" ht="24.9" customHeight="1">
      <c r="A38" s="76"/>
      <c r="B38" s="70" t="s">
        <v>76</v>
      </c>
      <c r="C38" s="71">
        <v>42554</v>
      </c>
      <c r="D38" s="72">
        <v>4.342512981668766E-3</v>
      </c>
      <c r="E38" s="72">
        <v>5.8382773536294064E-3</v>
      </c>
      <c r="F38" s="73">
        <v>1023.3363502843434</v>
      </c>
      <c r="G38" s="72">
        <v>1.0152162300793215</v>
      </c>
      <c r="H38" s="72">
        <v>2.4824768066295855E-2</v>
      </c>
    </row>
    <row r="39" spans="1:254" s="75" customFormat="1" ht="24.9" customHeight="1">
      <c r="A39" s="76"/>
      <c r="B39" s="70" t="s">
        <v>77</v>
      </c>
      <c r="C39" s="71">
        <v>80765</v>
      </c>
      <c r="D39" s="72">
        <v>8.2418353377938132E-3</v>
      </c>
      <c r="E39" s="72">
        <v>4.477333499160574E-3</v>
      </c>
      <c r="F39" s="73">
        <v>928.80326218040068</v>
      </c>
      <c r="G39" s="72">
        <v>0.92143325706563495</v>
      </c>
      <c r="H39" s="72">
        <v>2.282425648566222E-2</v>
      </c>
    </row>
    <row r="40" spans="1:254" s="75" customFormat="1" ht="24.9" customHeight="1">
      <c r="A40" s="76"/>
      <c r="B40" s="70" t="s">
        <v>78</v>
      </c>
      <c r="C40" s="71">
        <v>33709</v>
      </c>
      <c r="D40" s="72">
        <v>3.4399062391096591E-3</v>
      </c>
      <c r="E40" s="72">
        <v>9.0702269053464235E-3</v>
      </c>
      <c r="F40" s="73">
        <v>943.03081432258489</v>
      </c>
      <c r="G40" s="72">
        <v>0.93554791432864703</v>
      </c>
      <c r="H40" s="72">
        <v>2.4735785328927395E-2</v>
      </c>
    </row>
    <row r="41" spans="1:254" s="75" customFormat="1" ht="24.9" customHeight="1">
      <c r="A41" s="76"/>
      <c r="B41" s="70" t="s">
        <v>79</v>
      </c>
      <c r="C41" s="71">
        <v>22543</v>
      </c>
      <c r="D41" s="72">
        <v>2.3004481399106782E-3</v>
      </c>
      <c r="E41" s="72">
        <v>-8.4212392518390189E-4</v>
      </c>
      <c r="F41" s="73">
        <v>942.86128199441043</v>
      </c>
      <c r="G41" s="72">
        <v>0.93537972723059459</v>
      </c>
      <c r="H41" s="72">
        <v>2.5137853808353983E-2</v>
      </c>
    </row>
    <row r="42" spans="1:254" s="75" customFormat="1" ht="24.9" customHeight="1">
      <c r="A42" s="76"/>
      <c r="B42" s="70" t="s">
        <v>80</v>
      </c>
      <c r="C42" s="71">
        <v>115718</v>
      </c>
      <c r="D42" s="72">
        <v>1.180868818942394E-2</v>
      </c>
      <c r="E42" s="72">
        <v>1.152982106486955E-2</v>
      </c>
      <c r="F42" s="73">
        <v>1121.2015929241777</v>
      </c>
      <c r="G42" s="72">
        <v>1.1123049171576258</v>
      </c>
      <c r="H42" s="72">
        <v>1.9401260611538795E-2</v>
      </c>
    </row>
    <row r="43" spans="1:254" s="75" customFormat="1" ht="24.9" customHeight="1">
      <c r="A43" s="76"/>
      <c r="B43" s="70" t="s">
        <v>81</v>
      </c>
      <c r="C43" s="71">
        <v>48826</v>
      </c>
      <c r="D43" s="72">
        <v>4.9825524943121488E-3</v>
      </c>
      <c r="E43" s="72">
        <v>-4.7493833955033482E-3</v>
      </c>
      <c r="F43" s="73">
        <v>842.80677077786413</v>
      </c>
      <c r="G43" s="72">
        <v>0.83611914330677795</v>
      </c>
      <c r="H43" s="72">
        <v>2.2511654657745073E-2</v>
      </c>
    </row>
    <row r="44" spans="1:254" s="75" customFormat="1" ht="15" customHeight="1">
      <c r="A44" s="76"/>
      <c r="B44" s="70"/>
      <c r="C44" s="77"/>
      <c r="D44" s="72"/>
      <c r="E44" s="72"/>
      <c r="F44" s="73"/>
      <c r="G44" s="72"/>
      <c r="H44" s="72"/>
    </row>
    <row r="45" spans="1:254" s="35" customFormat="1" ht="26.5" customHeight="1">
      <c r="A45" s="69"/>
      <c r="B45" s="290" t="s">
        <v>82</v>
      </c>
      <c r="C45" s="287">
        <v>376516</v>
      </c>
      <c r="D45" s="291">
        <v>3.8422371993373061E-2</v>
      </c>
      <c r="E45" s="291">
        <v>1.0097866678113077E-2</v>
      </c>
      <c r="F45" s="288">
        <v>930.70707935386542</v>
      </c>
      <c r="G45" s="291">
        <v>0.92332196754979601</v>
      </c>
      <c r="H45" s="291">
        <v>2.2354261078443072E-2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</row>
    <row r="46" spans="1:254" s="74" customFormat="1" ht="24.9" customHeight="1">
      <c r="A46" s="78"/>
      <c r="B46" s="70" t="s">
        <v>83</v>
      </c>
      <c r="C46" s="71">
        <v>72998</v>
      </c>
      <c r="D46" s="72">
        <v>7.4492353864702874E-3</v>
      </c>
      <c r="E46" s="72">
        <v>6.0641142258606173E-3</v>
      </c>
      <c r="F46" s="73">
        <v>894.86426381544675</v>
      </c>
      <c r="G46" s="72">
        <v>0.88776356287060021</v>
      </c>
      <c r="H46" s="72">
        <v>2.4162646516213471E-2</v>
      </c>
    </row>
    <row r="47" spans="1:254" s="75" customFormat="1" ht="24.9" customHeight="1">
      <c r="A47" s="76"/>
      <c r="B47" s="70" t="s">
        <v>84</v>
      </c>
      <c r="C47" s="71">
        <v>99937</v>
      </c>
      <c r="D47" s="72">
        <v>1.0198282649081907E-2</v>
      </c>
      <c r="E47" s="72">
        <v>1.0536427524141745E-2</v>
      </c>
      <c r="F47" s="73">
        <v>938.23056625674178</v>
      </c>
      <c r="G47" s="72">
        <v>0.93078575597914959</v>
      </c>
      <c r="H47" s="72">
        <v>2.1278392572752214E-2</v>
      </c>
    </row>
    <row r="48" spans="1:254" s="75" customFormat="1" ht="24.9" customHeight="1">
      <c r="A48" s="76"/>
      <c r="B48" s="70" t="s">
        <v>85</v>
      </c>
      <c r="C48" s="71">
        <v>44682</v>
      </c>
      <c r="D48" s="72">
        <v>4.5596692448870565E-3</v>
      </c>
      <c r="E48" s="72">
        <v>1.99582894176209E-3</v>
      </c>
      <c r="F48" s="73">
        <v>856.08102188800842</v>
      </c>
      <c r="G48" s="72">
        <v>0.84928806393138245</v>
      </c>
      <c r="H48" s="72">
        <v>2.1756850981997422E-2</v>
      </c>
    </row>
    <row r="49" spans="1:254" s="75" customFormat="1" ht="24.9" customHeight="1">
      <c r="A49" s="76"/>
      <c r="B49" s="70" t="s">
        <v>86</v>
      </c>
      <c r="C49" s="71">
        <v>41897</v>
      </c>
      <c r="D49" s="72">
        <v>4.2754680263424423E-3</v>
      </c>
      <c r="E49" s="72">
        <v>1.4602605705429372E-2</v>
      </c>
      <c r="F49" s="73">
        <v>1058.9079308781058</v>
      </c>
      <c r="G49" s="72">
        <v>1.0505055520489046</v>
      </c>
      <c r="H49" s="72">
        <v>2.0524643017338029E-2</v>
      </c>
    </row>
    <row r="50" spans="1:254" s="75" customFormat="1" ht="24.9" customHeight="1">
      <c r="A50" s="76"/>
      <c r="B50" s="70" t="s">
        <v>87</v>
      </c>
      <c r="C50" s="71">
        <v>117002</v>
      </c>
      <c r="D50" s="72">
        <v>1.1939716686591367E-2</v>
      </c>
      <c r="E50" s="72">
        <v>1.3776730322670128E-2</v>
      </c>
      <c r="F50" s="73">
        <v>929.23522042358229</v>
      </c>
      <c r="G50" s="72">
        <v>0.92186178774283867</v>
      </c>
      <c r="H50" s="72">
        <v>2.2577582037191846E-2</v>
      </c>
    </row>
    <row r="51" spans="1:254" s="75" customFormat="1" ht="15" customHeight="1">
      <c r="A51" s="76"/>
      <c r="B51" s="70"/>
      <c r="C51" s="77"/>
      <c r="D51" s="72"/>
      <c r="E51" s="72"/>
      <c r="F51" s="73"/>
      <c r="G51" s="72"/>
      <c r="H51" s="72"/>
    </row>
    <row r="52" spans="1:254" s="35" customFormat="1" ht="26.5" customHeight="1">
      <c r="A52" s="69"/>
      <c r="B52" s="290" t="s">
        <v>88</v>
      </c>
      <c r="C52" s="287">
        <v>1743302</v>
      </c>
      <c r="D52" s="291">
        <v>0.1778989417203817</v>
      </c>
      <c r="E52" s="291">
        <v>8.1214023586995143E-3</v>
      </c>
      <c r="F52" s="288">
        <v>1045.0986440616716</v>
      </c>
      <c r="G52" s="291">
        <v>1.0368058411982453</v>
      </c>
      <c r="H52" s="291">
        <v>2.1706464543580051E-2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</row>
    <row r="53" spans="1:254" s="74" customFormat="1" ht="24.9" customHeight="1">
      <c r="A53" s="78"/>
      <c r="B53" s="70" t="s">
        <v>89</v>
      </c>
      <c r="C53" s="71">
        <v>1312470</v>
      </c>
      <c r="D53" s="72">
        <v>0.13393377856490121</v>
      </c>
      <c r="E53" s="72">
        <v>7.4998080908881271E-3</v>
      </c>
      <c r="F53" s="73">
        <v>1080.1822164163755</v>
      </c>
      <c r="G53" s="72">
        <v>1.071611027248522</v>
      </c>
      <c r="H53" s="72">
        <v>2.1383729317073108E-2</v>
      </c>
    </row>
    <row r="54" spans="1:254" s="75" customFormat="1" ht="24.9" customHeight="1">
      <c r="A54" s="76"/>
      <c r="B54" s="70" t="s">
        <v>90</v>
      </c>
      <c r="C54" s="71">
        <v>159707</v>
      </c>
      <c r="D54" s="72">
        <v>1.6297638782802409E-2</v>
      </c>
      <c r="E54" s="72">
        <v>1.0126117920888467E-2</v>
      </c>
      <c r="F54" s="73">
        <v>927.31344555968144</v>
      </c>
      <c r="G54" s="72">
        <v>0.91995526206157208</v>
      </c>
      <c r="H54" s="72">
        <v>2.4603677730030027E-2</v>
      </c>
    </row>
    <row r="55" spans="1:254" s="75" customFormat="1" ht="24.9" customHeight="1">
      <c r="A55" s="76"/>
      <c r="B55" s="70" t="s">
        <v>91</v>
      </c>
      <c r="C55" s="71">
        <v>99829</v>
      </c>
      <c r="D55" s="72">
        <v>1.0187261560535114E-2</v>
      </c>
      <c r="E55" s="72">
        <v>5.7729507536068425E-3</v>
      </c>
      <c r="F55" s="73">
        <v>888.00828166164092</v>
      </c>
      <c r="G55" s="72">
        <v>0.88096198257518321</v>
      </c>
      <c r="H55" s="72">
        <v>2.451596848237525E-2</v>
      </c>
    </row>
    <row r="56" spans="1:254" s="75" customFormat="1" ht="24.9" customHeight="1">
      <c r="A56" s="76"/>
      <c r="B56" s="70" t="s">
        <v>92</v>
      </c>
      <c r="C56" s="71">
        <v>171296</v>
      </c>
      <c r="D56" s="72">
        <v>1.7480262812142995E-2</v>
      </c>
      <c r="E56" s="72">
        <v>1.241164093713798E-2</v>
      </c>
      <c r="F56" s="73">
        <v>977.65491085606197</v>
      </c>
      <c r="G56" s="72">
        <v>0.96989727047421159</v>
      </c>
      <c r="H56" s="72">
        <v>2.0878273997360752E-2</v>
      </c>
    </row>
    <row r="57" spans="1:254" s="75" customFormat="1" ht="15" customHeight="1">
      <c r="A57" s="76"/>
      <c r="B57" s="70"/>
      <c r="C57" s="77"/>
      <c r="D57" s="72"/>
      <c r="E57" s="72"/>
      <c r="F57" s="73"/>
      <c r="G57" s="72"/>
      <c r="H57" s="72"/>
    </row>
    <row r="58" spans="1:254" s="35" customFormat="1" ht="26.5" customHeight="1">
      <c r="A58" s="69"/>
      <c r="B58" s="290" t="s">
        <v>93</v>
      </c>
      <c r="C58" s="287">
        <v>999945</v>
      </c>
      <c r="D58" s="291">
        <v>0.10204150358261913</v>
      </c>
      <c r="E58" s="291">
        <v>1.1770574474457396E-2</v>
      </c>
      <c r="F58" s="288">
        <v>929.01214384791194</v>
      </c>
      <c r="G58" s="291">
        <v>0.92164048126808262</v>
      </c>
      <c r="H58" s="291">
        <v>2.1678837791966554E-2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</row>
    <row r="59" spans="1:254" s="74" customFormat="1" ht="24.9" customHeight="1">
      <c r="A59" s="78"/>
      <c r="B59" s="70" t="s">
        <v>94</v>
      </c>
      <c r="C59" s="71">
        <v>321734</v>
      </c>
      <c r="D59" s="72">
        <v>3.2832026875128519E-2</v>
      </c>
      <c r="E59" s="72">
        <v>1.3051459590854853E-2</v>
      </c>
      <c r="F59" s="73">
        <v>872.4937742980228</v>
      </c>
      <c r="G59" s="72">
        <v>0.86557058201284243</v>
      </c>
      <c r="H59" s="72">
        <v>2.0865493312274275E-2</v>
      </c>
    </row>
    <row r="60" spans="1:254" s="75" customFormat="1" ht="24.9" customHeight="1">
      <c r="A60" s="76"/>
      <c r="B60" s="70" t="s">
        <v>95</v>
      </c>
      <c r="C60" s="71">
        <v>132432</v>
      </c>
      <c r="D60" s="72">
        <v>1.3514303689156321E-2</v>
      </c>
      <c r="E60" s="72">
        <v>1.1927776207104612E-2</v>
      </c>
      <c r="F60" s="73">
        <v>896.78181564878616</v>
      </c>
      <c r="G60" s="72">
        <v>0.88966589903083104</v>
      </c>
      <c r="H60" s="72">
        <v>2.2884597672566676E-2</v>
      </c>
    </row>
    <row r="61" spans="1:254" s="75" customFormat="1" ht="24.9" customHeight="1">
      <c r="A61" s="76"/>
      <c r="B61" s="70" t="s">
        <v>96</v>
      </c>
      <c r="C61" s="71">
        <v>545779</v>
      </c>
      <c r="D61" s="72">
        <v>5.5695173018334293E-2</v>
      </c>
      <c r="E61" s="72">
        <v>1.0978934967361464E-2</v>
      </c>
      <c r="F61" s="73">
        <v>970.15005485736935</v>
      </c>
      <c r="G61" s="72">
        <v>0.96245196511379527</v>
      </c>
      <c r="H61" s="72">
        <v>2.1919181968416135E-2</v>
      </c>
    </row>
    <row r="62" spans="1:254" s="75" customFormat="1" ht="15" customHeight="1">
      <c r="A62" s="76"/>
      <c r="B62" s="70"/>
      <c r="C62" s="77"/>
      <c r="D62" s="72"/>
      <c r="E62" s="72"/>
      <c r="F62" s="73"/>
      <c r="G62" s="72"/>
      <c r="H62" s="72"/>
    </row>
    <row r="63" spans="1:254" s="35" customFormat="1" ht="26.5" customHeight="1">
      <c r="A63" s="69"/>
      <c r="B63" s="290" t="s">
        <v>97</v>
      </c>
      <c r="C63" s="287">
        <v>229611</v>
      </c>
      <c r="D63" s="291">
        <v>2.3431140391830311E-2</v>
      </c>
      <c r="E63" s="291">
        <v>9.838416001829664E-3</v>
      </c>
      <c r="F63" s="288">
        <v>839.42762437339672</v>
      </c>
      <c r="G63" s="291">
        <v>0.83276681025159405</v>
      </c>
      <c r="H63" s="291">
        <v>2.2024234053973135E-2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</row>
    <row r="64" spans="1:254" s="74" customFormat="1" ht="24.9" customHeight="1">
      <c r="A64" s="78"/>
      <c r="B64" s="70" t="s">
        <v>98</v>
      </c>
      <c r="C64" s="71">
        <v>133776</v>
      </c>
      <c r="D64" s="72">
        <v>1.3651455013294189E-2</v>
      </c>
      <c r="E64" s="72">
        <v>1.0743914048687575E-2</v>
      </c>
      <c r="F64" s="73">
        <v>845.78633865566326</v>
      </c>
      <c r="G64" s="72">
        <v>0.83907506846992119</v>
      </c>
      <c r="H64" s="72">
        <v>2.15053533424856E-2</v>
      </c>
    </row>
    <row r="65" spans="1:254" s="75" customFormat="1" ht="24.9" customHeight="1">
      <c r="A65" s="76"/>
      <c r="B65" s="70" t="s">
        <v>99</v>
      </c>
      <c r="C65" s="71">
        <v>95835</v>
      </c>
      <c r="D65" s="72">
        <v>9.7796853785361241E-3</v>
      </c>
      <c r="E65" s="72">
        <v>8.5771416543884982E-3</v>
      </c>
      <c r="F65" s="73">
        <v>830.55150018260542</v>
      </c>
      <c r="G65" s="72">
        <v>0.82396111764017921</v>
      </c>
      <c r="H65" s="72">
        <v>2.2737700774228431E-2</v>
      </c>
    </row>
    <row r="66" spans="1:254" s="75" customFormat="1" ht="15" customHeight="1">
      <c r="A66" s="76"/>
      <c r="B66" s="70"/>
      <c r="C66" s="77"/>
      <c r="D66" s="72"/>
      <c r="E66" s="72"/>
      <c r="F66" s="73"/>
      <c r="G66" s="72"/>
      <c r="H66" s="72"/>
    </row>
    <row r="67" spans="1:254" s="35" customFormat="1" ht="26.5" customHeight="1">
      <c r="A67" s="69"/>
      <c r="B67" s="290" t="s">
        <v>100</v>
      </c>
      <c r="C67" s="287">
        <v>765978</v>
      </c>
      <c r="D67" s="291">
        <v>7.8165845952734833E-2</v>
      </c>
      <c r="E67" s="291">
        <v>1.5978952764019727E-3</v>
      </c>
      <c r="F67" s="288">
        <v>856.96497392875517</v>
      </c>
      <c r="G67" s="291">
        <v>0.85016500185910138</v>
      </c>
      <c r="H67" s="291">
        <v>2.473756741566735E-2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</row>
    <row r="68" spans="1:254" s="74" customFormat="1" ht="24.9" customHeight="1">
      <c r="A68" s="78"/>
      <c r="B68" s="70" t="s">
        <v>101</v>
      </c>
      <c r="C68" s="71">
        <v>299748</v>
      </c>
      <c r="D68" s="72">
        <v>3.0588418978926762E-2</v>
      </c>
      <c r="E68" s="72">
        <v>4.7665976146900046E-3</v>
      </c>
      <c r="F68" s="73">
        <v>901.69626733122527</v>
      </c>
      <c r="G68" s="72">
        <v>0.89454135479722341</v>
      </c>
      <c r="H68" s="72">
        <v>2.4243962179052669E-2</v>
      </c>
    </row>
    <row r="69" spans="1:254" s="75" customFormat="1" ht="24.9" customHeight="1">
      <c r="A69" s="76"/>
      <c r="B69" s="70" t="s">
        <v>102</v>
      </c>
      <c r="C69" s="71">
        <v>115770</v>
      </c>
      <c r="D69" s="72">
        <v>1.1813994639464987E-2</v>
      </c>
      <c r="E69" s="72">
        <v>-6.9309818319065464E-3</v>
      </c>
      <c r="F69" s="73">
        <v>763.24046169128519</v>
      </c>
      <c r="G69" s="72">
        <v>0.75718418870484472</v>
      </c>
      <c r="H69" s="72">
        <v>2.611843709478423E-2</v>
      </c>
    </row>
    <row r="70" spans="1:254" s="75" customFormat="1" ht="24.9" customHeight="1">
      <c r="A70" s="76"/>
      <c r="B70" s="70" t="s">
        <v>103</v>
      </c>
      <c r="C70" s="71">
        <v>107798</v>
      </c>
      <c r="D70" s="72">
        <v>1.1000475029325789E-2</v>
      </c>
      <c r="E70" s="72">
        <v>-5.1129651506202078E-3</v>
      </c>
      <c r="F70" s="73">
        <v>741.44076031095153</v>
      </c>
      <c r="G70" s="72">
        <v>0.735557466810281</v>
      </c>
      <c r="H70" s="72">
        <v>2.6181065713486662E-2</v>
      </c>
    </row>
    <row r="71" spans="1:254" s="75" customFormat="1" ht="24.9" customHeight="1">
      <c r="A71" s="76"/>
      <c r="B71" s="70" t="s">
        <v>104</v>
      </c>
      <c r="C71" s="71">
        <v>242662</v>
      </c>
      <c r="D71" s="72">
        <v>2.4762957305017298E-2</v>
      </c>
      <c r="E71" s="72">
        <v>4.8115942028985614E-3</v>
      </c>
      <c r="F71" s="73">
        <v>897.74453655702121</v>
      </c>
      <c r="G71" s="72">
        <v>0.89062098079921082</v>
      </c>
      <c r="H71" s="72">
        <v>2.3067891844786859E-2</v>
      </c>
    </row>
    <row r="72" spans="1:254" s="75" customFormat="1" ht="15" customHeight="1">
      <c r="A72" s="76"/>
      <c r="B72" s="70"/>
      <c r="C72" s="77"/>
      <c r="D72" s="72"/>
      <c r="E72" s="72"/>
      <c r="F72" s="73"/>
      <c r="G72" s="72"/>
      <c r="H72" s="72"/>
    </row>
    <row r="73" spans="1:254" s="35" customFormat="1" ht="26.5" customHeight="1">
      <c r="A73" s="69"/>
      <c r="B73" s="290" t="s">
        <v>105</v>
      </c>
      <c r="C73" s="287">
        <v>1176561</v>
      </c>
      <c r="D73" s="291">
        <v>0.12006465705280785</v>
      </c>
      <c r="E73" s="291">
        <v>1.2775023241400785E-2</v>
      </c>
      <c r="F73" s="288">
        <v>1184.3333497030746</v>
      </c>
      <c r="G73" s="291">
        <v>1.1749357267614748</v>
      </c>
      <c r="H73" s="291">
        <v>2.000381906437787E-2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</row>
    <row r="74" spans="1:254" s="75" customFormat="1" ht="15" customHeight="1">
      <c r="A74" s="76"/>
      <c r="B74" s="70"/>
      <c r="C74" s="77"/>
      <c r="D74" s="72"/>
      <c r="E74" s="72"/>
      <c r="F74" s="73"/>
      <c r="G74" s="72"/>
      <c r="H74" s="72"/>
    </row>
    <row r="75" spans="1:254" s="35" customFormat="1" ht="26.5" customHeight="1">
      <c r="A75" s="69"/>
      <c r="B75" s="290" t="s">
        <v>106</v>
      </c>
      <c r="C75" s="287">
        <v>249636</v>
      </c>
      <c r="D75" s="291">
        <v>2.5474633893214835E-2</v>
      </c>
      <c r="E75" s="291">
        <v>9.1562875195556614E-3</v>
      </c>
      <c r="F75" s="288">
        <v>888.67866493614702</v>
      </c>
      <c r="G75" s="291">
        <v>0.88162704639360734</v>
      </c>
      <c r="H75" s="291">
        <v>2.3152074437334802E-2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</row>
    <row r="76" spans="1:254" s="75" customFormat="1" ht="15" customHeight="1">
      <c r="A76" s="76"/>
      <c r="B76" s="70"/>
      <c r="C76" s="77"/>
      <c r="D76" s="72"/>
      <c r="E76" s="72"/>
      <c r="F76" s="73"/>
      <c r="G76" s="72"/>
      <c r="H76" s="72"/>
    </row>
    <row r="77" spans="1:254" s="35" customFormat="1" ht="26.5" customHeight="1">
      <c r="A77" s="69"/>
      <c r="B77" s="290" t="s">
        <v>107</v>
      </c>
      <c r="C77" s="287">
        <v>137598</v>
      </c>
      <c r="D77" s="291">
        <v>1.4041479091311249E-2</v>
      </c>
      <c r="E77" s="291">
        <v>8.2951064734073654E-3</v>
      </c>
      <c r="F77" s="288">
        <v>1157.9098167124525</v>
      </c>
      <c r="G77" s="291">
        <v>1.148721863117657</v>
      </c>
      <c r="H77" s="291">
        <v>2.0993483115197442E-2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</row>
    <row r="78" spans="1:254" s="75" customFormat="1" ht="15" customHeight="1">
      <c r="A78" s="76"/>
      <c r="B78" s="70"/>
      <c r="C78" s="77"/>
      <c r="D78" s="72"/>
      <c r="E78" s="72"/>
      <c r="F78" s="73"/>
      <c r="G78" s="72"/>
      <c r="H78" s="72"/>
    </row>
    <row r="79" spans="1:254" s="35" customFormat="1" ht="26.5" customHeight="1">
      <c r="A79" s="69"/>
      <c r="B79" s="290" t="s">
        <v>108</v>
      </c>
      <c r="C79" s="287">
        <v>561721</v>
      </c>
      <c r="D79" s="291">
        <v>5.7322008144380342E-2</v>
      </c>
      <c r="E79" s="291">
        <v>9.389106121158175E-3</v>
      </c>
      <c r="F79" s="288">
        <v>1252.5450342251759</v>
      </c>
      <c r="G79" s="291">
        <v>1.2426061551486283</v>
      </c>
      <c r="H79" s="291">
        <v>2.0676345880201286E-2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</row>
    <row r="80" spans="1:254" s="74" customFormat="1" ht="24.9" customHeight="1">
      <c r="A80" s="78"/>
      <c r="B80" s="70" t="s">
        <v>109</v>
      </c>
      <c r="C80" s="71">
        <v>78124</v>
      </c>
      <c r="D80" s="72">
        <v>7.9723289039782558E-3</v>
      </c>
      <c r="E80" s="72">
        <v>1.2427914209810043E-2</v>
      </c>
      <c r="F80" s="73">
        <v>1273.2458583789867</v>
      </c>
      <c r="G80" s="72">
        <v>1.2631427193497604</v>
      </c>
      <c r="H80" s="72">
        <v>2.0268054620342868E-2</v>
      </c>
    </row>
    <row r="81" spans="1:254" s="75" customFormat="1" ht="24.9" customHeight="1">
      <c r="A81" s="76"/>
      <c r="B81" s="70" t="s">
        <v>110</v>
      </c>
      <c r="C81" s="71">
        <v>190845</v>
      </c>
      <c r="D81" s="72">
        <v>1.9475181886228692E-2</v>
      </c>
      <c r="E81" s="72">
        <v>1.3650245651307902E-2</v>
      </c>
      <c r="F81" s="73">
        <v>1226.3750833922811</v>
      </c>
      <c r="G81" s="72">
        <v>1.2166438615014314</v>
      </c>
      <c r="H81" s="72">
        <v>2.2060499899700714E-2</v>
      </c>
    </row>
    <row r="82" spans="1:254" s="75" customFormat="1" ht="24.9" customHeight="1">
      <c r="A82" s="76"/>
      <c r="B82" s="70" t="s">
        <v>111</v>
      </c>
      <c r="C82" s="71">
        <v>292752</v>
      </c>
      <c r="D82" s="72">
        <v>2.9874497354173395E-2</v>
      </c>
      <c r="E82" s="72">
        <v>5.8270573360452715E-3</v>
      </c>
      <c r="F82" s="73">
        <v>1264.0809864322025</v>
      </c>
      <c r="G82" s="72">
        <v>1.2540505701806346</v>
      </c>
      <c r="H82" s="72">
        <v>1.9995626013458612E-2</v>
      </c>
    </row>
    <row r="83" spans="1:254" s="75" customFormat="1" ht="15" customHeight="1">
      <c r="A83" s="76"/>
      <c r="B83" s="70"/>
      <c r="C83" s="77"/>
      <c r="D83" s="72"/>
      <c r="E83" s="72"/>
      <c r="F83" s="73"/>
      <c r="G83" s="72"/>
      <c r="H83" s="72"/>
    </row>
    <row r="84" spans="1:254" s="35" customFormat="1" ht="26.5" customHeight="1">
      <c r="A84" s="69"/>
      <c r="B84" s="290" t="s">
        <v>112</v>
      </c>
      <c r="C84" s="287">
        <v>70316</v>
      </c>
      <c r="D84" s="291">
        <v>7.1755450208915959E-3</v>
      </c>
      <c r="E84" s="291">
        <v>1.0548705124888702E-2</v>
      </c>
      <c r="F84" s="288">
        <v>986.94817907730828</v>
      </c>
      <c r="G84" s="291">
        <v>0.97911679710010358</v>
      </c>
      <c r="H84" s="291">
        <v>2.419324598569661E-2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</row>
    <row r="85" spans="1:254" s="75" customFormat="1" ht="15" customHeight="1">
      <c r="A85" s="76"/>
      <c r="B85" s="70"/>
      <c r="C85" s="77"/>
      <c r="D85" s="72"/>
      <c r="E85" s="72"/>
      <c r="F85" s="73"/>
      <c r="G85" s="72"/>
      <c r="H85" s="72"/>
    </row>
    <row r="86" spans="1:254" s="35" customFormat="1" ht="24.9" customHeight="1">
      <c r="A86" s="69"/>
      <c r="B86" s="79" t="s">
        <v>113</v>
      </c>
      <c r="C86" s="37">
        <v>8710</v>
      </c>
      <c r="D86" s="80">
        <v>8.8883038187561583E-4</v>
      </c>
      <c r="E86" s="80">
        <v>9.3869509792559036E-3</v>
      </c>
      <c r="F86" s="38">
        <v>1020.4848484500577</v>
      </c>
      <c r="G86" s="80">
        <v>1.012387354762361</v>
      </c>
      <c r="H86" s="80">
        <v>2.3371494923595248E-2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</row>
    <row r="87" spans="1:254" s="35" customFormat="1" ht="24.9" customHeight="1">
      <c r="A87" s="69"/>
      <c r="B87" s="79" t="s">
        <v>114</v>
      </c>
      <c r="C87" s="37">
        <v>8081</v>
      </c>
      <c r="D87" s="80">
        <v>8.2464274580216427E-4</v>
      </c>
      <c r="E87" s="80">
        <v>1.1136136136136177E-2</v>
      </c>
      <c r="F87" s="38">
        <v>956.17662294270485</v>
      </c>
      <c r="G87" s="80">
        <v>0.9485894116476411</v>
      </c>
      <c r="H87" s="80">
        <v>2.8824564439743572E-2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</row>
    <row r="88" spans="1:254" s="33" customFormat="1" ht="15" customHeight="1">
      <c r="A88" s="81"/>
      <c r="B88" s="70"/>
      <c r="C88" s="71"/>
      <c r="D88" s="72"/>
      <c r="E88" s="72"/>
      <c r="F88" s="73"/>
      <c r="G88" s="72"/>
      <c r="H88" s="72"/>
    </row>
    <row r="89" spans="1:254" s="87" customFormat="1" ht="40" customHeight="1">
      <c r="A89" s="82"/>
      <c r="B89" s="83" t="s">
        <v>46</v>
      </c>
      <c r="C89" s="84">
        <v>9799395</v>
      </c>
      <c r="D89" s="85">
        <v>1</v>
      </c>
      <c r="E89" s="85">
        <v>9.6810694542728282E-3</v>
      </c>
      <c r="F89" s="86">
        <v>1007.9984144898742</v>
      </c>
      <c r="G89" s="85">
        <v>1</v>
      </c>
      <c r="H89" s="85">
        <v>2.1572116099888516E-2</v>
      </c>
    </row>
    <row r="90" spans="1:254" s="75" customFormat="1" ht="49" customHeight="1">
      <c r="A90" s="74"/>
      <c r="B90" s="88"/>
      <c r="C90" s="88"/>
      <c r="D90" s="88"/>
      <c r="E90" s="88"/>
      <c r="F90" s="88"/>
      <c r="G90" s="88"/>
      <c r="H90" s="89"/>
    </row>
    <row r="91" spans="1:254" ht="22.5" hidden="1">
      <c r="A91" s="68"/>
      <c r="B91" s="90" t="s">
        <v>125</v>
      </c>
      <c r="C91" s="91">
        <f>C89/1000000</f>
        <v>9.7993950000000005</v>
      </c>
      <c r="D91" s="92"/>
      <c r="E91" s="93">
        <f>E89</f>
        <v>9.6810694542728282E-3</v>
      </c>
    </row>
    <row r="92" spans="1:254" ht="22.65" hidden="1" customHeight="1">
      <c r="A92" s="68"/>
      <c r="B92" s="94" t="s">
        <v>126</v>
      </c>
      <c r="C92" s="95">
        <v>9710390.9893199988</v>
      </c>
      <c r="D92" s="96">
        <v>4.9000000000000002E-2</v>
      </c>
      <c r="E92" s="97"/>
      <c r="F92" s="98">
        <v>2.9843334860918391</v>
      </c>
    </row>
    <row r="93" spans="1:254" ht="30.65" hidden="1" customHeight="1">
      <c r="A93" s="68"/>
      <c r="B93" s="94" t="s">
        <v>127</v>
      </c>
      <c r="C93" s="99">
        <v>1141.6329866098686</v>
      </c>
      <c r="D93" s="93">
        <v>3.3399999999999999E-2</v>
      </c>
      <c r="H93" s="93">
        <f>H89</f>
        <v>2.1572116099888516E-2</v>
      </c>
    </row>
    <row r="94" spans="1:254" ht="25" hidden="1">
      <c r="A94" s="68"/>
      <c r="B94" s="100" t="s">
        <v>128</v>
      </c>
      <c r="C94" s="100"/>
      <c r="D94" s="101"/>
      <c r="E94" s="101"/>
    </row>
    <row r="95" spans="1:254" hidden="1">
      <c r="A95" s="68"/>
    </row>
    <row r="96" spans="1:254" hidden="1">
      <c r="A96" s="68"/>
      <c r="B96" s="49">
        <f>C89</f>
        <v>9799395</v>
      </c>
    </row>
    <row r="97" spans="1:8">
      <c r="A97" s="68"/>
    </row>
    <row r="98" spans="1:8">
      <c r="A98" s="68"/>
    </row>
    <row r="99" spans="1:8">
      <c r="A99" s="68"/>
      <c r="H99" s="98"/>
    </row>
    <row r="100" spans="1:8">
      <c r="A100" s="68"/>
    </row>
    <row r="101" spans="1:8">
      <c r="A101" s="68"/>
    </row>
    <row r="103" spans="1:8">
      <c r="E103" s="102">
        <v>5.0288326138192563</v>
      </c>
    </row>
  </sheetData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K69"/>
  <sheetViews>
    <sheetView tabSelected="1" zoomScaleNormal="100" workbookViewId="0">
      <selection activeCell="I16" sqref="I16"/>
    </sheetView>
  </sheetViews>
  <sheetFormatPr baseColWidth="10" defaultColWidth="10.36328125" defaultRowHeight="12.5"/>
  <cols>
    <col min="1" max="1" width="10.36328125" style="192"/>
    <col min="2" max="2" width="23.6328125" style="193" customWidth="1"/>
    <col min="3" max="3" width="13.6328125" style="193" hidden="1" customWidth="1"/>
    <col min="4" max="4" width="15.1796875" style="205" customWidth="1"/>
    <col min="5" max="5" width="16.453125" style="204" customWidth="1"/>
    <col min="6" max="6" width="13.54296875" style="191" customWidth="1"/>
    <col min="7" max="7" width="15.1796875" style="191" customWidth="1"/>
    <col min="8" max="16384" width="10.36328125" style="192"/>
  </cols>
  <sheetData>
    <row r="2" spans="2:11" s="194" customFormat="1" ht="22.65" customHeight="1">
      <c r="B2" s="362" t="s">
        <v>175</v>
      </c>
      <c r="C2" s="363"/>
      <c r="D2" s="363"/>
      <c r="E2" s="363"/>
      <c r="F2" s="363"/>
      <c r="G2" s="363"/>
    </row>
    <row r="3" spans="2:11" s="194" customFormat="1" ht="19" customHeight="1">
      <c r="B3" s="362" t="s">
        <v>165</v>
      </c>
      <c r="C3" s="363"/>
      <c r="D3" s="363"/>
      <c r="E3" s="363"/>
      <c r="F3" s="363"/>
      <c r="G3" s="363"/>
    </row>
    <row r="4" spans="2:11" ht="19.649999999999999" customHeight="1">
      <c r="B4" s="364" t="s">
        <v>192</v>
      </c>
      <c r="C4" s="292"/>
      <c r="D4" s="366" t="s">
        <v>176</v>
      </c>
      <c r="E4" s="294" t="s">
        <v>177</v>
      </c>
      <c r="F4" s="294"/>
      <c r="G4" s="295"/>
    </row>
    <row r="5" spans="2:11" ht="19.649999999999999" customHeight="1">
      <c r="B5" s="365"/>
      <c r="C5" s="293"/>
      <c r="D5" s="367"/>
      <c r="E5" s="296" t="s">
        <v>4</v>
      </c>
      <c r="F5" s="297" t="s">
        <v>3</v>
      </c>
      <c r="G5" s="309" t="s">
        <v>6</v>
      </c>
    </row>
    <row r="6" spans="2:11">
      <c r="B6" s="195" t="s">
        <v>54</v>
      </c>
      <c r="C6" s="196" t="e">
        <v>#REF!</v>
      </c>
      <c r="D6" s="197">
        <v>37385</v>
      </c>
      <c r="E6" s="198">
        <v>0.41399999999999998</v>
      </c>
      <c r="F6" s="198">
        <v>0.27600000000000002</v>
      </c>
      <c r="G6" s="198">
        <v>0.34799999999999998</v>
      </c>
    </row>
    <row r="7" spans="2:11">
      <c r="B7" s="195" t="s">
        <v>55</v>
      </c>
      <c r="C7" s="196" t="e">
        <v>#REF!</v>
      </c>
      <c r="D7" s="197">
        <v>68549</v>
      </c>
      <c r="E7" s="198">
        <v>0.38300000000000001</v>
      </c>
      <c r="F7" s="198">
        <v>0.24299999999999999</v>
      </c>
      <c r="G7" s="198">
        <v>0.308</v>
      </c>
    </row>
    <row r="8" spans="2:11">
      <c r="B8" s="195" t="s">
        <v>56</v>
      </c>
      <c r="C8" s="196" t="e">
        <v>#REF!</v>
      </c>
      <c r="D8" s="197">
        <v>60067</v>
      </c>
      <c r="E8" s="198">
        <v>0.40899999999999997</v>
      </c>
      <c r="F8" s="198">
        <v>0.27700000000000002</v>
      </c>
      <c r="G8" s="198">
        <v>0.34799999999999998</v>
      </c>
    </row>
    <row r="9" spans="2:11">
      <c r="B9" s="195" t="s">
        <v>57</v>
      </c>
      <c r="C9" s="196" t="e">
        <v>#REF!</v>
      </c>
      <c r="D9" s="197">
        <v>65651</v>
      </c>
      <c r="E9" s="198">
        <v>0.41</v>
      </c>
      <c r="F9" s="198">
        <v>0.27300000000000002</v>
      </c>
      <c r="G9" s="198">
        <v>0.34699999999999998</v>
      </c>
    </row>
    <row r="10" spans="2:11">
      <c r="B10" s="195" t="s">
        <v>58</v>
      </c>
      <c r="C10" s="196" t="e">
        <v>#REF!</v>
      </c>
      <c r="D10" s="197">
        <v>31508</v>
      </c>
      <c r="E10" s="198">
        <v>0.40699999999999997</v>
      </c>
      <c r="F10" s="198">
        <v>0.23799999999999999</v>
      </c>
      <c r="G10" s="198">
        <v>0.32100000000000001</v>
      </c>
    </row>
    <row r="11" spans="2:11">
      <c r="B11" s="195" t="s">
        <v>59</v>
      </c>
      <c r="C11" s="196" t="e">
        <v>#REF!</v>
      </c>
      <c r="D11" s="197">
        <v>56837</v>
      </c>
      <c r="E11" s="198">
        <v>0.48</v>
      </c>
      <c r="F11" s="198">
        <v>0.314</v>
      </c>
      <c r="G11" s="198">
        <v>0.39900000000000002</v>
      </c>
    </row>
    <row r="12" spans="2:11">
      <c r="B12" s="195" t="s">
        <v>60</v>
      </c>
      <c r="C12" s="196" t="e">
        <v>#REF!</v>
      </c>
      <c r="D12" s="197">
        <v>79843</v>
      </c>
      <c r="E12" s="198">
        <v>0.36499999999999999</v>
      </c>
      <c r="F12" s="198">
        <v>0.224</v>
      </c>
      <c r="G12" s="198">
        <v>0.29599999999999999</v>
      </c>
    </row>
    <row r="13" spans="2:11">
      <c r="B13" s="195" t="s">
        <v>61</v>
      </c>
      <c r="C13" s="196" t="e">
        <v>#REF!</v>
      </c>
      <c r="D13" s="197">
        <v>113259</v>
      </c>
      <c r="E13" s="198">
        <v>0.35899999999999999</v>
      </c>
      <c r="F13" s="198">
        <v>0.23300000000000001</v>
      </c>
      <c r="G13" s="198">
        <v>0.29899999999999999</v>
      </c>
    </row>
    <row r="14" spans="2:11" s="199" customFormat="1">
      <c r="B14" s="298" t="s">
        <v>53</v>
      </c>
      <c r="C14" s="299" t="e">
        <v>#REF!</v>
      </c>
      <c r="D14" s="300">
        <v>513099</v>
      </c>
      <c r="E14" s="301">
        <v>0.39300000000000002</v>
      </c>
      <c r="F14" s="301">
        <v>0.253</v>
      </c>
      <c r="G14" s="301">
        <v>0.32500000000000001</v>
      </c>
      <c r="H14" s="192"/>
    </row>
    <row r="15" spans="2:11">
      <c r="B15" s="195" t="s">
        <v>63</v>
      </c>
      <c r="C15" s="196" t="e">
        <v>#REF!</v>
      </c>
      <c r="D15" s="197">
        <v>14036</v>
      </c>
      <c r="E15" s="198">
        <v>0.34399999999999997</v>
      </c>
      <c r="F15" s="198">
        <v>0.186</v>
      </c>
      <c r="G15" s="198">
        <v>0.26300000000000001</v>
      </c>
      <c r="K15" s="200"/>
    </row>
    <row r="16" spans="2:11">
      <c r="B16" s="195" t="s">
        <v>64</v>
      </c>
      <c r="C16" s="196" t="e">
        <v>#REF!</v>
      </c>
      <c r="D16" s="197">
        <v>9617</v>
      </c>
      <c r="E16" s="198">
        <v>0.32600000000000001</v>
      </c>
      <c r="F16" s="198">
        <v>0.21199999999999999</v>
      </c>
      <c r="G16" s="198">
        <v>0.26700000000000002</v>
      </c>
    </row>
    <row r="17" spans="2:8">
      <c r="B17" s="195" t="s">
        <v>65</v>
      </c>
      <c r="C17" s="196" t="e">
        <v>#REF!</v>
      </c>
      <c r="D17" s="197">
        <v>43336</v>
      </c>
      <c r="E17" s="198">
        <v>0.27100000000000002</v>
      </c>
      <c r="F17" s="198">
        <v>0.126</v>
      </c>
      <c r="G17" s="198">
        <v>0.20100000000000001</v>
      </c>
    </row>
    <row r="18" spans="2:8" s="199" customFormat="1">
      <c r="B18" s="298" t="s">
        <v>62</v>
      </c>
      <c r="C18" s="299" t="e">
        <v>#REF!</v>
      </c>
      <c r="D18" s="300">
        <v>66989</v>
      </c>
      <c r="E18" s="301">
        <v>0.28999999999999998</v>
      </c>
      <c r="F18" s="301">
        <v>0.14799999999999999</v>
      </c>
      <c r="G18" s="301">
        <v>0.22</v>
      </c>
      <c r="H18" s="192"/>
    </row>
    <row r="19" spans="2:8" s="199" customFormat="1">
      <c r="B19" s="298" t="s">
        <v>66</v>
      </c>
      <c r="C19" s="299" t="e">
        <v>#REF!</v>
      </c>
      <c r="D19" s="300">
        <v>47757</v>
      </c>
      <c r="E19" s="301">
        <v>0.222</v>
      </c>
      <c r="F19" s="301">
        <v>9.2999999999999999E-2</v>
      </c>
      <c r="G19" s="301">
        <v>0.158</v>
      </c>
      <c r="H19" s="192"/>
    </row>
    <row r="20" spans="2:8" s="199" customFormat="1">
      <c r="B20" s="298" t="s">
        <v>67</v>
      </c>
      <c r="C20" s="299" t="e">
        <v>#REF!</v>
      </c>
      <c r="D20" s="300">
        <v>36912</v>
      </c>
      <c r="E20" s="301">
        <v>0.24199999999999999</v>
      </c>
      <c r="F20" s="301">
        <v>0.129</v>
      </c>
      <c r="G20" s="301">
        <v>0.19</v>
      </c>
      <c r="H20" s="192"/>
    </row>
    <row r="21" spans="2:8">
      <c r="B21" s="195" t="s">
        <v>69</v>
      </c>
      <c r="C21" s="196" t="e">
        <v>#REF!</v>
      </c>
      <c r="D21" s="197">
        <v>49172</v>
      </c>
      <c r="E21" s="198">
        <v>0.34300000000000003</v>
      </c>
      <c r="F21" s="198">
        <v>0.22500000000000001</v>
      </c>
      <c r="G21" s="198">
        <v>0.28299999999999997</v>
      </c>
    </row>
    <row r="22" spans="2:8">
      <c r="B22" s="195" t="s">
        <v>70</v>
      </c>
      <c r="C22" s="196" t="e">
        <v>#REF!</v>
      </c>
      <c r="D22" s="197">
        <v>51527</v>
      </c>
      <c r="E22" s="198">
        <v>0.38300000000000001</v>
      </c>
      <c r="F22" s="198">
        <v>0.27200000000000002</v>
      </c>
      <c r="G22" s="198">
        <v>0.32800000000000001</v>
      </c>
    </row>
    <row r="23" spans="2:8" s="199" customFormat="1">
      <c r="B23" s="298" t="s">
        <v>68</v>
      </c>
      <c r="C23" s="299" t="e">
        <v>#REF!</v>
      </c>
      <c r="D23" s="300">
        <v>100699</v>
      </c>
      <c r="E23" s="301">
        <v>0.36199999999999999</v>
      </c>
      <c r="F23" s="301">
        <v>0.247</v>
      </c>
      <c r="G23" s="301">
        <v>0.30399999999999999</v>
      </c>
      <c r="H23" s="192"/>
    </row>
    <row r="24" spans="2:8" s="199" customFormat="1">
      <c r="B24" s="298" t="s">
        <v>71</v>
      </c>
      <c r="C24" s="299" t="e">
        <v>#REF!</v>
      </c>
      <c r="D24" s="300">
        <v>25388</v>
      </c>
      <c r="E24" s="301">
        <v>0.23499999999999999</v>
      </c>
      <c r="F24" s="301">
        <v>0.11899999999999999</v>
      </c>
      <c r="G24" s="301">
        <v>0.17899999999999999</v>
      </c>
      <c r="H24" s="192"/>
    </row>
    <row r="25" spans="2:8">
      <c r="B25" s="195" t="s">
        <v>73</v>
      </c>
      <c r="C25" s="196" t="e">
        <v>#REF!</v>
      </c>
      <c r="D25" s="197">
        <v>15536</v>
      </c>
      <c r="E25" s="198">
        <v>0.48</v>
      </c>
      <c r="F25" s="198">
        <v>0.33200000000000002</v>
      </c>
      <c r="G25" s="198">
        <v>0.4</v>
      </c>
    </row>
    <row r="26" spans="2:8">
      <c r="B26" s="195" t="s">
        <v>74</v>
      </c>
      <c r="C26" s="196" t="e">
        <v>#REF!</v>
      </c>
      <c r="D26" s="197">
        <v>18876</v>
      </c>
      <c r="E26" s="198">
        <v>0.27500000000000002</v>
      </c>
      <c r="F26" s="198">
        <v>0.14199999999999999</v>
      </c>
      <c r="G26" s="198">
        <v>0.20799999999999999</v>
      </c>
    </row>
    <row r="27" spans="2:8">
      <c r="B27" s="195" t="s">
        <v>75</v>
      </c>
      <c r="C27" s="196" t="e">
        <v>#REF!</v>
      </c>
      <c r="D27" s="197">
        <v>32216</v>
      </c>
      <c r="E27" s="198">
        <v>0.28899999999999998</v>
      </c>
      <c r="F27" s="198">
        <v>0.16300000000000001</v>
      </c>
      <c r="G27" s="198">
        <v>0.22700000000000001</v>
      </c>
    </row>
    <row r="28" spans="2:8">
      <c r="B28" s="195" t="s">
        <v>76</v>
      </c>
      <c r="C28" s="196" t="e">
        <v>#REF!</v>
      </c>
      <c r="D28" s="197">
        <v>11156</v>
      </c>
      <c r="E28" s="198">
        <v>0.34499999999999997</v>
      </c>
      <c r="F28" s="198">
        <v>0.188</v>
      </c>
      <c r="G28" s="198">
        <v>0.26200000000000001</v>
      </c>
    </row>
    <row r="29" spans="2:8">
      <c r="B29" s="195" t="s">
        <v>77</v>
      </c>
      <c r="C29" s="196" t="e">
        <v>#REF!</v>
      </c>
      <c r="D29" s="197">
        <v>28363</v>
      </c>
      <c r="E29" s="198">
        <v>0.41099999999999998</v>
      </c>
      <c r="F29" s="198">
        <v>0.29599999999999999</v>
      </c>
      <c r="G29" s="198">
        <v>0.35099999999999998</v>
      </c>
    </row>
    <row r="30" spans="2:8">
      <c r="B30" s="195" t="s">
        <v>78</v>
      </c>
      <c r="C30" s="196" t="e">
        <v>#REF!</v>
      </c>
      <c r="D30" s="197">
        <v>10011</v>
      </c>
      <c r="E30" s="198">
        <v>0.38700000000000001</v>
      </c>
      <c r="F30" s="198">
        <v>0.21299999999999999</v>
      </c>
      <c r="G30" s="198">
        <v>0.29699999999999999</v>
      </c>
    </row>
    <row r="31" spans="2:8">
      <c r="B31" s="195" t="s">
        <v>79</v>
      </c>
      <c r="C31" s="196" t="e">
        <v>#REF!</v>
      </c>
      <c r="D31" s="197">
        <v>6106</v>
      </c>
      <c r="E31" s="198">
        <v>0.34899999999999998</v>
      </c>
      <c r="F31" s="198">
        <v>0.19400000000000001</v>
      </c>
      <c r="G31" s="198">
        <v>0.27100000000000002</v>
      </c>
    </row>
    <row r="32" spans="2:8">
      <c r="B32" s="195" t="s">
        <v>80</v>
      </c>
      <c r="C32" s="196" t="e">
        <v>#REF!</v>
      </c>
      <c r="D32" s="197">
        <v>24631</v>
      </c>
      <c r="E32" s="198">
        <v>0.29499999999999998</v>
      </c>
      <c r="F32" s="198">
        <v>0.14199999999999999</v>
      </c>
      <c r="G32" s="198">
        <v>0.21299999999999999</v>
      </c>
    </row>
    <row r="33" spans="2:8">
      <c r="B33" s="195" t="s">
        <v>81</v>
      </c>
      <c r="C33" s="196" t="e">
        <v>#REF!</v>
      </c>
      <c r="D33" s="197">
        <v>20522</v>
      </c>
      <c r="E33" s="198">
        <v>0.48</v>
      </c>
      <c r="F33" s="198">
        <v>0.36499999999999999</v>
      </c>
      <c r="G33" s="198">
        <v>0.42</v>
      </c>
    </row>
    <row r="34" spans="2:8" s="199" customFormat="1">
      <c r="B34" s="298" t="s">
        <v>72</v>
      </c>
      <c r="C34" s="299" t="e">
        <v>#REF!</v>
      </c>
      <c r="D34" s="300">
        <v>167417</v>
      </c>
      <c r="E34" s="301">
        <v>0.34200000000000003</v>
      </c>
      <c r="F34" s="301">
        <v>0.20599999999999999</v>
      </c>
      <c r="G34" s="301">
        <v>0.27200000000000002</v>
      </c>
      <c r="H34" s="192"/>
    </row>
    <row r="35" spans="2:8">
      <c r="B35" s="195" t="s">
        <v>83</v>
      </c>
      <c r="C35" s="196" t="e">
        <v>#REF!</v>
      </c>
      <c r="D35" s="197">
        <v>29146</v>
      </c>
      <c r="E35" s="198">
        <v>0.47099999999999997</v>
      </c>
      <c r="F35" s="198">
        <v>0.33900000000000002</v>
      </c>
      <c r="G35" s="198">
        <v>0.39900000000000002</v>
      </c>
    </row>
    <row r="36" spans="2:8">
      <c r="B36" s="195" t="s">
        <v>84</v>
      </c>
      <c r="C36" s="196" t="e">
        <v>#REF!</v>
      </c>
      <c r="D36" s="197">
        <v>39003</v>
      </c>
      <c r="E36" s="198">
        <v>0.49099999999999999</v>
      </c>
      <c r="F36" s="198">
        <v>0.311</v>
      </c>
      <c r="G36" s="198">
        <v>0.39</v>
      </c>
    </row>
    <row r="37" spans="2:8">
      <c r="B37" s="195" t="s">
        <v>85</v>
      </c>
      <c r="C37" s="196" t="e">
        <v>#REF!</v>
      </c>
      <c r="D37" s="197">
        <v>19893</v>
      </c>
      <c r="E37" s="198">
        <v>0.52</v>
      </c>
      <c r="F37" s="198">
        <v>0.38600000000000001</v>
      </c>
      <c r="G37" s="198">
        <v>0.44500000000000001</v>
      </c>
    </row>
    <row r="38" spans="2:8">
      <c r="B38" s="195" t="s">
        <v>86</v>
      </c>
      <c r="C38" s="196" t="e">
        <v>#REF!</v>
      </c>
      <c r="D38" s="197">
        <v>9470</v>
      </c>
      <c r="E38" s="198">
        <v>0.32100000000000001</v>
      </c>
      <c r="F38" s="198">
        <v>0.14499999999999999</v>
      </c>
      <c r="G38" s="198">
        <v>0.22600000000000001</v>
      </c>
    </row>
    <row r="39" spans="2:8">
      <c r="B39" s="195" t="s">
        <v>87</v>
      </c>
      <c r="C39" s="196" t="e">
        <v>#REF!</v>
      </c>
      <c r="D39" s="197">
        <v>41555</v>
      </c>
      <c r="E39" s="198">
        <v>0.46700000000000003</v>
      </c>
      <c r="F39" s="198">
        <v>0.26700000000000002</v>
      </c>
      <c r="G39" s="198">
        <v>0.35499999999999998</v>
      </c>
    </row>
    <row r="40" spans="2:8" s="201" customFormat="1">
      <c r="B40" s="298" t="s">
        <v>82</v>
      </c>
      <c r="C40" s="299" t="e">
        <v>#REF!</v>
      </c>
      <c r="D40" s="300">
        <v>139067</v>
      </c>
      <c r="E40" s="301">
        <v>0.46328544391939341</v>
      </c>
      <c r="F40" s="301">
        <v>0.29364957551920956</v>
      </c>
      <c r="G40" s="301">
        <v>0.36935216564501905</v>
      </c>
      <c r="H40" s="192"/>
    </row>
    <row r="41" spans="2:8">
      <c r="B41" s="195" t="s">
        <v>89</v>
      </c>
      <c r="C41" s="196" t="e">
        <v>#REF!</v>
      </c>
      <c r="D41" s="197">
        <v>191528</v>
      </c>
      <c r="E41" s="198">
        <v>0.19500000000000001</v>
      </c>
      <c r="F41" s="198">
        <v>8.4000000000000005E-2</v>
      </c>
      <c r="G41" s="198">
        <v>0.14599999999999999</v>
      </c>
    </row>
    <row r="42" spans="2:8">
      <c r="B42" s="195" t="s">
        <v>90</v>
      </c>
      <c r="C42" s="196" t="e">
        <v>#REF!</v>
      </c>
      <c r="D42" s="197">
        <v>27595</v>
      </c>
      <c r="E42" s="198">
        <v>0.221</v>
      </c>
      <c r="F42" s="198">
        <v>0.113</v>
      </c>
      <c r="G42" s="198">
        <v>0.17299999999999999</v>
      </c>
    </row>
    <row r="43" spans="2:8">
      <c r="B43" s="195" t="s">
        <v>91</v>
      </c>
      <c r="C43" s="196" t="e">
        <v>#REF!</v>
      </c>
      <c r="D43" s="197">
        <v>22425</v>
      </c>
      <c r="E43" s="198">
        <v>0.28899999999999998</v>
      </c>
      <c r="F43" s="198">
        <v>0.151</v>
      </c>
      <c r="G43" s="198">
        <v>0.22500000000000001</v>
      </c>
    </row>
    <row r="44" spans="2:8">
      <c r="B44" s="195" t="s">
        <v>92</v>
      </c>
      <c r="C44" s="196" t="e">
        <v>#REF!</v>
      </c>
      <c r="D44" s="197">
        <v>33283</v>
      </c>
      <c r="E44" s="198">
        <v>0.26</v>
      </c>
      <c r="F44" s="198">
        <v>0.123</v>
      </c>
      <c r="G44" s="198">
        <v>0.19400000000000001</v>
      </c>
    </row>
    <row r="45" spans="2:8" s="201" customFormat="1">
      <c r="B45" s="298" t="s">
        <v>88</v>
      </c>
      <c r="C45" s="299" t="e">
        <v>#REF!</v>
      </c>
      <c r="D45" s="300">
        <v>274831</v>
      </c>
      <c r="E45" s="301">
        <v>0.20899999999999999</v>
      </c>
      <c r="F45" s="301">
        <v>9.5000000000000001E-2</v>
      </c>
      <c r="G45" s="301">
        <v>0.158</v>
      </c>
      <c r="H45" s="192"/>
    </row>
    <row r="46" spans="2:8">
      <c r="B46" s="195" t="s">
        <v>94</v>
      </c>
      <c r="C46" s="196" t="e">
        <v>#REF!</v>
      </c>
      <c r="D46" s="197">
        <v>94083</v>
      </c>
      <c r="E46" s="198">
        <v>0.34699999999999998</v>
      </c>
      <c r="F46" s="198">
        <v>0.23400000000000001</v>
      </c>
      <c r="G46" s="198">
        <v>0.29199999999999998</v>
      </c>
    </row>
    <row r="47" spans="2:8">
      <c r="B47" s="195" t="s">
        <v>95</v>
      </c>
      <c r="C47" s="196" t="e">
        <v>#REF!</v>
      </c>
      <c r="D47" s="197">
        <v>32577</v>
      </c>
      <c r="E47" s="198">
        <v>0.318</v>
      </c>
      <c r="F47" s="198">
        <v>0.16600000000000001</v>
      </c>
      <c r="G47" s="198">
        <v>0.246</v>
      </c>
    </row>
    <row r="48" spans="2:8">
      <c r="B48" s="195" t="s">
        <v>96</v>
      </c>
      <c r="C48" s="196" t="e">
        <v>#REF!</v>
      </c>
      <c r="D48" s="197">
        <v>138601</v>
      </c>
      <c r="E48" s="198">
        <v>0.32600000000000001</v>
      </c>
      <c r="F48" s="198">
        <v>0.17599999999999999</v>
      </c>
      <c r="G48" s="198">
        <v>0.254</v>
      </c>
    </row>
    <row r="49" spans="2:8" s="201" customFormat="1">
      <c r="B49" s="298" t="s">
        <v>93</v>
      </c>
      <c r="C49" s="299" t="e">
        <v>#REF!</v>
      </c>
      <c r="D49" s="300">
        <v>265261</v>
      </c>
      <c r="E49" s="301">
        <v>0.33200000000000002</v>
      </c>
      <c r="F49" s="301">
        <v>0.193</v>
      </c>
      <c r="G49" s="301">
        <v>0.26500000000000001</v>
      </c>
      <c r="H49" s="192"/>
    </row>
    <row r="50" spans="2:8">
      <c r="B50" s="195" t="s">
        <v>98</v>
      </c>
      <c r="C50" s="196" t="e">
        <v>#REF!</v>
      </c>
      <c r="D50" s="197">
        <v>61493</v>
      </c>
      <c r="E50" s="198">
        <v>0.52600000000000002</v>
      </c>
      <c r="F50" s="198">
        <v>0.40200000000000002</v>
      </c>
      <c r="G50" s="198">
        <v>0.46</v>
      </c>
    </row>
    <row r="51" spans="2:8">
      <c r="B51" s="195" t="s">
        <v>99</v>
      </c>
      <c r="C51" s="196" t="e">
        <v>#REF!</v>
      </c>
      <c r="D51" s="197">
        <v>40913</v>
      </c>
      <c r="E51" s="198">
        <v>0.49299999999999999</v>
      </c>
      <c r="F51" s="198">
        <v>0.36299999999999999</v>
      </c>
      <c r="G51" s="198">
        <v>0.42699999999999999</v>
      </c>
    </row>
    <row r="52" spans="2:8" s="201" customFormat="1">
      <c r="B52" s="298" t="s">
        <v>97</v>
      </c>
      <c r="C52" s="299" t="e">
        <v>#REF!</v>
      </c>
      <c r="D52" s="300">
        <v>102406</v>
      </c>
      <c r="E52" s="301">
        <v>0.51200000000000001</v>
      </c>
      <c r="F52" s="301">
        <v>0.38600000000000001</v>
      </c>
      <c r="G52" s="301">
        <v>0.44600000000000001</v>
      </c>
      <c r="H52" s="192"/>
    </row>
    <row r="53" spans="2:8">
      <c r="B53" s="195" t="s">
        <v>101</v>
      </c>
      <c r="C53" s="196" t="e">
        <v>#REF!</v>
      </c>
      <c r="D53" s="197">
        <v>86412</v>
      </c>
      <c r="E53" s="198">
        <v>0.36799999999999999</v>
      </c>
      <c r="F53" s="198">
        <v>0.19900000000000001</v>
      </c>
      <c r="G53" s="198">
        <v>0.28799999999999998</v>
      </c>
    </row>
    <row r="54" spans="2:8">
      <c r="B54" s="195" t="s">
        <v>102</v>
      </c>
      <c r="C54" s="196" t="e">
        <v>#REF!</v>
      </c>
      <c r="D54" s="197">
        <v>37774</v>
      </c>
      <c r="E54" s="198">
        <v>0.36</v>
      </c>
      <c r="F54" s="198">
        <v>0.28499999999999998</v>
      </c>
      <c r="G54" s="198">
        <v>0.32600000000000001</v>
      </c>
    </row>
    <row r="55" spans="2:8">
      <c r="B55" s="195" t="s">
        <v>103</v>
      </c>
      <c r="C55" s="196" t="e">
        <v>#REF!</v>
      </c>
      <c r="D55" s="197">
        <v>39706</v>
      </c>
      <c r="E55" s="198">
        <v>0.42599999999999999</v>
      </c>
      <c r="F55" s="198">
        <v>0.29899999999999999</v>
      </c>
      <c r="G55" s="198">
        <v>0.36799999999999999</v>
      </c>
    </row>
    <row r="56" spans="2:8">
      <c r="B56" s="195" t="s">
        <v>104</v>
      </c>
      <c r="C56" s="196" t="e">
        <v>#REF!</v>
      </c>
      <c r="D56" s="197">
        <v>65250</v>
      </c>
      <c r="E56" s="198">
        <v>0.35099999999999998</v>
      </c>
      <c r="F56" s="198">
        <v>0.17599999999999999</v>
      </c>
      <c r="G56" s="198">
        <v>0.26900000000000002</v>
      </c>
    </row>
    <row r="57" spans="2:8" s="201" customFormat="1">
      <c r="B57" s="298" t="s">
        <v>100</v>
      </c>
      <c r="C57" s="299" t="e">
        <v>#REF!</v>
      </c>
      <c r="D57" s="300">
        <v>229142</v>
      </c>
      <c r="E57" s="301">
        <v>0.37</v>
      </c>
      <c r="F57" s="301">
        <v>0.218</v>
      </c>
      <c r="G57" s="301">
        <v>0.29899999999999999</v>
      </c>
      <c r="H57" s="192"/>
    </row>
    <row r="58" spans="2:8" s="201" customFormat="1">
      <c r="B58" s="298" t="s">
        <v>105</v>
      </c>
      <c r="C58" s="299" t="e">
        <v>#REF!</v>
      </c>
      <c r="D58" s="300">
        <v>183217</v>
      </c>
      <c r="E58" s="301">
        <v>0.216</v>
      </c>
      <c r="F58" s="301">
        <v>8.8999999999999996E-2</v>
      </c>
      <c r="G58" s="301">
        <v>0.156</v>
      </c>
    </row>
    <row r="59" spans="2:8" s="201" customFormat="1">
      <c r="B59" s="298" t="s">
        <v>106</v>
      </c>
      <c r="C59" s="299" t="e">
        <v>#REF!</v>
      </c>
      <c r="D59" s="300">
        <v>73847</v>
      </c>
      <c r="E59" s="301">
        <v>0.371</v>
      </c>
      <c r="F59" s="301">
        <v>0.218</v>
      </c>
      <c r="G59" s="301">
        <v>0.29599999999999999</v>
      </c>
    </row>
    <row r="60" spans="2:8" s="201" customFormat="1">
      <c r="B60" s="298" t="s">
        <v>107</v>
      </c>
      <c r="C60" s="299" t="e">
        <v>#REF!</v>
      </c>
      <c r="D60" s="300">
        <v>23837</v>
      </c>
      <c r="E60" s="301">
        <v>0.248</v>
      </c>
      <c r="F60" s="301">
        <v>9.8000000000000004E-2</v>
      </c>
      <c r="G60" s="301">
        <v>0.17299999999999999</v>
      </c>
    </row>
    <row r="61" spans="2:8">
      <c r="B61" s="195" t="s">
        <v>109</v>
      </c>
      <c r="C61" s="196" t="e">
        <v>#REF!</v>
      </c>
      <c r="D61" s="197">
        <v>8472</v>
      </c>
      <c r="E61" s="198">
        <v>0.16300000000000001</v>
      </c>
      <c r="F61" s="198">
        <v>5.5E-2</v>
      </c>
      <c r="G61" s="198">
        <v>0.108</v>
      </c>
    </row>
    <row r="62" spans="2:8">
      <c r="B62" s="195" t="s">
        <v>110</v>
      </c>
      <c r="C62" s="196" t="e">
        <v>#REF!</v>
      </c>
      <c r="D62" s="197">
        <v>19693</v>
      </c>
      <c r="E62" s="198">
        <v>0.15</v>
      </c>
      <c r="F62" s="198">
        <v>5.0999999999999997E-2</v>
      </c>
      <c r="G62" s="198">
        <v>0.10299999999999999</v>
      </c>
    </row>
    <row r="63" spans="2:8">
      <c r="B63" s="195" t="s">
        <v>111</v>
      </c>
      <c r="C63" s="196" t="e">
        <v>#REF!</v>
      </c>
      <c r="D63" s="197">
        <v>34251</v>
      </c>
      <c r="E63" s="198">
        <v>0.17</v>
      </c>
      <c r="F63" s="198">
        <v>6.0999999999999999E-2</v>
      </c>
      <c r="G63" s="198">
        <v>0.11700000000000001</v>
      </c>
    </row>
    <row r="64" spans="2:8" s="201" customFormat="1">
      <c r="B64" s="298" t="s">
        <v>178</v>
      </c>
      <c r="C64" s="299" t="e">
        <v>#REF!</v>
      </c>
      <c r="D64" s="300">
        <v>62416</v>
      </c>
      <c r="E64" s="301">
        <v>0.16200000000000001</v>
      </c>
      <c r="F64" s="301">
        <v>5.7000000000000002E-2</v>
      </c>
      <c r="G64" s="301">
        <v>0.111</v>
      </c>
    </row>
    <row r="65" spans="2:7" s="201" customFormat="1">
      <c r="B65" s="298" t="s">
        <v>174</v>
      </c>
      <c r="C65" s="299" t="e">
        <v>#REF!</v>
      </c>
      <c r="D65" s="300">
        <v>16373</v>
      </c>
      <c r="E65" s="301">
        <v>0.29899999999999999</v>
      </c>
      <c r="F65" s="301">
        <v>0.16500000000000001</v>
      </c>
      <c r="G65" s="301">
        <v>0.23300000000000001</v>
      </c>
    </row>
    <row r="66" spans="2:7">
      <c r="B66" s="195" t="s">
        <v>113</v>
      </c>
      <c r="C66" s="196" t="e">
        <v>#REF!</v>
      </c>
      <c r="D66" s="197">
        <v>2248</v>
      </c>
      <c r="E66" s="198">
        <v>0.31900000000000001</v>
      </c>
      <c r="F66" s="198">
        <v>0.19400000000000001</v>
      </c>
      <c r="G66" s="198">
        <v>0.25800000000000001</v>
      </c>
    </row>
    <row r="67" spans="2:7">
      <c r="B67" s="195" t="s">
        <v>114</v>
      </c>
      <c r="C67" s="196" t="e">
        <v>#REF!</v>
      </c>
      <c r="D67" s="197">
        <v>2335</v>
      </c>
      <c r="E67" s="198">
        <v>0.33700000000000002</v>
      </c>
      <c r="F67" s="198">
        <v>0.23699999999999999</v>
      </c>
      <c r="G67" s="198">
        <v>0.28899999999999998</v>
      </c>
    </row>
    <row r="68" spans="2:7" ht="18.649999999999999" customHeight="1">
      <c r="B68" s="302" t="s">
        <v>46</v>
      </c>
      <c r="C68" s="303" t="e">
        <v>#REF!</v>
      </c>
      <c r="D68" s="304">
        <v>2333241</v>
      </c>
      <c r="E68" s="305">
        <v>0.29899999999999999</v>
      </c>
      <c r="F68" s="305">
        <v>0.17299999999999999</v>
      </c>
      <c r="G68" s="305">
        <v>0.23799999999999999</v>
      </c>
    </row>
    <row r="69" spans="2:7">
      <c r="B69" s="202"/>
      <c r="C69" s="202"/>
      <c r="D69" s="203"/>
    </row>
  </sheetData>
  <mergeCells count="4">
    <mergeCell ref="B2:G2"/>
    <mergeCell ref="B3:G3"/>
    <mergeCell ref="B4:B5"/>
    <mergeCell ref="D4:D5"/>
  </mergeCells>
  <printOptions horizontalCentered="1" verticalCentered="1"/>
  <pageMargins left="0" right="0" top="0.19685039370078741" bottom="0.19685039370078741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6"/>
  <sheetViews>
    <sheetView showZeros="0" showOutlineSymbols="0" topLeftCell="A34" zoomScaleNormal="100" workbookViewId="0">
      <selection activeCell="H43" sqref="H43:H44"/>
    </sheetView>
  </sheetViews>
  <sheetFormatPr baseColWidth="10" defaultColWidth="11.54296875" defaultRowHeight="15.5"/>
  <cols>
    <col min="1" max="1" width="10.453125" style="105" customWidth="1"/>
    <col min="2" max="2" width="26" style="105" customWidth="1"/>
    <col min="3" max="3" width="2" style="105" customWidth="1"/>
    <col min="4" max="4" width="12.81640625" style="105" customWidth="1"/>
    <col min="5" max="5" width="2" style="105" customWidth="1"/>
    <col min="6" max="6" width="11.54296875" style="105" customWidth="1"/>
    <col min="7" max="7" width="2" style="105" customWidth="1"/>
    <col min="8" max="8" width="10.453125" style="105" customWidth="1"/>
    <col min="9" max="9" width="1.08984375" style="105" customWidth="1"/>
    <col min="10" max="10" width="14.08984375" style="105" customWidth="1"/>
    <col min="11" max="11" width="2" style="105" customWidth="1"/>
    <col min="12" max="12" width="13.6328125" style="105" customWidth="1"/>
    <col min="13" max="13" width="1.08984375" style="105" customWidth="1"/>
    <col min="14" max="14" width="11.90625" style="105" customWidth="1"/>
    <col min="15" max="15" width="2" style="105" customWidth="1"/>
    <col min="16" max="16" width="13.6328125" style="105" customWidth="1"/>
    <col min="17" max="17" width="2" style="105" customWidth="1"/>
    <col min="18" max="18" width="13.6328125" style="105" customWidth="1"/>
    <col min="19" max="19" width="2" style="105" customWidth="1"/>
    <col min="20" max="20" width="10.453125" style="105" customWidth="1"/>
    <col min="21" max="21" width="3.1796875" style="105" customWidth="1"/>
    <col min="22" max="22" width="8.90625" style="105" customWidth="1"/>
    <col min="23" max="27" width="11.1796875" style="106" customWidth="1"/>
    <col min="28" max="31" width="11.54296875" style="106"/>
    <col min="32" max="16384" width="11.54296875" style="105"/>
  </cols>
  <sheetData>
    <row r="1" spans="1:31" ht="65.75" customHeight="1">
      <c r="A1" s="130" t="s">
        <v>184</v>
      </c>
      <c r="B1" s="131"/>
      <c r="C1" s="132"/>
      <c r="D1" s="131"/>
      <c r="E1" s="131"/>
      <c r="F1" s="131"/>
      <c r="G1" s="131"/>
      <c r="H1" s="131"/>
      <c r="I1" s="132"/>
      <c r="J1" s="131"/>
      <c r="K1" s="133"/>
      <c r="L1" s="131"/>
      <c r="M1" s="133"/>
      <c r="N1" s="131"/>
      <c r="O1" s="132"/>
      <c r="P1" s="131"/>
      <c r="Q1" s="133"/>
      <c r="R1" s="131"/>
      <c r="S1" s="133"/>
      <c r="T1" s="131"/>
    </row>
    <row r="2" spans="1:31" ht="40" customHeight="1">
      <c r="A2" s="130" t="s">
        <v>151</v>
      </c>
      <c r="B2" s="131"/>
      <c r="C2" s="132"/>
      <c r="D2" s="131"/>
      <c r="E2" s="131"/>
      <c r="F2" s="131"/>
      <c r="G2" s="131"/>
      <c r="H2" s="131"/>
      <c r="I2" s="132"/>
      <c r="J2" s="131"/>
      <c r="K2" s="133"/>
      <c r="L2" s="131"/>
      <c r="M2" s="133"/>
      <c r="N2" s="131"/>
      <c r="O2" s="132"/>
      <c r="P2" s="131"/>
      <c r="Q2" s="133"/>
      <c r="R2" s="131"/>
      <c r="S2" s="133"/>
      <c r="T2" s="131"/>
    </row>
    <row r="3" spans="1:31" ht="43.25" customHeight="1">
      <c r="A3" s="134" t="s">
        <v>152</v>
      </c>
      <c r="B3" s="134"/>
      <c r="C3" s="135"/>
      <c r="D3" s="134"/>
      <c r="E3" s="134"/>
      <c r="F3" s="134"/>
      <c r="G3" s="134"/>
      <c r="H3" s="134"/>
      <c r="I3" s="135"/>
      <c r="J3" s="134"/>
      <c r="K3" s="136"/>
      <c r="L3" s="134"/>
      <c r="M3" s="136"/>
      <c r="N3" s="134"/>
      <c r="O3" s="135"/>
      <c r="P3" s="134"/>
      <c r="Q3" s="136"/>
      <c r="R3" s="134"/>
      <c r="S3" s="136"/>
      <c r="T3" s="134"/>
    </row>
    <row r="4" spans="1:31" ht="28" customHeight="1">
      <c r="A4" s="324" t="s">
        <v>153</v>
      </c>
      <c r="B4" s="325"/>
      <c r="C4" s="137"/>
      <c r="D4" s="318" t="s">
        <v>154</v>
      </c>
      <c r="E4" s="329"/>
      <c r="F4" s="329"/>
      <c r="G4" s="329"/>
      <c r="H4" s="330"/>
      <c r="I4" s="137"/>
      <c r="J4" s="318" t="s">
        <v>50</v>
      </c>
      <c r="K4" s="329"/>
      <c r="L4" s="329"/>
      <c r="M4" s="329"/>
      <c r="N4" s="330"/>
      <c r="O4" s="137"/>
      <c r="P4" s="318" t="s">
        <v>51</v>
      </c>
      <c r="Q4" s="329"/>
      <c r="R4" s="329"/>
      <c r="S4" s="329"/>
      <c r="T4" s="330"/>
      <c r="W4" s="207"/>
      <c r="X4" s="207"/>
      <c r="Y4" s="207"/>
      <c r="Z4" s="207"/>
      <c r="AA4" s="207"/>
      <c r="AB4" s="207"/>
      <c r="AC4" s="207"/>
      <c r="AD4" s="207"/>
      <c r="AE4" s="207"/>
    </row>
    <row r="5" spans="1:31" ht="28" customHeight="1">
      <c r="A5" s="208" t="s">
        <v>155</v>
      </c>
      <c r="B5" s="230"/>
      <c r="C5" s="138"/>
      <c r="D5" s="139" t="s">
        <v>7</v>
      </c>
      <c r="E5" s="140"/>
      <c r="F5" s="139" t="s">
        <v>156</v>
      </c>
      <c r="G5" s="140"/>
      <c r="H5" s="139" t="s">
        <v>157</v>
      </c>
      <c r="I5" s="138"/>
      <c r="J5" s="139" t="s">
        <v>7</v>
      </c>
      <c r="K5" s="141"/>
      <c r="L5" s="139" t="s">
        <v>156</v>
      </c>
      <c r="M5" s="141"/>
      <c r="N5" s="139" t="s">
        <v>157</v>
      </c>
      <c r="O5" s="138"/>
      <c r="P5" s="139" t="s">
        <v>7</v>
      </c>
      <c r="Q5" s="141"/>
      <c r="R5" s="139" t="s">
        <v>156</v>
      </c>
      <c r="S5" s="141"/>
      <c r="T5" s="142" t="s">
        <v>157</v>
      </c>
      <c r="W5" s="207"/>
      <c r="X5" s="207"/>
      <c r="Y5" s="207"/>
      <c r="Z5" s="207"/>
      <c r="AA5" s="207"/>
      <c r="AB5" s="207"/>
      <c r="AC5" s="207"/>
      <c r="AD5" s="207"/>
      <c r="AE5" s="207"/>
    </row>
    <row r="6" spans="1:31" ht="10" customHeight="1">
      <c r="A6" s="143"/>
      <c r="B6" s="143"/>
      <c r="C6" s="144"/>
      <c r="D6" s="143"/>
      <c r="E6" s="107"/>
      <c r="F6" s="143"/>
      <c r="G6" s="107"/>
      <c r="H6" s="143"/>
      <c r="I6" s="144"/>
      <c r="J6" s="143"/>
      <c r="K6" s="145"/>
      <c r="L6" s="143"/>
      <c r="M6" s="145"/>
      <c r="N6" s="143"/>
      <c r="O6" s="144"/>
      <c r="P6" s="143"/>
      <c r="Q6" s="145"/>
      <c r="R6" s="143"/>
      <c r="S6" s="145"/>
      <c r="T6" s="143"/>
    </row>
    <row r="7" spans="1:31" ht="18.899999999999999" customHeight="1">
      <c r="A7" s="107" t="s">
        <v>158</v>
      </c>
      <c r="B7" s="146"/>
      <c r="C7" s="147"/>
      <c r="D7" s="148">
        <v>724617</v>
      </c>
      <c r="E7" s="148"/>
      <c r="F7" s="148">
        <v>730691.71689999988</v>
      </c>
      <c r="G7" s="148"/>
      <c r="H7" s="129">
        <v>1008.3833485827683</v>
      </c>
      <c r="I7" s="147"/>
      <c r="J7" s="148">
        <v>4361451</v>
      </c>
      <c r="K7" s="149"/>
      <c r="L7" s="148">
        <v>5686889.1974399937</v>
      </c>
      <c r="M7" s="149"/>
      <c r="N7" s="129">
        <v>1303.8984497223503</v>
      </c>
      <c r="O7" s="147"/>
      <c r="P7" s="148">
        <v>1735868</v>
      </c>
      <c r="Q7" s="149"/>
      <c r="R7" s="148">
        <v>1337088.7124999997</v>
      </c>
      <c r="S7" s="149"/>
      <c r="T7" s="129">
        <v>770.27096098320828</v>
      </c>
      <c r="U7" s="150"/>
      <c r="V7" s="150"/>
    </row>
    <row r="8" spans="1:31" ht="28" customHeight="1">
      <c r="A8" s="107" t="s">
        <v>159</v>
      </c>
      <c r="B8" s="146"/>
      <c r="C8" s="147"/>
      <c r="D8" s="148">
        <v>120060</v>
      </c>
      <c r="E8" s="148"/>
      <c r="F8" s="148">
        <v>90357.480339999966</v>
      </c>
      <c r="G8" s="148"/>
      <c r="H8" s="129">
        <v>752.60270148259167</v>
      </c>
      <c r="I8" s="147"/>
      <c r="J8" s="148">
        <v>1311391</v>
      </c>
      <c r="K8" s="149"/>
      <c r="L8" s="148">
        <v>1015301.9569999999</v>
      </c>
      <c r="M8" s="149"/>
      <c r="N8" s="129">
        <v>774.21757279102872</v>
      </c>
      <c r="O8" s="147"/>
      <c r="P8" s="148">
        <v>470452</v>
      </c>
      <c r="Q8" s="149"/>
      <c r="R8" s="148">
        <v>245413.14052000004</v>
      </c>
      <c r="S8" s="149"/>
      <c r="T8" s="129">
        <v>521.65394242133107</v>
      </c>
      <c r="U8" s="150"/>
      <c r="V8" s="150"/>
    </row>
    <row r="9" spans="1:31" ht="28" customHeight="1">
      <c r="A9" s="107" t="s">
        <v>160</v>
      </c>
      <c r="B9" s="146"/>
      <c r="C9" s="147"/>
      <c r="D9" s="148">
        <v>7279</v>
      </c>
      <c r="E9" s="148"/>
      <c r="F9" s="148">
        <v>7004.3345499999978</v>
      </c>
      <c r="G9" s="148"/>
      <c r="H9" s="129">
        <v>962.26604616018653</v>
      </c>
      <c r="I9" s="147"/>
      <c r="J9" s="148">
        <v>68435</v>
      </c>
      <c r="K9" s="149"/>
      <c r="L9" s="148">
        <v>88634.000139999887</v>
      </c>
      <c r="M9" s="149"/>
      <c r="N9" s="129">
        <v>1295.155989479066</v>
      </c>
      <c r="O9" s="147"/>
      <c r="P9" s="148">
        <v>42548</v>
      </c>
      <c r="Q9" s="149"/>
      <c r="R9" s="148">
        <v>30554.487799999992</v>
      </c>
      <c r="S9" s="149"/>
      <c r="T9" s="129">
        <v>718.11807370499184</v>
      </c>
      <c r="U9" s="150"/>
      <c r="V9" s="150"/>
    </row>
    <row r="10" spans="1:31" ht="28" customHeight="1">
      <c r="A10" s="107" t="s">
        <v>161</v>
      </c>
      <c r="B10" s="146"/>
      <c r="C10" s="147"/>
      <c r="D10" s="148">
        <v>2529</v>
      </c>
      <c r="E10" s="148"/>
      <c r="F10" s="148">
        <v>4085.4580499999993</v>
      </c>
      <c r="G10" s="148"/>
      <c r="H10" s="129">
        <v>1615.4440688018976</v>
      </c>
      <c r="I10" s="147"/>
      <c r="J10" s="148">
        <v>36692</v>
      </c>
      <c r="K10" s="149"/>
      <c r="L10" s="148">
        <v>83463.381730000023</v>
      </c>
      <c r="M10" s="149"/>
      <c r="N10" s="129">
        <v>2274.702434590647</v>
      </c>
      <c r="O10" s="147"/>
      <c r="P10" s="148">
        <v>21897</v>
      </c>
      <c r="Q10" s="149"/>
      <c r="R10" s="148">
        <v>22816.028410000003</v>
      </c>
      <c r="S10" s="149"/>
      <c r="T10" s="129">
        <v>1041.9705169657946</v>
      </c>
      <c r="U10" s="150"/>
      <c r="V10" s="150"/>
    </row>
    <row r="11" spans="1:31" ht="28" customHeight="1">
      <c r="A11" s="107" t="s">
        <v>162</v>
      </c>
      <c r="B11" s="146"/>
      <c r="C11" s="147"/>
      <c r="D11" s="148">
        <v>85391</v>
      </c>
      <c r="E11" s="148"/>
      <c r="F11" s="148">
        <v>97433.055459999989</v>
      </c>
      <c r="G11" s="148"/>
      <c r="H11" s="129">
        <v>1141.0225370355188</v>
      </c>
      <c r="I11" s="147"/>
      <c r="J11" s="148">
        <v>53066</v>
      </c>
      <c r="K11" s="149"/>
      <c r="L11" s="148">
        <v>64817.828449999994</v>
      </c>
      <c r="M11" s="149"/>
      <c r="N11" s="129">
        <v>1221.4568358270831</v>
      </c>
      <c r="O11" s="147"/>
      <c r="P11" s="148">
        <v>54236</v>
      </c>
      <c r="Q11" s="149"/>
      <c r="R11" s="148">
        <v>48258.323889999992</v>
      </c>
      <c r="S11" s="149"/>
      <c r="T11" s="129">
        <v>889.78397909137834</v>
      </c>
      <c r="U11" s="150"/>
      <c r="V11" s="150"/>
    </row>
    <row r="12" spans="1:31" ht="28" customHeight="1">
      <c r="A12" s="107" t="s">
        <v>163</v>
      </c>
      <c r="B12" s="146"/>
      <c r="C12" s="147"/>
      <c r="D12" s="148">
        <v>12052</v>
      </c>
      <c r="E12" s="148"/>
      <c r="F12" s="148">
        <v>13424.588529999999</v>
      </c>
      <c r="G12" s="148"/>
      <c r="H12" s="129">
        <v>1113.888859110521</v>
      </c>
      <c r="I12" s="147"/>
      <c r="J12" s="148">
        <v>10721</v>
      </c>
      <c r="K12" s="149"/>
      <c r="L12" s="148">
        <v>18175.929499999995</v>
      </c>
      <c r="M12" s="149"/>
      <c r="N12" s="129">
        <v>1695.3576625314799</v>
      </c>
      <c r="O12" s="147"/>
      <c r="P12" s="148">
        <v>11221</v>
      </c>
      <c r="Q12" s="149"/>
      <c r="R12" s="148">
        <v>12807.478249999998</v>
      </c>
      <c r="S12" s="149"/>
      <c r="T12" s="129">
        <v>1141.384747348721</v>
      </c>
      <c r="U12" s="150"/>
      <c r="V12" s="150"/>
    </row>
    <row r="13" spans="1:31" ht="28" customHeight="1">
      <c r="A13" s="107" t="s">
        <v>164</v>
      </c>
      <c r="B13" s="146"/>
      <c r="C13" s="147"/>
      <c r="D13" s="148">
        <v>6896</v>
      </c>
      <c r="E13" s="148"/>
      <c r="F13" s="148">
        <v>2842.4889500000013</v>
      </c>
      <c r="G13" s="148"/>
      <c r="H13" s="129">
        <v>412.19387325986094</v>
      </c>
      <c r="I13" s="147"/>
      <c r="J13" s="148">
        <v>255577</v>
      </c>
      <c r="K13" s="149"/>
      <c r="L13" s="148">
        <v>103237.33640000013</v>
      </c>
      <c r="M13" s="149"/>
      <c r="N13" s="129">
        <v>403.93829022173406</v>
      </c>
      <c r="O13" s="147"/>
      <c r="P13" s="148">
        <v>23444</v>
      </c>
      <c r="Q13" s="149"/>
      <c r="R13" s="148">
        <v>9610.4724099999839</v>
      </c>
      <c r="S13" s="149"/>
      <c r="T13" s="129">
        <v>409.9331347039747</v>
      </c>
      <c r="U13" s="150"/>
      <c r="V13" s="150"/>
    </row>
    <row r="14" spans="1:31" ht="16" customHeight="1">
      <c r="A14" s="107"/>
      <c r="B14" s="146"/>
      <c r="C14" s="147"/>
      <c r="D14" s="148"/>
      <c r="E14" s="148"/>
      <c r="F14" s="148"/>
      <c r="G14" s="148"/>
      <c r="H14" s="129"/>
      <c r="I14" s="147"/>
      <c r="J14" s="148"/>
      <c r="K14" s="149"/>
      <c r="L14" s="148"/>
      <c r="M14" s="149"/>
      <c r="N14" s="129"/>
      <c r="O14" s="147"/>
      <c r="P14" s="148"/>
      <c r="Q14" s="149"/>
      <c r="R14" s="148"/>
      <c r="S14" s="149"/>
      <c r="T14" s="129"/>
    </row>
    <row r="15" spans="1:31" s="106" customFormat="1" ht="19.5" customHeight="1">
      <c r="A15" s="151" t="s">
        <v>165</v>
      </c>
      <c r="B15" s="152"/>
      <c r="C15" s="153"/>
      <c r="D15" s="152">
        <v>958824</v>
      </c>
      <c r="E15" s="152"/>
      <c r="F15" s="152">
        <v>945839.12278000126</v>
      </c>
      <c r="G15" s="152"/>
      <c r="H15" s="154">
        <v>986.45749666257962</v>
      </c>
      <c r="I15" s="153"/>
      <c r="J15" s="152">
        <v>6097333</v>
      </c>
      <c r="K15" s="155"/>
      <c r="L15" s="152">
        <v>7060519.6306599937</v>
      </c>
      <c r="M15" s="155"/>
      <c r="N15" s="154">
        <v>1157.9685135550237</v>
      </c>
      <c r="O15" s="153"/>
      <c r="P15" s="152">
        <v>2359666</v>
      </c>
      <c r="Q15" s="155"/>
      <c r="R15" s="152">
        <v>1706548.6437800014</v>
      </c>
      <c r="S15" s="155"/>
      <c r="T15" s="154">
        <v>723.21618558728289</v>
      </c>
      <c r="U15" s="105"/>
      <c r="V15" s="105"/>
    </row>
    <row r="16" spans="1:31" ht="14" customHeight="1">
      <c r="A16" s="130"/>
      <c r="B16" s="131"/>
      <c r="C16" s="132"/>
      <c r="D16" s="131"/>
      <c r="E16" s="131"/>
      <c r="F16" s="131"/>
      <c r="G16" s="131"/>
      <c r="H16" s="131"/>
      <c r="I16" s="132"/>
      <c r="J16" s="131"/>
      <c r="K16" s="133"/>
      <c r="L16" s="131"/>
      <c r="M16" s="133"/>
      <c r="N16" s="131"/>
      <c r="O16" s="132"/>
      <c r="P16" s="131"/>
      <c r="Q16" s="133"/>
      <c r="R16" s="131"/>
      <c r="S16" s="133"/>
      <c r="T16" s="131"/>
    </row>
    <row r="17" spans="1:22" s="106" customFormat="1" ht="50.25" customHeight="1">
      <c r="A17" s="331"/>
      <c r="B17" s="331"/>
      <c r="C17" s="156"/>
      <c r="D17" s="157" t="s">
        <v>146</v>
      </c>
      <c r="E17" s="157"/>
      <c r="F17" s="157" t="s">
        <v>146</v>
      </c>
      <c r="G17" s="157"/>
      <c r="H17" s="157" t="s">
        <v>146</v>
      </c>
      <c r="I17" s="157"/>
      <c r="J17" s="157" t="s">
        <v>146</v>
      </c>
      <c r="K17" s="157"/>
      <c r="L17" s="157" t="s">
        <v>146</v>
      </c>
      <c r="M17" s="157"/>
      <c r="N17" s="157" t="s">
        <v>146</v>
      </c>
      <c r="O17" s="157"/>
      <c r="P17" s="157" t="s">
        <v>146</v>
      </c>
      <c r="Q17" s="157"/>
      <c r="R17" s="157" t="s">
        <v>146</v>
      </c>
      <c r="S17" s="157"/>
      <c r="T17" s="157" t="s">
        <v>146</v>
      </c>
      <c r="U17" s="105"/>
      <c r="V17" s="105"/>
    </row>
    <row r="18" spans="1:22" s="106" customFormat="1" ht="10" customHeight="1">
      <c r="A18" s="328"/>
      <c r="B18" s="328"/>
      <c r="C18" s="158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05"/>
      <c r="V18" s="105"/>
    </row>
    <row r="19" spans="1:22" s="106" customFormat="1" ht="28" customHeight="1">
      <c r="A19" s="324" t="s">
        <v>153</v>
      </c>
      <c r="B19" s="325"/>
      <c r="C19" s="137"/>
      <c r="D19" s="318" t="s">
        <v>116</v>
      </c>
      <c r="E19" s="319"/>
      <c r="F19" s="319"/>
      <c r="G19" s="319"/>
      <c r="H19" s="320"/>
      <c r="I19" s="137"/>
      <c r="J19" s="318" t="s">
        <v>117</v>
      </c>
      <c r="K19" s="319"/>
      <c r="L19" s="319"/>
      <c r="M19" s="319"/>
      <c r="N19" s="320"/>
      <c r="O19" s="137"/>
      <c r="P19" s="318" t="s">
        <v>166</v>
      </c>
      <c r="Q19" s="319"/>
      <c r="R19" s="319"/>
      <c r="S19" s="319"/>
      <c r="T19" s="320"/>
      <c r="U19" s="105"/>
      <c r="V19" s="159"/>
    </row>
    <row r="20" spans="1:22" s="106" customFormat="1" ht="28" customHeight="1">
      <c r="A20" s="231" t="s">
        <v>155</v>
      </c>
      <c r="B20" s="230"/>
      <c r="C20" s="138"/>
      <c r="D20" s="139" t="s">
        <v>7</v>
      </c>
      <c r="E20" s="140"/>
      <c r="F20" s="139" t="s">
        <v>156</v>
      </c>
      <c r="G20" s="140"/>
      <c r="H20" s="139" t="s">
        <v>157</v>
      </c>
      <c r="I20" s="138"/>
      <c r="J20" s="139" t="s">
        <v>7</v>
      </c>
      <c r="K20" s="141"/>
      <c r="L20" s="139" t="s">
        <v>156</v>
      </c>
      <c r="M20" s="141"/>
      <c r="N20" s="139" t="s">
        <v>157</v>
      </c>
      <c r="O20" s="138"/>
      <c r="P20" s="139" t="s">
        <v>7</v>
      </c>
      <c r="Q20" s="141"/>
      <c r="R20" s="139" t="s">
        <v>156</v>
      </c>
      <c r="S20" s="141"/>
      <c r="T20" s="142" t="s">
        <v>157</v>
      </c>
      <c r="U20" s="105"/>
      <c r="V20" s="105"/>
    </row>
    <row r="21" spans="1:22" s="106" customFormat="1" ht="10" customHeight="1">
      <c r="A21" s="326"/>
      <c r="B21" s="326"/>
      <c r="C21" s="144"/>
      <c r="D21" s="143"/>
      <c r="E21" s="107"/>
      <c r="F21" s="143"/>
      <c r="G21" s="107"/>
      <c r="H21" s="143"/>
      <c r="I21" s="144"/>
      <c r="J21" s="143"/>
      <c r="K21" s="145"/>
      <c r="L21" s="143"/>
      <c r="M21" s="145"/>
      <c r="N21" s="143"/>
      <c r="O21" s="144"/>
      <c r="P21" s="109"/>
      <c r="Q21" s="160"/>
      <c r="R21" s="109"/>
      <c r="S21" s="160"/>
      <c r="T21" s="109"/>
      <c r="U21" s="105"/>
      <c r="V21" s="105"/>
    </row>
    <row r="22" spans="1:22" s="106" customFormat="1" ht="19.5" customHeight="1">
      <c r="A22" s="107" t="s">
        <v>158</v>
      </c>
      <c r="B22" s="146"/>
      <c r="C22" s="147"/>
      <c r="D22" s="148">
        <v>256415</v>
      </c>
      <c r="E22" s="148"/>
      <c r="F22" s="148">
        <v>107954.85501000007</v>
      </c>
      <c r="G22" s="148"/>
      <c r="H22" s="129">
        <v>421.01614574030407</v>
      </c>
      <c r="I22" s="147"/>
      <c r="J22" s="148">
        <v>30694</v>
      </c>
      <c r="K22" s="149"/>
      <c r="L22" s="148">
        <v>18643.068040000006</v>
      </c>
      <c r="M22" s="149"/>
      <c r="N22" s="129">
        <v>607.38476705545077</v>
      </c>
      <c r="O22" s="147"/>
      <c r="P22" s="148">
        <v>7109045</v>
      </c>
      <c r="Q22" s="149"/>
      <c r="R22" s="148">
        <v>7881267.5498900004</v>
      </c>
      <c r="S22" s="149"/>
      <c r="T22" s="129">
        <v>1108.6253568362558</v>
      </c>
      <c r="U22" s="105"/>
      <c r="V22" s="123"/>
    </row>
    <row r="23" spans="1:22" s="106" customFormat="1" ht="28" customHeight="1">
      <c r="A23" s="107" t="s">
        <v>159</v>
      </c>
      <c r="B23" s="146"/>
      <c r="C23" s="147"/>
      <c r="D23" s="148">
        <v>64329</v>
      </c>
      <c r="E23" s="148"/>
      <c r="F23" s="148">
        <v>22014.147710000008</v>
      </c>
      <c r="G23" s="148"/>
      <c r="H23" s="129">
        <v>342.21187504857852</v>
      </c>
      <c r="I23" s="147"/>
      <c r="J23" s="148">
        <v>9886</v>
      </c>
      <c r="K23" s="149"/>
      <c r="L23" s="148">
        <v>4603.4211800000003</v>
      </c>
      <c r="M23" s="149"/>
      <c r="N23" s="129">
        <v>465.65053408861024</v>
      </c>
      <c r="O23" s="147"/>
      <c r="P23" s="148">
        <v>1976118</v>
      </c>
      <c r="Q23" s="149"/>
      <c r="R23" s="148">
        <v>1377690.1467499996</v>
      </c>
      <c r="S23" s="149"/>
      <c r="T23" s="129">
        <v>697.16998010746295</v>
      </c>
      <c r="U23" s="105"/>
      <c r="V23" s="123"/>
    </row>
    <row r="24" spans="1:22" s="106" customFormat="1" ht="28" customHeight="1">
      <c r="A24" s="107" t="s">
        <v>160</v>
      </c>
      <c r="B24" s="146"/>
      <c r="C24" s="147"/>
      <c r="D24" s="148">
        <v>4991</v>
      </c>
      <c r="E24" s="148"/>
      <c r="F24" s="148">
        <v>2407.42103</v>
      </c>
      <c r="G24" s="148"/>
      <c r="H24" s="129">
        <v>482.35244039270685</v>
      </c>
      <c r="I24" s="147"/>
      <c r="J24" s="148">
        <v>1151</v>
      </c>
      <c r="K24" s="149"/>
      <c r="L24" s="148">
        <v>709.82434000000012</v>
      </c>
      <c r="M24" s="149"/>
      <c r="N24" s="129">
        <v>616.70229365768898</v>
      </c>
      <c r="O24" s="147"/>
      <c r="P24" s="148">
        <v>124404</v>
      </c>
      <c r="Q24" s="149"/>
      <c r="R24" s="148">
        <v>129310.06785999991</v>
      </c>
      <c r="S24" s="149"/>
      <c r="T24" s="129">
        <v>1039.4365764766399</v>
      </c>
      <c r="U24" s="105"/>
      <c r="V24" s="123"/>
    </row>
    <row r="25" spans="1:22" s="106" customFormat="1" ht="28" customHeight="1">
      <c r="A25" s="107" t="s">
        <v>161</v>
      </c>
      <c r="B25" s="146"/>
      <c r="C25" s="147"/>
      <c r="D25" s="148">
        <v>1999</v>
      </c>
      <c r="E25" s="148"/>
      <c r="F25" s="148">
        <v>1404.5774000000001</v>
      </c>
      <c r="G25" s="148"/>
      <c r="H25" s="129">
        <v>702.64002001000506</v>
      </c>
      <c r="I25" s="147"/>
      <c r="J25" s="148">
        <v>599</v>
      </c>
      <c r="K25" s="149"/>
      <c r="L25" s="148">
        <v>566.94484999999986</v>
      </c>
      <c r="M25" s="149"/>
      <c r="N25" s="129">
        <v>946.48555926544213</v>
      </c>
      <c r="O25" s="147"/>
      <c r="P25" s="148">
        <v>63716</v>
      </c>
      <c r="Q25" s="149"/>
      <c r="R25" s="148">
        <v>112336.39043999993</v>
      </c>
      <c r="S25" s="149"/>
      <c r="T25" s="129">
        <v>1763.0797670914671</v>
      </c>
      <c r="U25" s="105"/>
      <c r="V25" s="123"/>
    </row>
    <row r="26" spans="1:22" s="106" customFormat="1" ht="28" customHeight="1">
      <c r="A26" s="107" t="s">
        <v>162</v>
      </c>
      <c r="B26" s="146"/>
      <c r="C26" s="147"/>
      <c r="D26" s="148">
        <v>11585</v>
      </c>
      <c r="E26" s="148"/>
      <c r="F26" s="148">
        <v>4920.9211499999983</v>
      </c>
      <c r="G26" s="148"/>
      <c r="H26" s="129">
        <v>424.76660768234774</v>
      </c>
      <c r="I26" s="147"/>
      <c r="J26" s="148">
        <v>581</v>
      </c>
      <c r="K26" s="149"/>
      <c r="L26" s="148">
        <v>547.73861999999986</v>
      </c>
      <c r="M26" s="149"/>
      <c r="N26" s="129">
        <v>942.75149741824418</v>
      </c>
      <c r="O26" s="147"/>
      <c r="P26" s="148">
        <v>204859</v>
      </c>
      <c r="Q26" s="149"/>
      <c r="R26" s="148">
        <v>215977.86756999994</v>
      </c>
      <c r="S26" s="149"/>
      <c r="T26" s="129">
        <v>1054.2757094879889</v>
      </c>
      <c r="U26" s="105"/>
      <c r="V26" s="123"/>
    </row>
    <row r="27" spans="1:22" s="106" customFormat="1" ht="28" customHeight="1">
      <c r="A27" s="107" t="s">
        <v>163</v>
      </c>
      <c r="B27" s="146"/>
      <c r="C27" s="147"/>
      <c r="D27" s="148">
        <v>1137</v>
      </c>
      <c r="E27" s="148"/>
      <c r="F27" s="148">
        <v>850.31644999999992</v>
      </c>
      <c r="G27" s="148"/>
      <c r="H27" s="129">
        <v>747.85967458223388</v>
      </c>
      <c r="I27" s="147"/>
      <c r="J27" s="148">
        <v>205</v>
      </c>
      <c r="K27" s="149"/>
      <c r="L27" s="148">
        <v>243.98996</v>
      </c>
      <c r="M27" s="149"/>
      <c r="N27" s="129">
        <v>1190.1949268292683</v>
      </c>
      <c r="O27" s="147"/>
      <c r="P27" s="148">
        <v>35336</v>
      </c>
      <c r="Q27" s="149"/>
      <c r="R27" s="148">
        <v>45502.302689999968</v>
      </c>
      <c r="S27" s="149"/>
      <c r="T27" s="129">
        <v>1287.703834333257</v>
      </c>
      <c r="U27" s="105"/>
      <c r="V27" s="123"/>
    </row>
    <row r="28" spans="1:22" s="106" customFormat="1" ht="28" customHeight="1">
      <c r="A28" s="107" t="s">
        <v>164</v>
      </c>
      <c r="B28" s="146"/>
      <c r="C28" s="147"/>
      <c r="D28" s="148"/>
      <c r="E28" s="148"/>
      <c r="F28" s="148"/>
      <c r="G28" s="148"/>
      <c r="H28" s="129"/>
      <c r="I28" s="147"/>
      <c r="J28" s="148"/>
      <c r="K28" s="149"/>
      <c r="L28" s="148"/>
      <c r="M28" s="149"/>
      <c r="N28" s="129"/>
      <c r="O28" s="147"/>
      <c r="P28" s="148">
        <v>285917</v>
      </c>
      <c r="Q28" s="149"/>
      <c r="R28" s="148">
        <v>115690.2977600001</v>
      </c>
      <c r="S28" s="149"/>
      <c r="T28" s="129">
        <v>404.62895791436017</v>
      </c>
      <c r="U28" s="105"/>
      <c r="V28" s="123"/>
    </row>
    <row r="29" spans="1:22" s="106" customFormat="1" ht="16" customHeight="1">
      <c r="A29" s="107"/>
      <c r="B29" s="146"/>
      <c r="C29" s="147"/>
      <c r="D29" s="148"/>
      <c r="E29" s="148"/>
      <c r="F29" s="148"/>
      <c r="G29" s="148"/>
      <c r="H29" s="129"/>
      <c r="I29" s="147"/>
      <c r="J29" s="148"/>
      <c r="K29" s="149"/>
      <c r="L29" s="148"/>
      <c r="M29" s="149"/>
      <c r="N29" s="129"/>
      <c r="O29" s="147"/>
      <c r="P29" s="148"/>
      <c r="Q29" s="149"/>
      <c r="R29" s="148"/>
      <c r="S29" s="149"/>
      <c r="T29" s="129"/>
      <c r="U29" s="105"/>
      <c r="V29" s="123"/>
    </row>
    <row r="30" spans="1:22" s="106" customFormat="1" ht="24" customHeight="1">
      <c r="A30" s="161" t="s">
        <v>165</v>
      </c>
      <c r="B30" s="162"/>
      <c r="C30" s="153"/>
      <c r="D30" s="162">
        <v>340456</v>
      </c>
      <c r="E30" s="162"/>
      <c r="F30" s="162">
        <v>139552.23875000008</v>
      </c>
      <c r="G30" s="162"/>
      <c r="H30" s="163">
        <v>409.89801545574198</v>
      </c>
      <c r="I30" s="153"/>
      <c r="J30" s="162">
        <v>43116</v>
      </c>
      <c r="K30" s="164"/>
      <c r="L30" s="162">
        <v>25314.986990000001</v>
      </c>
      <c r="M30" s="164"/>
      <c r="N30" s="163">
        <v>587.13672395398464</v>
      </c>
      <c r="O30" s="153"/>
      <c r="P30" s="162">
        <v>9799395</v>
      </c>
      <c r="Q30" s="164"/>
      <c r="R30" s="162">
        <v>9877774.6229599975</v>
      </c>
      <c r="S30" s="164"/>
      <c r="T30" s="163">
        <v>1007.9984144898739</v>
      </c>
      <c r="U30" s="105"/>
      <c r="V30" s="123"/>
    </row>
    <row r="31" spans="1:22" ht="10" customHeight="1">
      <c r="A31" s="327"/>
      <c r="B31" s="327"/>
      <c r="C31" s="165"/>
      <c r="D31" s="166"/>
      <c r="E31" s="166"/>
      <c r="F31" s="166"/>
      <c r="G31" s="166"/>
      <c r="H31" s="166"/>
      <c r="I31" s="165"/>
      <c r="J31" s="166"/>
      <c r="K31" s="166"/>
      <c r="L31" s="166"/>
      <c r="M31" s="166"/>
      <c r="N31" s="166"/>
      <c r="O31" s="165"/>
      <c r="P31" s="166"/>
      <c r="Q31" s="166"/>
      <c r="R31" s="166"/>
      <c r="S31" s="166"/>
      <c r="T31" s="166"/>
    </row>
    <row r="32" spans="1:22" ht="50.15" customHeight="1">
      <c r="A32" s="312"/>
      <c r="B32" s="312"/>
      <c r="C32" s="167"/>
      <c r="D32" s="157" t="s">
        <v>146</v>
      </c>
      <c r="E32" s="157"/>
      <c r="F32" s="157" t="s">
        <v>146</v>
      </c>
      <c r="G32" s="157"/>
      <c r="H32" s="157" t="s">
        <v>146</v>
      </c>
      <c r="I32" s="168"/>
      <c r="J32" s="157" t="s">
        <v>146</v>
      </c>
      <c r="K32" s="157"/>
      <c r="L32" s="157" t="s">
        <v>146</v>
      </c>
      <c r="M32" s="157"/>
      <c r="N32" s="157" t="s">
        <v>146</v>
      </c>
      <c r="O32" s="157"/>
      <c r="P32" s="157" t="s">
        <v>146</v>
      </c>
      <c r="Q32" s="157"/>
      <c r="R32" s="157" t="s">
        <v>146</v>
      </c>
      <c r="S32" s="157"/>
      <c r="T32" s="157" t="s">
        <v>146</v>
      </c>
    </row>
    <row r="33" spans="1:20" ht="68.150000000000006" customHeight="1">
      <c r="A33" s="130" t="s">
        <v>167</v>
      </c>
      <c r="B33" s="130"/>
      <c r="C33" s="169"/>
      <c r="D33" s="170"/>
      <c r="E33" s="170"/>
      <c r="F33" s="170"/>
      <c r="G33" s="170"/>
      <c r="H33" s="170"/>
      <c r="I33" s="169"/>
      <c r="J33" s="170"/>
      <c r="K33" s="170"/>
      <c r="L33" s="170"/>
      <c r="M33" s="170"/>
      <c r="N33" s="170"/>
      <c r="O33" s="169"/>
      <c r="P33" s="170"/>
      <c r="Q33" s="170"/>
      <c r="R33" s="170"/>
      <c r="S33" s="170"/>
      <c r="T33" s="170"/>
    </row>
    <row r="34" spans="1:20" ht="28" customHeight="1">
      <c r="A34" s="307" t="s">
        <v>185</v>
      </c>
      <c r="B34" s="130"/>
      <c r="C34" s="169"/>
      <c r="D34" s="170"/>
      <c r="E34" s="170"/>
      <c r="F34" s="170"/>
      <c r="G34" s="170"/>
      <c r="H34" s="170"/>
      <c r="I34" s="169"/>
      <c r="J34" s="170"/>
      <c r="K34" s="170"/>
      <c r="L34" s="170"/>
      <c r="M34" s="170"/>
      <c r="N34" s="170"/>
      <c r="O34" s="169"/>
      <c r="P34" s="170"/>
      <c r="Q34" s="170"/>
      <c r="R34" s="170"/>
      <c r="S34" s="170"/>
      <c r="T34" s="170"/>
    </row>
    <row r="35" spans="1:20" ht="24.9" customHeight="1">
      <c r="A35" s="313"/>
      <c r="B35" s="313"/>
      <c r="C35" s="135"/>
      <c r="D35" s="134"/>
      <c r="E35" s="134"/>
      <c r="F35" s="134"/>
      <c r="G35" s="134"/>
      <c r="H35" s="134"/>
      <c r="I35" s="135"/>
      <c r="J35" s="134"/>
      <c r="K35" s="136"/>
      <c r="L35" s="134"/>
      <c r="M35" s="136"/>
      <c r="N35" s="134"/>
      <c r="O35" s="135"/>
      <c r="P35" s="134"/>
      <c r="Q35" s="136"/>
      <c r="R35" s="134"/>
      <c r="S35" s="136"/>
      <c r="T35" s="134"/>
    </row>
    <row r="36" spans="1:20" ht="28" customHeight="1">
      <c r="A36" s="314" t="s">
        <v>169</v>
      </c>
      <c r="B36" s="315"/>
      <c r="C36" s="171"/>
      <c r="D36" s="318" t="s">
        <v>168</v>
      </c>
      <c r="E36" s="319"/>
      <c r="F36" s="319"/>
      <c r="G36" s="319"/>
      <c r="H36" s="320"/>
      <c r="I36" s="171"/>
      <c r="J36" s="318" t="s">
        <v>165</v>
      </c>
      <c r="K36" s="319"/>
      <c r="L36" s="319"/>
      <c r="M36" s="319"/>
      <c r="N36" s="320"/>
      <c r="O36" s="171"/>
      <c r="P36" s="321" t="s">
        <v>180</v>
      </c>
      <c r="Q36" s="322"/>
      <c r="R36" s="322"/>
      <c r="S36" s="322"/>
      <c r="T36" s="323"/>
    </row>
    <row r="37" spans="1:20" ht="28" customHeight="1">
      <c r="A37" s="316" t="s">
        <v>169</v>
      </c>
      <c r="B37" s="317"/>
      <c r="C37" s="138"/>
      <c r="D37" s="139" t="s">
        <v>7</v>
      </c>
      <c r="E37" s="140"/>
      <c r="F37" s="139"/>
      <c r="G37" s="140"/>
      <c r="H37" s="139" t="s">
        <v>157</v>
      </c>
      <c r="I37" s="138"/>
      <c r="J37" s="139" t="s">
        <v>7</v>
      </c>
      <c r="K37" s="141"/>
      <c r="L37" s="139"/>
      <c r="M37" s="141"/>
      <c r="N37" s="139" t="s">
        <v>157</v>
      </c>
      <c r="O37" s="138"/>
      <c r="P37" s="139" t="s">
        <v>7</v>
      </c>
      <c r="Q37" s="141"/>
      <c r="R37" s="139"/>
      <c r="S37" s="141"/>
      <c r="T37" s="142" t="s">
        <v>157</v>
      </c>
    </row>
    <row r="38" spans="1:20" ht="10" customHeight="1">
      <c r="A38" s="310"/>
      <c r="B38" s="310"/>
      <c r="C38" s="144"/>
      <c r="D38" s="109"/>
      <c r="E38" s="126"/>
      <c r="F38" s="109"/>
      <c r="G38" s="126"/>
      <c r="H38" s="109"/>
      <c r="I38" s="144"/>
      <c r="J38" s="109"/>
      <c r="K38" s="126"/>
      <c r="L38" s="109"/>
      <c r="M38" s="126"/>
      <c r="N38" s="109"/>
      <c r="O38" s="144"/>
      <c r="P38" s="109"/>
      <c r="Q38" s="126"/>
      <c r="R38" s="109"/>
      <c r="S38" s="126"/>
      <c r="T38" s="109"/>
    </row>
    <row r="39" spans="1:20" ht="18" customHeight="1">
      <c r="A39" s="107" t="s">
        <v>49</v>
      </c>
      <c r="B39" s="107"/>
      <c r="C39" s="144"/>
      <c r="D39" s="172">
        <v>6501</v>
      </c>
      <c r="E39" s="173"/>
      <c r="F39" s="172"/>
      <c r="G39" s="107"/>
      <c r="H39" s="174">
        <v>989.10280572219631</v>
      </c>
      <c r="I39" s="144"/>
      <c r="J39" s="172">
        <v>8374</v>
      </c>
      <c r="K39" s="172"/>
      <c r="L39" s="172"/>
      <c r="M39" s="107"/>
      <c r="N39" s="174">
        <v>960.42470623358008</v>
      </c>
      <c r="O39" s="144"/>
      <c r="P39" s="174">
        <v>77.633150226892766</v>
      </c>
      <c r="Q39" s="174"/>
      <c r="R39" s="174"/>
      <c r="S39" s="174"/>
      <c r="T39" s="174">
        <v>102.98598102511136</v>
      </c>
    </row>
    <row r="40" spans="1:20" ht="10" customHeight="1">
      <c r="A40" s="107"/>
      <c r="B40" s="107"/>
      <c r="C40" s="144"/>
      <c r="D40" s="172"/>
      <c r="E40" s="173"/>
      <c r="F40" s="172"/>
      <c r="G40" s="107"/>
      <c r="H40" s="174"/>
      <c r="I40" s="144"/>
      <c r="J40" s="172"/>
      <c r="K40" s="172"/>
      <c r="L40" s="172"/>
      <c r="M40" s="107"/>
      <c r="N40" s="174"/>
      <c r="O40" s="144"/>
      <c r="P40" s="174"/>
      <c r="Q40" s="174"/>
      <c r="R40" s="174"/>
      <c r="S40" s="174"/>
      <c r="T40" s="174"/>
    </row>
    <row r="41" spans="1:20" ht="18" customHeight="1">
      <c r="A41" s="107" t="s">
        <v>50</v>
      </c>
      <c r="B41" s="107"/>
      <c r="C41" s="144"/>
      <c r="D41" s="172">
        <v>20122</v>
      </c>
      <c r="E41" s="173"/>
      <c r="F41" s="172"/>
      <c r="G41" s="107"/>
      <c r="H41" s="174">
        <v>1580.2731149985095</v>
      </c>
      <c r="I41" s="144"/>
      <c r="J41" s="172">
        <v>24838</v>
      </c>
      <c r="K41" s="172"/>
      <c r="L41" s="172"/>
      <c r="M41" s="107"/>
      <c r="N41" s="174">
        <v>1452.8370867219587</v>
      </c>
      <c r="O41" s="144"/>
      <c r="P41" s="174">
        <v>81.012964006763838</v>
      </c>
      <c r="Q41" s="174"/>
      <c r="R41" s="174"/>
      <c r="S41" s="174"/>
      <c r="T41" s="174">
        <v>108.77152913022653</v>
      </c>
    </row>
    <row r="42" spans="1:20" ht="10" customHeight="1">
      <c r="A42" s="311"/>
      <c r="B42" s="311"/>
      <c r="C42" s="175"/>
      <c r="D42" s="176"/>
      <c r="E42" s="176"/>
      <c r="F42" s="176"/>
      <c r="G42" s="176"/>
      <c r="H42" s="176"/>
      <c r="I42" s="175"/>
      <c r="J42" s="177"/>
      <c r="K42" s="178"/>
      <c r="L42" s="177"/>
      <c r="M42" s="178"/>
      <c r="N42" s="177"/>
      <c r="O42" s="175"/>
      <c r="P42" s="179"/>
      <c r="Q42" s="180"/>
      <c r="R42" s="179"/>
      <c r="S42" s="180"/>
      <c r="T42" s="179"/>
    </row>
    <row r="43" spans="1:20">
      <c r="A43" s="157"/>
      <c r="B43" s="157"/>
      <c r="C43" s="181"/>
      <c r="D43" s="181"/>
      <c r="E43" s="181"/>
      <c r="F43" s="181"/>
      <c r="G43" s="181"/>
      <c r="H43" s="181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</row>
    <row r="44" spans="1:20">
      <c r="C44" s="118"/>
      <c r="D44" s="150"/>
      <c r="E44" s="150"/>
      <c r="F44" s="150"/>
      <c r="G44" s="150"/>
      <c r="H44" s="150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</row>
    <row r="45" spans="1:20">
      <c r="C45" s="118"/>
      <c r="D45" s="118"/>
      <c r="E45" s="118"/>
      <c r="F45" s="118"/>
      <c r="G45" s="118"/>
      <c r="H45" s="118"/>
      <c r="P45" s="182"/>
    </row>
    <row r="46" spans="1:20">
      <c r="C46" s="118"/>
      <c r="D46" s="118"/>
      <c r="E46" s="118"/>
      <c r="F46" s="118"/>
      <c r="G46" s="118"/>
      <c r="H46" s="118"/>
    </row>
    <row r="47" spans="1:20">
      <c r="C47" s="118"/>
      <c r="D47" s="118"/>
      <c r="E47" s="118"/>
      <c r="F47" s="118"/>
      <c r="G47" s="118"/>
      <c r="H47" s="118"/>
    </row>
    <row r="48" spans="1:20">
      <c r="C48" s="118"/>
      <c r="D48" s="118"/>
      <c r="E48" s="118"/>
      <c r="F48" s="118"/>
      <c r="G48" s="118"/>
      <c r="H48" s="118"/>
    </row>
    <row r="49" spans="3:8">
      <c r="C49" s="118"/>
      <c r="D49" s="118"/>
      <c r="E49" s="118"/>
      <c r="F49" s="118"/>
      <c r="G49" s="118"/>
      <c r="H49" s="118"/>
    </row>
    <row r="50" spans="3:8">
      <c r="C50" s="118"/>
      <c r="D50" s="118"/>
      <c r="E50" s="118"/>
      <c r="F50" s="118"/>
      <c r="G50" s="118"/>
      <c r="H50" s="118"/>
    </row>
    <row r="51" spans="3:8">
      <c r="C51" s="118"/>
      <c r="D51" s="118"/>
      <c r="E51" s="118"/>
      <c r="F51" s="118"/>
      <c r="G51" s="118"/>
      <c r="H51" s="118"/>
    </row>
    <row r="52" spans="3:8">
      <c r="C52" s="118"/>
      <c r="D52" s="118"/>
      <c r="E52" s="118"/>
      <c r="F52" s="118"/>
      <c r="G52" s="118"/>
      <c r="H52" s="118"/>
    </row>
    <row r="53" spans="3:8">
      <c r="C53" s="118"/>
      <c r="D53" s="118"/>
      <c r="E53" s="118"/>
      <c r="F53" s="118"/>
      <c r="G53" s="118"/>
      <c r="H53" s="118"/>
    </row>
    <row r="54" spans="3:8">
      <c r="C54" s="118"/>
      <c r="D54" s="118"/>
      <c r="E54" s="118"/>
      <c r="F54" s="118"/>
      <c r="G54" s="118"/>
      <c r="H54" s="118"/>
    </row>
    <row r="55" spans="3:8">
      <c r="C55" s="118"/>
      <c r="D55" s="118"/>
      <c r="E55" s="118"/>
      <c r="F55" s="118"/>
      <c r="G55" s="118"/>
      <c r="H55" s="118"/>
    </row>
    <row r="56" spans="3:8">
      <c r="C56" s="118"/>
      <c r="D56" s="118"/>
      <c r="E56" s="118"/>
      <c r="F56" s="118"/>
      <c r="G56" s="118"/>
      <c r="H56" s="118"/>
    </row>
    <row r="57" spans="3:8">
      <c r="C57" s="118"/>
      <c r="D57" s="118"/>
      <c r="E57" s="118"/>
      <c r="F57" s="118"/>
      <c r="G57" s="118"/>
      <c r="H57" s="118"/>
    </row>
    <row r="58" spans="3:8">
      <c r="C58" s="118"/>
      <c r="D58" s="118"/>
      <c r="E58" s="118"/>
      <c r="F58" s="118"/>
      <c r="G58" s="118"/>
      <c r="H58" s="118"/>
    </row>
    <row r="59" spans="3:8">
      <c r="C59" s="118"/>
      <c r="D59" s="118"/>
      <c r="E59" s="118"/>
      <c r="F59" s="118"/>
      <c r="G59" s="118"/>
      <c r="H59" s="118"/>
    </row>
    <row r="60" spans="3:8">
      <c r="C60" s="118"/>
      <c r="D60" s="118"/>
      <c r="E60" s="118"/>
      <c r="F60" s="118"/>
      <c r="G60" s="118"/>
      <c r="H60" s="118"/>
    </row>
    <row r="61" spans="3:8">
      <c r="C61" s="118"/>
      <c r="D61" s="118"/>
      <c r="E61" s="118"/>
      <c r="F61" s="118"/>
      <c r="G61" s="118"/>
      <c r="H61" s="118"/>
    </row>
    <row r="62" spans="3:8">
      <c r="C62" s="118"/>
      <c r="D62" s="118"/>
      <c r="E62" s="118"/>
      <c r="F62" s="118"/>
      <c r="G62" s="118"/>
      <c r="H62" s="118"/>
    </row>
    <row r="63" spans="3:8">
      <c r="C63" s="118"/>
      <c r="D63" s="118"/>
      <c r="E63" s="118"/>
      <c r="F63" s="118"/>
      <c r="G63" s="118"/>
      <c r="H63" s="118"/>
    </row>
    <row r="64" spans="3:8">
      <c r="C64" s="118"/>
      <c r="D64" s="118"/>
      <c r="E64" s="118"/>
      <c r="F64" s="118"/>
      <c r="G64" s="118"/>
      <c r="H64" s="118"/>
    </row>
    <row r="65" spans="3:8">
      <c r="C65" s="118"/>
      <c r="D65" s="118"/>
      <c r="E65" s="118"/>
      <c r="F65" s="118"/>
      <c r="G65" s="118"/>
      <c r="H65" s="118"/>
    </row>
    <row r="66" spans="3:8">
      <c r="C66" s="118"/>
      <c r="D66" s="118"/>
      <c r="E66" s="118"/>
      <c r="F66" s="118"/>
      <c r="G66" s="118"/>
      <c r="H66" s="118"/>
    </row>
    <row r="67" spans="3:8">
      <c r="C67" s="118"/>
      <c r="D67" s="118"/>
      <c r="E67" s="118"/>
      <c r="F67" s="118"/>
      <c r="G67" s="118"/>
      <c r="H67" s="118"/>
    </row>
    <row r="68" spans="3:8">
      <c r="C68" s="118"/>
      <c r="D68" s="118"/>
      <c r="E68" s="118"/>
      <c r="F68" s="118"/>
      <c r="G68" s="118"/>
      <c r="H68" s="118"/>
    </row>
    <row r="69" spans="3:8">
      <c r="C69" s="118"/>
      <c r="D69" s="118"/>
      <c r="E69" s="118"/>
      <c r="F69" s="118"/>
      <c r="G69" s="118"/>
      <c r="H69" s="118"/>
    </row>
    <row r="70" spans="3:8">
      <c r="C70" s="118"/>
      <c r="D70" s="118"/>
      <c r="E70" s="118"/>
      <c r="F70" s="118"/>
      <c r="G70" s="118"/>
      <c r="H70" s="118"/>
    </row>
    <row r="71" spans="3:8">
      <c r="C71" s="118"/>
      <c r="D71" s="118"/>
      <c r="E71" s="118"/>
      <c r="F71" s="118"/>
      <c r="G71" s="118"/>
      <c r="H71" s="118"/>
    </row>
    <row r="72" spans="3:8">
      <c r="C72" s="118"/>
      <c r="D72" s="118"/>
      <c r="E72" s="118"/>
      <c r="F72" s="118"/>
      <c r="G72" s="118"/>
      <c r="H72" s="118"/>
    </row>
    <row r="73" spans="3:8">
      <c r="C73" s="118"/>
      <c r="D73" s="118"/>
      <c r="E73" s="118"/>
      <c r="F73" s="118"/>
      <c r="G73" s="118"/>
      <c r="H73" s="118"/>
    </row>
    <row r="74" spans="3:8">
      <c r="C74" s="118"/>
      <c r="D74" s="118"/>
      <c r="E74" s="118"/>
      <c r="F74" s="118"/>
      <c r="G74" s="118"/>
      <c r="H74" s="118"/>
    </row>
    <row r="75" spans="3:8">
      <c r="C75" s="118"/>
      <c r="D75" s="118"/>
      <c r="E75" s="118"/>
      <c r="F75" s="118"/>
      <c r="G75" s="118"/>
      <c r="H75" s="118"/>
    </row>
    <row r="76" spans="3:8">
      <c r="C76" s="118"/>
      <c r="D76" s="118"/>
      <c r="E76" s="118"/>
      <c r="F76" s="118"/>
      <c r="G76" s="118"/>
      <c r="H76" s="118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83"/>
  <sheetViews>
    <sheetView showZeros="0" topLeftCell="A38" zoomScaleNormal="100" workbookViewId="0">
      <selection activeCell="C12" sqref="C11:C12"/>
    </sheetView>
  </sheetViews>
  <sheetFormatPr baseColWidth="10" defaultColWidth="10.08984375" defaultRowHeight="12.5"/>
  <cols>
    <col min="1" max="1" width="8.36328125" style="228" customWidth="1"/>
    <col min="2" max="5" width="10.81640625" style="228" customWidth="1"/>
    <col min="6" max="7" width="10.81640625" style="228" hidden="1" customWidth="1"/>
    <col min="8" max="13" width="10.81640625" style="228" customWidth="1"/>
    <col min="14" max="15" width="10.81640625" style="228" hidden="1" customWidth="1"/>
    <col min="16" max="17" width="10.81640625" style="228" customWidth="1"/>
    <col min="18" max="18" width="6.1796875" style="212" customWidth="1"/>
    <col min="19" max="21" width="7.6328125" style="213" customWidth="1"/>
    <col min="22" max="25" width="10.08984375" style="213"/>
    <col min="26" max="16384" width="10.08984375" style="212"/>
  </cols>
  <sheetData>
    <row r="1" spans="1:25" ht="18.899999999999999" customHeight="1">
      <c r="A1" s="332" t="s">
        <v>181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5" ht="18.899999999999999" customHeight="1">
      <c r="A2" s="334" t="s">
        <v>182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25" ht="18.899999999999999" customHeight="1">
      <c r="A3" s="336" t="s">
        <v>183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</row>
    <row r="4" spans="1:25" ht="14.25" customHeight="1" thickBot="1">
      <c r="A4" s="215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25" ht="14.25" customHeight="1" thickTop="1">
      <c r="A5" s="338" t="s">
        <v>0</v>
      </c>
      <c r="B5" s="341" t="s">
        <v>29</v>
      </c>
      <c r="C5" s="342"/>
      <c r="D5" s="342"/>
      <c r="E5" s="342"/>
      <c r="F5" s="342"/>
      <c r="G5" s="342"/>
      <c r="H5" s="342"/>
      <c r="I5" s="343"/>
      <c r="J5" s="341" t="s">
        <v>30</v>
      </c>
      <c r="K5" s="342"/>
      <c r="L5" s="342"/>
      <c r="M5" s="342"/>
      <c r="N5" s="342"/>
      <c r="O5" s="342"/>
      <c r="P5" s="342"/>
      <c r="Q5" s="343"/>
    </row>
    <row r="6" spans="1:25" ht="14.25" customHeight="1">
      <c r="A6" s="339"/>
      <c r="B6" s="344" t="s">
        <v>3</v>
      </c>
      <c r="C6" s="345"/>
      <c r="D6" s="346" t="s">
        <v>4</v>
      </c>
      <c r="E6" s="347"/>
      <c r="F6" s="344" t="s">
        <v>5</v>
      </c>
      <c r="G6" s="345"/>
      <c r="H6" s="344" t="s">
        <v>6</v>
      </c>
      <c r="I6" s="345"/>
      <c r="J6" s="344" t="s">
        <v>3</v>
      </c>
      <c r="K6" s="345"/>
      <c r="L6" s="346" t="s">
        <v>4</v>
      </c>
      <c r="M6" s="347"/>
      <c r="N6" s="344" t="s">
        <v>5</v>
      </c>
      <c r="O6" s="345"/>
      <c r="P6" s="344" t="s">
        <v>6</v>
      </c>
      <c r="Q6" s="345"/>
    </row>
    <row r="7" spans="1:25" ht="14.25" customHeight="1">
      <c r="A7" s="340"/>
      <c r="B7" s="251" t="s">
        <v>7</v>
      </c>
      <c r="C7" s="252" t="s">
        <v>8</v>
      </c>
      <c r="D7" s="253" t="s">
        <v>7</v>
      </c>
      <c r="E7" s="254" t="s">
        <v>8</v>
      </c>
      <c r="F7" s="251" t="s">
        <v>7</v>
      </c>
      <c r="G7" s="253" t="s">
        <v>8</v>
      </c>
      <c r="H7" s="251" t="s">
        <v>7</v>
      </c>
      <c r="I7" s="253" t="s">
        <v>8</v>
      </c>
      <c r="J7" s="255" t="s">
        <v>7</v>
      </c>
      <c r="K7" s="256" t="s">
        <v>8</v>
      </c>
      <c r="L7" s="253" t="s">
        <v>7</v>
      </c>
      <c r="M7" s="253" t="s">
        <v>8</v>
      </c>
      <c r="N7" s="251" t="s">
        <v>7</v>
      </c>
      <c r="O7" s="253" t="s">
        <v>8</v>
      </c>
      <c r="P7" s="251" t="s">
        <v>7</v>
      </c>
      <c r="Q7" s="254" t="s">
        <v>8</v>
      </c>
    </row>
    <row r="8" spans="1:25" ht="14.25" customHeight="1">
      <c r="A8" s="217" t="s">
        <v>9</v>
      </c>
      <c r="B8" s="218">
        <v>0</v>
      </c>
      <c r="C8" s="219">
        <v>0</v>
      </c>
      <c r="D8" s="218">
        <v>0</v>
      </c>
      <c r="E8" s="219">
        <v>0</v>
      </c>
      <c r="F8" s="218">
        <v>0</v>
      </c>
      <c r="G8" s="219">
        <v>0</v>
      </c>
      <c r="H8" s="218">
        <v>0</v>
      </c>
      <c r="I8" s="219">
        <v>0</v>
      </c>
      <c r="J8" s="218">
        <v>0</v>
      </c>
      <c r="K8" s="219">
        <v>0</v>
      </c>
      <c r="L8" s="218">
        <v>0</v>
      </c>
      <c r="M8" s="219">
        <v>0</v>
      </c>
      <c r="N8" s="218">
        <v>0</v>
      </c>
      <c r="O8" s="219">
        <v>0</v>
      </c>
      <c r="P8" s="218">
        <v>0</v>
      </c>
      <c r="Q8" s="219">
        <v>0</v>
      </c>
    </row>
    <row r="9" spans="1:25" ht="14.25" customHeight="1">
      <c r="A9" s="220" t="s">
        <v>10</v>
      </c>
      <c r="B9" s="218">
        <v>0</v>
      </c>
      <c r="C9" s="219">
        <v>0</v>
      </c>
      <c r="D9" s="218">
        <v>0</v>
      </c>
      <c r="E9" s="219">
        <v>0</v>
      </c>
      <c r="F9" s="218">
        <v>0</v>
      </c>
      <c r="G9" s="219">
        <v>0</v>
      </c>
      <c r="H9" s="218">
        <v>0</v>
      </c>
      <c r="I9" s="219">
        <v>0</v>
      </c>
      <c r="J9" s="218">
        <v>0</v>
      </c>
      <c r="K9" s="219">
        <v>0</v>
      </c>
      <c r="L9" s="218">
        <v>0</v>
      </c>
      <c r="M9" s="219">
        <v>0</v>
      </c>
      <c r="N9" s="218">
        <v>0</v>
      </c>
      <c r="O9" s="219">
        <v>0</v>
      </c>
      <c r="P9" s="218">
        <v>0</v>
      </c>
      <c r="Q9" s="219">
        <v>0</v>
      </c>
    </row>
    <row r="10" spans="1:25" ht="14.25" customHeight="1">
      <c r="A10" s="221" t="s">
        <v>11</v>
      </c>
      <c r="B10" s="218">
        <v>0</v>
      </c>
      <c r="C10" s="219">
        <v>0</v>
      </c>
      <c r="D10" s="218">
        <v>0</v>
      </c>
      <c r="E10" s="219">
        <v>0</v>
      </c>
      <c r="F10" s="218">
        <v>0</v>
      </c>
      <c r="G10" s="219">
        <v>0</v>
      </c>
      <c r="H10" s="218">
        <v>0</v>
      </c>
      <c r="I10" s="219">
        <v>0</v>
      </c>
      <c r="J10" s="218">
        <v>0</v>
      </c>
      <c r="K10" s="219">
        <v>0</v>
      </c>
      <c r="L10" s="218">
        <v>0</v>
      </c>
      <c r="M10" s="219">
        <v>0</v>
      </c>
      <c r="N10" s="218">
        <v>0</v>
      </c>
      <c r="O10" s="219">
        <v>0</v>
      </c>
      <c r="P10" s="218">
        <v>0</v>
      </c>
      <c r="Q10" s="219">
        <v>0</v>
      </c>
    </row>
    <row r="11" spans="1:25" ht="14.25" customHeight="1">
      <c r="A11" s="221" t="s">
        <v>12</v>
      </c>
      <c r="B11" s="218">
        <v>4</v>
      </c>
      <c r="C11" s="219">
        <v>895.07749999999999</v>
      </c>
      <c r="D11" s="218">
        <v>0</v>
      </c>
      <c r="E11" s="219">
        <v>0</v>
      </c>
      <c r="F11" s="218">
        <v>0</v>
      </c>
      <c r="G11" s="219">
        <v>0</v>
      </c>
      <c r="H11" s="218">
        <v>4</v>
      </c>
      <c r="I11" s="219">
        <v>895.07749999999999</v>
      </c>
      <c r="J11" s="218">
        <v>0</v>
      </c>
      <c r="K11" s="219">
        <v>0</v>
      </c>
      <c r="L11" s="218">
        <v>0</v>
      </c>
      <c r="M11" s="219">
        <v>0</v>
      </c>
      <c r="N11" s="218">
        <v>0</v>
      </c>
      <c r="O11" s="219">
        <v>0</v>
      </c>
      <c r="P11" s="218">
        <v>0</v>
      </c>
      <c r="Q11" s="219">
        <v>0</v>
      </c>
    </row>
    <row r="12" spans="1:25" ht="14.25" customHeight="1">
      <c r="A12" s="221" t="s">
        <v>13</v>
      </c>
      <c r="B12" s="218">
        <v>248</v>
      </c>
      <c r="C12" s="219">
        <v>747.935766129032</v>
      </c>
      <c r="D12" s="218">
        <v>96</v>
      </c>
      <c r="E12" s="219">
        <v>712.85041666666677</v>
      </c>
      <c r="F12" s="218">
        <v>0</v>
      </c>
      <c r="G12" s="219">
        <v>0</v>
      </c>
      <c r="H12" s="218">
        <v>344</v>
      </c>
      <c r="I12" s="219">
        <v>738.1445058139534</v>
      </c>
      <c r="J12" s="218">
        <v>0</v>
      </c>
      <c r="K12" s="219">
        <v>0</v>
      </c>
      <c r="L12" s="218">
        <v>0</v>
      </c>
      <c r="M12" s="219">
        <v>0</v>
      </c>
      <c r="N12" s="218">
        <v>0</v>
      </c>
      <c r="O12" s="219">
        <v>0</v>
      </c>
      <c r="P12" s="218">
        <v>0</v>
      </c>
      <c r="Q12" s="219">
        <v>0</v>
      </c>
    </row>
    <row r="13" spans="1:25" ht="14.25" customHeight="1">
      <c r="A13" s="221" t="s">
        <v>14</v>
      </c>
      <c r="B13" s="218">
        <v>1999</v>
      </c>
      <c r="C13" s="219">
        <v>745.55331165582754</v>
      </c>
      <c r="D13" s="218">
        <v>848</v>
      </c>
      <c r="E13" s="219">
        <v>682.41045990566045</v>
      </c>
      <c r="F13" s="218">
        <v>0</v>
      </c>
      <c r="G13" s="219">
        <v>0</v>
      </c>
      <c r="H13" s="218">
        <v>2847</v>
      </c>
      <c r="I13" s="219">
        <v>726.74574639971877</v>
      </c>
      <c r="J13" s="218">
        <v>0</v>
      </c>
      <c r="K13" s="219">
        <v>0</v>
      </c>
      <c r="L13" s="218">
        <v>0</v>
      </c>
      <c r="M13" s="219">
        <v>0</v>
      </c>
      <c r="N13" s="218">
        <v>0</v>
      </c>
      <c r="O13" s="219">
        <v>0</v>
      </c>
      <c r="P13" s="218">
        <v>0</v>
      </c>
      <c r="Q13" s="219">
        <v>0</v>
      </c>
      <c r="S13" s="212"/>
      <c r="T13" s="212"/>
      <c r="U13" s="212"/>
      <c r="V13" s="212"/>
      <c r="W13" s="212"/>
      <c r="X13" s="212"/>
      <c r="Y13" s="212"/>
    </row>
    <row r="14" spans="1:25" ht="14.25" customHeight="1">
      <c r="A14" s="221" t="s">
        <v>15</v>
      </c>
      <c r="B14" s="218">
        <v>8623</v>
      </c>
      <c r="C14" s="219">
        <v>811.07646642699672</v>
      </c>
      <c r="D14" s="218">
        <v>4196</v>
      </c>
      <c r="E14" s="219">
        <v>750.72894423260209</v>
      </c>
      <c r="F14" s="218">
        <v>0</v>
      </c>
      <c r="G14" s="219">
        <v>0</v>
      </c>
      <c r="H14" s="218">
        <v>12819</v>
      </c>
      <c r="I14" s="219">
        <v>791.32311568765056</v>
      </c>
      <c r="J14" s="218">
        <v>0</v>
      </c>
      <c r="K14" s="219">
        <v>0</v>
      </c>
      <c r="L14" s="218">
        <v>0</v>
      </c>
      <c r="M14" s="219">
        <v>0</v>
      </c>
      <c r="N14" s="218">
        <v>0</v>
      </c>
      <c r="O14" s="219">
        <v>0</v>
      </c>
      <c r="P14" s="218">
        <v>0</v>
      </c>
      <c r="Q14" s="219">
        <v>0</v>
      </c>
      <c r="S14" s="212"/>
      <c r="T14" s="212"/>
      <c r="U14" s="212"/>
      <c r="V14" s="212"/>
      <c r="W14" s="212"/>
      <c r="X14" s="212"/>
      <c r="Y14" s="212"/>
    </row>
    <row r="15" spans="1:25" ht="14.25" customHeight="1">
      <c r="A15" s="221" t="s">
        <v>16</v>
      </c>
      <c r="B15" s="218">
        <v>23079</v>
      </c>
      <c r="C15" s="219">
        <v>871.9012730187618</v>
      </c>
      <c r="D15" s="218">
        <v>12302</v>
      </c>
      <c r="E15" s="219">
        <v>812.39406112827169</v>
      </c>
      <c r="F15" s="218">
        <v>0</v>
      </c>
      <c r="G15" s="219">
        <v>0</v>
      </c>
      <c r="H15" s="218">
        <v>35381</v>
      </c>
      <c r="I15" s="219">
        <v>851.21057121053684</v>
      </c>
      <c r="J15" s="218">
        <v>0</v>
      </c>
      <c r="K15" s="219">
        <v>0</v>
      </c>
      <c r="L15" s="218">
        <v>0</v>
      </c>
      <c r="M15" s="219">
        <v>0</v>
      </c>
      <c r="N15" s="218">
        <v>0</v>
      </c>
      <c r="O15" s="219">
        <v>0</v>
      </c>
      <c r="P15" s="218">
        <v>0</v>
      </c>
      <c r="Q15" s="219">
        <v>0</v>
      </c>
      <c r="S15" s="212"/>
      <c r="T15" s="212"/>
      <c r="U15" s="212"/>
      <c r="V15" s="212"/>
      <c r="W15" s="212"/>
      <c r="X15" s="212"/>
      <c r="Y15" s="212"/>
    </row>
    <row r="16" spans="1:25" ht="14.25" customHeight="1">
      <c r="A16" s="221" t="s">
        <v>17</v>
      </c>
      <c r="B16" s="218">
        <v>46734</v>
      </c>
      <c r="C16" s="219">
        <v>918.04032909659009</v>
      </c>
      <c r="D16" s="218">
        <v>25840</v>
      </c>
      <c r="E16" s="219">
        <v>844.16069078947282</v>
      </c>
      <c r="F16" s="218">
        <v>0</v>
      </c>
      <c r="G16" s="219">
        <v>0</v>
      </c>
      <c r="H16" s="218">
        <v>72574</v>
      </c>
      <c r="I16" s="219">
        <v>891.73545608620191</v>
      </c>
      <c r="J16" s="218">
        <v>0</v>
      </c>
      <c r="K16" s="219">
        <v>0</v>
      </c>
      <c r="L16" s="218">
        <v>0</v>
      </c>
      <c r="M16" s="219">
        <v>0</v>
      </c>
      <c r="N16" s="218">
        <v>0</v>
      </c>
      <c r="O16" s="219">
        <v>0</v>
      </c>
      <c r="P16" s="218">
        <v>0</v>
      </c>
      <c r="Q16" s="219">
        <v>0</v>
      </c>
      <c r="S16" s="212"/>
      <c r="T16" s="212"/>
      <c r="U16" s="212"/>
      <c r="V16" s="212"/>
      <c r="W16" s="212"/>
      <c r="X16" s="212"/>
      <c r="Y16" s="212"/>
    </row>
    <row r="17" spans="1:25" ht="14.25" customHeight="1">
      <c r="A17" s="221" t="s">
        <v>18</v>
      </c>
      <c r="B17" s="218">
        <v>72412</v>
      </c>
      <c r="C17" s="219">
        <v>925.2238361045122</v>
      </c>
      <c r="D17" s="218">
        <v>41140</v>
      </c>
      <c r="E17" s="219">
        <v>846.83268692270224</v>
      </c>
      <c r="F17" s="218">
        <v>0</v>
      </c>
      <c r="G17" s="219">
        <v>0</v>
      </c>
      <c r="H17" s="218">
        <v>113552</v>
      </c>
      <c r="I17" s="219">
        <v>896.82264654079108</v>
      </c>
      <c r="J17" s="218">
        <v>51</v>
      </c>
      <c r="K17" s="219">
        <v>2366.9558823529405</v>
      </c>
      <c r="L17" s="218">
        <v>16</v>
      </c>
      <c r="M17" s="219">
        <v>1917.2949999999998</v>
      </c>
      <c r="N17" s="218">
        <v>0</v>
      </c>
      <c r="O17" s="219">
        <v>0</v>
      </c>
      <c r="P17" s="218">
        <v>67</v>
      </c>
      <c r="Q17" s="219">
        <v>2259.574179104477</v>
      </c>
      <c r="S17" s="212"/>
      <c r="T17" s="212"/>
      <c r="U17" s="212"/>
      <c r="V17" s="212"/>
      <c r="W17" s="212"/>
      <c r="X17" s="212"/>
      <c r="Y17" s="212"/>
    </row>
    <row r="18" spans="1:25" ht="14.25" customHeight="1">
      <c r="A18" s="221" t="s">
        <v>19</v>
      </c>
      <c r="B18" s="218">
        <v>107496</v>
      </c>
      <c r="C18" s="219">
        <v>946.42613911215255</v>
      </c>
      <c r="D18" s="218">
        <v>59275</v>
      </c>
      <c r="E18" s="219">
        <v>842.49337089835842</v>
      </c>
      <c r="F18" s="218">
        <v>0</v>
      </c>
      <c r="G18" s="219">
        <v>0</v>
      </c>
      <c r="H18" s="218">
        <v>166771</v>
      </c>
      <c r="I18" s="219">
        <v>909.48557489011966</v>
      </c>
      <c r="J18" s="218">
        <v>570</v>
      </c>
      <c r="K18" s="219">
        <v>2364.5791228070175</v>
      </c>
      <c r="L18" s="218">
        <v>161</v>
      </c>
      <c r="M18" s="219">
        <v>2078.9565217391309</v>
      </c>
      <c r="N18" s="218">
        <v>0</v>
      </c>
      <c r="O18" s="219">
        <v>0</v>
      </c>
      <c r="P18" s="218">
        <v>731</v>
      </c>
      <c r="Q18" s="219">
        <v>2301.6718194254445</v>
      </c>
      <c r="S18" s="212"/>
      <c r="T18" s="212"/>
      <c r="U18" s="212"/>
      <c r="V18" s="212"/>
      <c r="W18" s="212"/>
      <c r="X18" s="212"/>
      <c r="Y18" s="212"/>
    </row>
    <row r="19" spans="1:25" ht="14.25" customHeight="1">
      <c r="A19" s="221" t="s">
        <v>20</v>
      </c>
      <c r="B19" s="218">
        <v>153229</v>
      </c>
      <c r="C19" s="219">
        <v>1081.6733261327811</v>
      </c>
      <c r="D19" s="218">
        <v>86086</v>
      </c>
      <c r="E19" s="219">
        <v>914.93715505424973</v>
      </c>
      <c r="F19" s="218">
        <v>1</v>
      </c>
      <c r="G19" s="219">
        <v>524.75</v>
      </c>
      <c r="H19" s="218">
        <v>239316</v>
      </c>
      <c r="I19" s="219">
        <v>1021.6931871249731</v>
      </c>
      <c r="J19" s="218">
        <v>14623</v>
      </c>
      <c r="K19" s="219">
        <v>2340.0227114819122</v>
      </c>
      <c r="L19" s="218">
        <v>1100</v>
      </c>
      <c r="M19" s="219">
        <v>2138.4872545454555</v>
      </c>
      <c r="N19" s="218">
        <v>0</v>
      </c>
      <c r="O19" s="219">
        <v>0</v>
      </c>
      <c r="P19" s="218">
        <v>15723</v>
      </c>
      <c r="Q19" s="219">
        <v>2325.9230484004329</v>
      </c>
      <c r="S19" s="212"/>
      <c r="T19" s="212"/>
      <c r="U19" s="212"/>
      <c r="V19" s="212"/>
      <c r="W19" s="212"/>
      <c r="X19" s="212"/>
      <c r="Y19" s="212"/>
    </row>
    <row r="20" spans="1:25" ht="14.25" customHeight="1">
      <c r="A20" s="221" t="s">
        <v>21</v>
      </c>
      <c r="B20" s="218">
        <v>193115</v>
      </c>
      <c r="C20" s="219">
        <v>1168.902466975637</v>
      </c>
      <c r="D20" s="218">
        <v>113590</v>
      </c>
      <c r="E20" s="219">
        <v>970.3232452680702</v>
      </c>
      <c r="F20" s="218">
        <v>0</v>
      </c>
      <c r="G20" s="219">
        <v>0</v>
      </c>
      <c r="H20" s="218">
        <v>306705</v>
      </c>
      <c r="I20" s="219">
        <v>1095.3574846839806</v>
      </c>
      <c r="J20" s="218">
        <v>228882</v>
      </c>
      <c r="K20" s="219">
        <v>1644.3811929291037</v>
      </c>
      <c r="L20" s="218">
        <v>97912</v>
      </c>
      <c r="M20" s="219">
        <v>1453.2850765993971</v>
      </c>
      <c r="N20" s="218">
        <v>0</v>
      </c>
      <c r="O20" s="219">
        <v>0</v>
      </c>
      <c r="P20" s="218">
        <v>326794</v>
      </c>
      <c r="Q20" s="219">
        <v>1587.1261547641611</v>
      </c>
      <c r="S20" s="212"/>
      <c r="T20" s="212"/>
      <c r="U20" s="212"/>
      <c r="V20" s="212"/>
      <c r="W20" s="212"/>
      <c r="X20" s="212"/>
      <c r="Y20" s="212"/>
    </row>
    <row r="21" spans="1:25" ht="14.25" customHeight="1">
      <c r="A21" s="221" t="s">
        <v>22</v>
      </c>
      <c r="B21" s="218">
        <v>1032</v>
      </c>
      <c r="C21" s="219">
        <v>1141.9083817829453</v>
      </c>
      <c r="D21" s="218">
        <v>562</v>
      </c>
      <c r="E21" s="219">
        <v>933.15576512455505</v>
      </c>
      <c r="F21" s="218">
        <v>0</v>
      </c>
      <c r="G21" s="219">
        <v>0</v>
      </c>
      <c r="H21" s="218">
        <v>1594</v>
      </c>
      <c r="I21" s="219">
        <v>1068.3080238393973</v>
      </c>
      <c r="J21" s="218">
        <v>927831</v>
      </c>
      <c r="K21" s="219">
        <v>1449.8484943486501</v>
      </c>
      <c r="L21" s="218">
        <v>601027</v>
      </c>
      <c r="M21" s="219">
        <v>1119.4003475551021</v>
      </c>
      <c r="N21" s="218">
        <v>0</v>
      </c>
      <c r="O21" s="219">
        <v>0</v>
      </c>
      <c r="P21" s="218">
        <v>1528858</v>
      </c>
      <c r="Q21" s="219">
        <v>1319.9422124553114</v>
      </c>
      <c r="S21" s="212"/>
      <c r="T21" s="212"/>
      <c r="U21" s="212"/>
      <c r="V21" s="212"/>
      <c r="W21" s="212"/>
      <c r="X21" s="212"/>
      <c r="Y21" s="212"/>
    </row>
    <row r="22" spans="1:25" ht="14.25" customHeight="1">
      <c r="A22" s="221" t="s">
        <v>23</v>
      </c>
      <c r="B22" s="218">
        <v>19</v>
      </c>
      <c r="C22" s="219">
        <v>541.87473684210534</v>
      </c>
      <c r="D22" s="218">
        <v>50</v>
      </c>
      <c r="E22" s="219">
        <v>513.2808</v>
      </c>
      <c r="F22" s="218">
        <v>0</v>
      </c>
      <c r="G22" s="219">
        <v>0</v>
      </c>
      <c r="H22" s="218">
        <v>69</v>
      </c>
      <c r="I22" s="219">
        <v>521.15449275362323</v>
      </c>
      <c r="J22" s="218">
        <v>890959</v>
      </c>
      <c r="K22" s="219">
        <v>1417.0514868360951</v>
      </c>
      <c r="L22" s="218">
        <v>547064</v>
      </c>
      <c r="M22" s="219">
        <v>921.22340907096304</v>
      </c>
      <c r="N22" s="218">
        <v>3</v>
      </c>
      <c r="O22" s="219">
        <v>946.24000000000012</v>
      </c>
      <c r="P22" s="218">
        <v>1438026</v>
      </c>
      <c r="Q22" s="219">
        <v>1228.4240879093966</v>
      </c>
      <c r="S22" s="212"/>
      <c r="T22" s="212"/>
      <c r="U22" s="212"/>
      <c r="V22" s="212"/>
      <c r="W22" s="212"/>
      <c r="X22" s="212"/>
      <c r="Y22" s="212"/>
    </row>
    <row r="23" spans="1:25" ht="14.25" customHeight="1">
      <c r="A23" s="221" t="s">
        <v>24</v>
      </c>
      <c r="B23" s="218">
        <v>45</v>
      </c>
      <c r="C23" s="219">
        <v>389.36755555555573</v>
      </c>
      <c r="D23" s="218">
        <v>166</v>
      </c>
      <c r="E23" s="219">
        <v>416.90632530120462</v>
      </c>
      <c r="F23" s="218">
        <v>0</v>
      </c>
      <c r="G23" s="219">
        <v>0</v>
      </c>
      <c r="H23" s="218">
        <v>211</v>
      </c>
      <c r="I23" s="219">
        <v>411.03312796208519</v>
      </c>
      <c r="J23" s="218">
        <v>691701</v>
      </c>
      <c r="K23" s="219">
        <v>1291.2113359529665</v>
      </c>
      <c r="L23" s="218">
        <v>423026</v>
      </c>
      <c r="M23" s="219">
        <v>751.66207729548262</v>
      </c>
      <c r="N23" s="218">
        <v>3</v>
      </c>
      <c r="O23" s="219">
        <v>1017.0066666666668</v>
      </c>
      <c r="P23" s="218">
        <v>1114730</v>
      </c>
      <c r="Q23" s="219">
        <v>1086.458447534382</v>
      </c>
      <c r="S23" s="212"/>
      <c r="T23" s="212"/>
      <c r="U23" s="212"/>
      <c r="V23" s="212"/>
      <c r="W23" s="212"/>
      <c r="X23" s="212"/>
      <c r="Y23" s="212"/>
    </row>
    <row r="24" spans="1:25" ht="14.25" customHeight="1">
      <c r="A24" s="221" t="s">
        <v>25</v>
      </c>
      <c r="B24" s="218">
        <v>52</v>
      </c>
      <c r="C24" s="219">
        <v>420.50096153846187</v>
      </c>
      <c r="D24" s="218">
        <v>297</v>
      </c>
      <c r="E24" s="219">
        <v>409.09289562289575</v>
      </c>
      <c r="F24" s="218">
        <v>0</v>
      </c>
      <c r="G24" s="219">
        <v>0</v>
      </c>
      <c r="H24" s="218">
        <v>349</v>
      </c>
      <c r="I24" s="219">
        <v>410.79266475644721</v>
      </c>
      <c r="J24" s="218">
        <v>474132</v>
      </c>
      <c r="K24" s="219">
        <v>1138.0691227337509</v>
      </c>
      <c r="L24" s="218">
        <v>300075</v>
      </c>
      <c r="M24" s="219">
        <v>656.450915871029</v>
      </c>
      <c r="N24" s="218">
        <v>5</v>
      </c>
      <c r="O24" s="219">
        <v>982.41200000000003</v>
      </c>
      <c r="P24" s="218">
        <v>774212</v>
      </c>
      <c r="Q24" s="219">
        <v>951.39885449979806</v>
      </c>
      <c r="S24" s="212"/>
      <c r="T24" s="212"/>
      <c r="U24" s="212"/>
      <c r="V24" s="212"/>
      <c r="W24" s="212"/>
      <c r="X24" s="212"/>
      <c r="Y24" s="212"/>
    </row>
    <row r="25" spans="1:25" ht="14.25" customHeight="1">
      <c r="A25" s="221" t="s">
        <v>26</v>
      </c>
      <c r="B25" s="218">
        <v>197</v>
      </c>
      <c r="C25" s="219">
        <v>419.51035532994854</v>
      </c>
      <c r="D25" s="218">
        <v>6083</v>
      </c>
      <c r="E25" s="219">
        <v>411.90977807002906</v>
      </c>
      <c r="F25" s="218">
        <v>0</v>
      </c>
      <c r="G25" s="219">
        <v>0</v>
      </c>
      <c r="H25" s="218">
        <v>6280</v>
      </c>
      <c r="I25" s="219">
        <v>412.14820382165391</v>
      </c>
      <c r="J25" s="218">
        <v>504023</v>
      </c>
      <c r="K25" s="219">
        <v>1049.4773776791774</v>
      </c>
      <c r="L25" s="218">
        <v>394069</v>
      </c>
      <c r="M25" s="219">
        <v>614.52149095716777</v>
      </c>
      <c r="N25" s="218">
        <v>28</v>
      </c>
      <c r="O25" s="219">
        <v>651.73071428571427</v>
      </c>
      <c r="P25" s="218">
        <v>898120</v>
      </c>
      <c r="Q25" s="219">
        <v>858.61895315769846</v>
      </c>
      <c r="S25" s="212"/>
      <c r="T25" s="212"/>
      <c r="U25" s="212"/>
      <c r="V25" s="212"/>
      <c r="W25" s="212"/>
      <c r="X25" s="212"/>
      <c r="Y25" s="212"/>
    </row>
    <row r="26" spans="1:25" ht="14.25" customHeight="1">
      <c r="A26" s="221" t="s">
        <v>5</v>
      </c>
      <c r="B26" s="218">
        <v>7</v>
      </c>
      <c r="C26" s="219">
        <v>916.97285714285704</v>
      </c>
      <c r="D26" s="218">
        <v>1</v>
      </c>
      <c r="E26" s="219">
        <v>499.5</v>
      </c>
      <c r="F26" s="218">
        <v>0</v>
      </c>
      <c r="G26" s="219">
        <v>0</v>
      </c>
      <c r="H26" s="218">
        <v>8</v>
      </c>
      <c r="I26" s="219">
        <v>864.78874999999994</v>
      </c>
      <c r="J26" s="218">
        <v>59</v>
      </c>
      <c r="K26" s="219">
        <v>1641.76</v>
      </c>
      <c r="L26" s="218">
        <v>13</v>
      </c>
      <c r="M26" s="219">
        <v>767.89846153846145</v>
      </c>
      <c r="N26" s="218">
        <v>0</v>
      </c>
      <c r="O26" s="219">
        <v>0</v>
      </c>
      <c r="P26" s="218">
        <v>72</v>
      </c>
      <c r="Q26" s="219">
        <v>1483.9794444444442</v>
      </c>
      <c r="S26" s="212"/>
      <c r="T26" s="212"/>
      <c r="U26" s="212"/>
      <c r="V26" s="212"/>
      <c r="W26" s="212"/>
      <c r="X26" s="212"/>
      <c r="Y26" s="212"/>
    </row>
    <row r="27" spans="1:25" ht="14.25" customHeight="1">
      <c r="A27" s="248" t="s">
        <v>6</v>
      </c>
      <c r="B27" s="249">
        <v>608291</v>
      </c>
      <c r="C27" s="250">
        <v>1040.9943558592843</v>
      </c>
      <c r="D27" s="249">
        <v>350532</v>
      </c>
      <c r="E27" s="250">
        <v>891.81900742300377</v>
      </c>
      <c r="F27" s="249">
        <v>1</v>
      </c>
      <c r="G27" s="250">
        <v>524.75</v>
      </c>
      <c r="H27" s="249">
        <v>958824</v>
      </c>
      <c r="I27" s="250">
        <v>986.45749666257859</v>
      </c>
      <c r="J27" s="249">
        <v>3732831</v>
      </c>
      <c r="K27" s="250">
        <v>1334.5339901377793</v>
      </c>
      <c r="L27" s="249">
        <v>2364463</v>
      </c>
      <c r="M27" s="250">
        <v>879.22743196235081</v>
      </c>
      <c r="N27" s="249">
        <v>39</v>
      </c>
      <c r="O27" s="250">
        <v>744.87846153846158</v>
      </c>
      <c r="P27" s="249">
        <v>6097333</v>
      </c>
      <c r="Q27" s="250">
        <v>1157.9685135550237</v>
      </c>
      <c r="S27" s="212"/>
      <c r="T27" s="212"/>
      <c r="U27" s="212"/>
      <c r="V27" s="212"/>
      <c r="W27" s="212"/>
      <c r="X27" s="212"/>
      <c r="Y27" s="212"/>
    </row>
    <row r="28" spans="1:25" ht="14.25" customHeight="1" thickBot="1">
      <c r="A28" s="222" t="s">
        <v>27</v>
      </c>
      <c r="B28" s="223">
        <v>54.285794135634013</v>
      </c>
      <c r="C28" s="223" t="s">
        <v>28</v>
      </c>
      <c r="D28" s="223">
        <v>55.187304403890096</v>
      </c>
      <c r="E28" s="223" t="s">
        <v>28</v>
      </c>
      <c r="F28" s="223">
        <v>58</v>
      </c>
      <c r="G28" s="223" t="s">
        <v>28</v>
      </c>
      <c r="H28" s="223">
        <v>54.615378758802521</v>
      </c>
      <c r="I28" s="223" t="s">
        <v>28</v>
      </c>
      <c r="J28" s="223">
        <v>74.54328418665807</v>
      </c>
      <c r="K28" s="223" t="s">
        <v>28</v>
      </c>
      <c r="L28" s="223">
        <v>75.380450421874002</v>
      </c>
      <c r="M28" s="223" t="s">
        <v>28</v>
      </c>
      <c r="N28" s="223">
        <v>85.358974358974365</v>
      </c>
      <c r="O28" s="223" t="s">
        <v>28</v>
      </c>
      <c r="P28" s="223">
        <v>74.86799712198642</v>
      </c>
      <c r="Q28" s="223" t="s">
        <v>28</v>
      </c>
      <c r="S28" s="212"/>
      <c r="T28" s="212"/>
      <c r="U28" s="212"/>
      <c r="V28" s="212"/>
      <c r="W28" s="212"/>
      <c r="X28" s="212"/>
      <c r="Y28" s="212"/>
    </row>
    <row r="29" spans="1:25" ht="14.25" customHeight="1" thickTop="1" thickBot="1">
      <c r="A29" s="224"/>
      <c r="B29" s="225"/>
      <c r="C29" s="226"/>
      <c r="D29" s="227"/>
      <c r="E29" s="227"/>
      <c r="F29" s="225"/>
      <c r="G29" s="227"/>
      <c r="H29" s="225"/>
      <c r="I29" s="227"/>
      <c r="J29" s="225"/>
      <c r="K29" s="226"/>
      <c r="L29" s="225"/>
      <c r="M29" s="226"/>
      <c r="N29" s="225"/>
      <c r="O29" s="226"/>
      <c r="P29" s="225"/>
      <c r="Q29" s="226"/>
      <c r="S29" s="212"/>
      <c r="T29" s="212"/>
      <c r="U29" s="212"/>
      <c r="V29" s="212"/>
      <c r="W29" s="212"/>
      <c r="X29" s="212"/>
      <c r="Y29" s="212"/>
    </row>
    <row r="30" spans="1:25" ht="14.25" customHeight="1" thickTop="1">
      <c r="A30" s="338" t="s">
        <v>0</v>
      </c>
      <c r="B30" s="341" t="s">
        <v>31</v>
      </c>
      <c r="C30" s="342"/>
      <c r="D30" s="342"/>
      <c r="E30" s="342"/>
      <c r="F30" s="342"/>
      <c r="G30" s="342"/>
      <c r="H30" s="342"/>
      <c r="I30" s="343"/>
      <c r="J30" s="341" t="s">
        <v>32</v>
      </c>
      <c r="K30" s="342"/>
      <c r="L30" s="342"/>
      <c r="M30" s="342"/>
      <c r="N30" s="342"/>
      <c r="O30" s="342"/>
      <c r="P30" s="342"/>
      <c r="Q30" s="343"/>
      <c r="S30" s="212"/>
      <c r="T30" s="212"/>
      <c r="U30" s="212"/>
      <c r="V30" s="212"/>
      <c r="W30" s="212"/>
      <c r="X30" s="212"/>
      <c r="Y30" s="212"/>
    </row>
    <row r="31" spans="1:25" ht="14.25" customHeight="1">
      <c r="A31" s="339"/>
      <c r="B31" s="344" t="s">
        <v>3</v>
      </c>
      <c r="C31" s="345"/>
      <c r="D31" s="346" t="s">
        <v>4</v>
      </c>
      <c r="E31" s="347"/>
      <c r="F31" s="344" t="s">
        <v>5</v>
      </c>
      <c r="G31" s="345"/>
      <c r="H31" s="344" t="s">
        <v>6</v>
      </c>
      <c r="I31" s="345"/>
      <c r="J31" s="344" t="s">
        <v>3</v>
      </c>
      <c r="K31" s="345"/>
      <c r="L31" s="346" t="s">
        <v>4</v>
      </c>
      <c r="M31" s="347"/>
      <c r="N31" s="344" t="s">
        <v>5</v>
      </c>
      <c r="O31" s="345"/>
      <c r="P31" s="344" t="s">
        <v>6</v>
      </c>
      <c r="Q31" s="345"/>
      <c r="S31" s="212"/>
      <c r="T31" s="212"/>
      <c r="U31" s="212"/>
      <c r="V31" s="212"/>
      <c r="W31" s="212"/>
      <c r="X31" s="212"/>
      <c r="Y31" s="212"/>
    </row>
    <row r="32" spans="1:25" ht="14.25" customHeight="1">
      <c r="A32" s="340"/>
      <c r="B32" s="251" t="s">
        <v>7</v>
      </c>
      <c r="C32" s="252" t="s">
        <v>8</v>
      </c>
      <c r="D32" s="253" t="s">
        <v>7</v>
      </c>
      <c r="E32" s="254" t="s">
        <v>8</v>
      </c>
      <c r="F32" s="251" t="s">
        <v>7</v>
      </c>
      <c r="G32" s="253" t="s">
        <v>8</v>
      </c>
      <c r="H32" s="251" t="s">
        <v>7</v>
      </c>
      <c r="I32" s="253" t="s">
        <v>8</v>
      </c>
      <c r="J32" s="255" t="s">
        <v>7</v>
      </c>
      <c r="K32" s="256" t="s">
        <v>8</v>
      </c>
      <c r="L32" s="253" t="s">
        <v>7</v>
      </c>
      <c r="M32" s="253" t="s">
        <v>8</v>
      </c>
      <c r="N32" s="251" t="s">
        <v>7</v>
      </c>
      <c r="O32" s="253" t="s">
        <v>8</v>
      </c>
      <c r="P32" s="251" t="s">
        <v>7</v>
      </c>
      <c r="Q32" s="254" t="s">
        <v>8</v>
      </c>
      <c r="S32" s="212"/>
      <c r="T32" s="212"/>
      <c r="U32" s="212"/>
      <c r="V32" s="212"/>
      <c r="W32" s="212"/>
      <c r="X32" s="212"/>
      <c r="Y32" s="212"/>
    </row>
    <row r="33" spans="1:25" ht="14.25" customHeight="1">
      <c r="A33" s="217" t="s">
        <v>9</v>
      </c>
      <c r="B33" s="218">
        <v>0</v>
      </c>
      <c r="C33" s="219">
        <v>0</v>
      </c>
      <c r="D33" s="218">
        <v>0</v>
      </c>
      <c r="E33" s="219">
        <v>0</v>
      </c>
      <c r="F33" s="218">
        <v>0</v>
      </c>
      <c r="G33" s="219">
        <v>0</v>
      </c>
      <c r="H33" s="218">
        <v>0</v>
      </c>
      <c r="I33" s="219">
        <v>0</v>
      </c>
      <c r="J33" s="218">
        <v>1359</v>
      </c>
      <c r="K33" s="219">
        <v>295.40159676232554</v>
      </c>
      <c r="L33" s="218">
        <v>1284</v>
      </c>
      <c r="M33" s="219">
        <v>298.76335669781963</v>
      </c>
      <c r="N33" s="218">
        <v>0</v>
      </c>
      <c r="O33" s="219">
        <v>0</v>
      </c>
      <c r="P33" s="218">
        <v>2643</v>
      </c>
      <c r="Q33" s="219">
        <v>297.03477866061326</v>
      </c>
      <c r="S33" s="212"/>
      <c r="T33" s="212"/>
      <c r="U33" s="212"/>
      <c r="V33" s="212"/>
      <c r="W33" s="212"/>
      <c r="X33" s="212"/>
      <c r="Y33" s="212"/>
    </row>
    <row r="34" spans="1:25" ht="14.25" customHeight="1">
      <c r="A34" s="220" t="s">
        <v>10</v>
      </c>
      <c r="B34" s="218">
        <v>0</v>
      </c>
      <c r="C34" s="219">
        <v>0</v>
      </c>
      <c r="D34" s="218">
        <v>0</v>
      </c>
      <c r="E34" s="219">
        <v>0</v>
      </c>
      <c r="F34" s="218">
        <v>0</v>
      </c>
      <c r="G34" s="219">
        <v>0</v>
      </c>
      <c r="H34" s="218">
        <v>0</v>
      </c>
      <c r="I34" s="219">
        <v>0</v>
      </c>
      <c r="J34" s="218">
        <v>6228</v>
      </c>
      <c r="K34" s="219">
        <v>303.12137443802106</v>
      </c>
      <c r="L34" s="218">
        <v>6036</v>
      </c>
      <c r="M34" s="219">
        <v>302.64059476474421</v>
      </c>
      <c r="N34" s="218">
        <v>0</v>
      </c>
      <c r="O34" s="219">
        <v>0</v>
      </c>
      <c r="P34" s="218">
        <v>12264</v>
      </c>
      <c r="Q34" s="219">
        <v>302.88474804305213</v>
      </c>
      <c r="S34" s="212"/>
      <c r="T34" s="212"/>
      <c r="U34" s="212"/>
      <c r="V34" s="212"/>
      <c r="W34" s="212"/>
      <c r="X34" s="212"/>
      <c r="Y34" s="212"/>
    </row>
    <row r="35" spans="1:25" ht="14.25" customHeight="1">
      <c r="A35" s="221" t="s">
        <v>11</v>
      </c>
      <c r="B35" s="218">
        <v>0</v>
      </c>
      <c r="C35" s="219">
        <v>0</v>
      </c>
      <c r="D35" s="218">
        <v>0</v>
      </c>
      <c r="E35" s="219">
        <v>0</v>
      </c>
      <c r="F35" s="218">
        <v>0</v>
      </c>
      <c r="G35" s="219">
        <v>0</v>
      </c>
      <c r="H35" s="218">
        <v>0</v>
      </c>
      <c r="I35" s="219">
        <v>0</v>
      </c>
      <c r="J35" s="218">
        <v>16390</v>
      </c>
      <c r="K35" s="219">
        <v>305.72858450274589</v>
      </c>
      <c r="L35" s="218">
        <v>15473</v>
      </c>
      <c r="M35" s="219">
        <v>303.16620241711354</v>
      </c>
      <c r="N35" s="218">
        <v>0</v>
      </c>
      <c r="O35" s="219">
        <v>0</v>
      </c>
      <c r="P35" s="218">
        <v>31863</v>
      </c>
      <c r="Q35" s="219">
        <v>304.48426544895341</v>
      </c>
      <c r="S35" s="212"/>
      <c r="T35" s="212"/>
      <c r="U35" s="212"/>
      <c r="V35" s="212"/>
      <c r="W35" s="212"/>
      <c r="X35" s="212"/>
      <c r="Y35" s="212"/>
    </row>
    <row r="36" spans="1:25" ht="14.25" customHeight="1">
      <c r="A36" s="221" t="s">
        <v>12</v>
      </c>
      <c r="B36" s="218">
        <v>0</v>
      </c>
      <c r="C36" s="219">
        <v>0</v>
      </c>
      <c r="D36" s="218">
        <v>0</v>
      </c>
      <c r="E36" s="219">
        <v>0</v>
      </c>
      <c r="F36" s="218">
        <v>0</v>
      </c>
      <c r="G36" s="219">
        <v>0</v>
      </c>
      <c r="H36" s="218">
        <v>0</v>
      </c>
      <c r="I36" s="219">
        <v>0</v>
      </c>
      <c r="J36" s="218">
        <v>30074</v>
      </c>
      <c r="K36" s="219">
        <v>305.90213041165219</v>
      </c>
      <c r="L36" s="218">
        <v>28947</v>
      </c>
      <c r="M36" s="219">
        <v>305.89602100390499</v>
      </c>
      <c r="N36" s="218">
        <v>0</v>
      </c>
      <c r="O36" s="219">
        <v>0</v>
      </c>
      <c r="P36" s="218">
        <v>59021</v>
      </c>
      <c r="Q36" s="219">
        <v>305.89913403703878</v>
      </c>
      <c r="S36" s="212"/>
      <c r="T36" s="212"/>
      <c r="U36" s="212"/>
      <c r="V36" s="212"/>
      <c r="W36" s="212"/>
      <c r="X36" s="212"/>
      <c r="Y36" s="212"/>
    </row>
    <row r="37" spans="1:25" ht="14.25" customHeight="1">
      <c r="A37" s="221" t="s">
        <v>13</v>
      </c>
      <c r="B37" s="218">
        <v>0</v>
      </c>
      <c r="C37" s="219">
        <v>0</v>
      </c>
      <c r="D37" s="218">
        <v>27</v>
      </c>
      <c r="E37" s="219">
        <v>704.23444444444465</v>
      </c>
      <c r="F37" s="218">
        <v>0</v>
      </c>
      <c r="G37" s="219">
        <v>0</v>
      </c>
      <c r="H37" s="218">
        <v>27</v>
      </c>
      <c r="I37" s="219">
        <v>704.23444444444465</v>
      </c>
      <c r="J37" s="218">
        <v>43996</v>
      </c>
      <c r="K37" s="219">
        <v>313.03027343394996</v>
      </c>
      <c r="L37" s="218">
        <v>42625</v>
      </c>
      <c r="M37" s="219">
        <v>313.44552304985501</v>
      </c>
      <c r="N37" s="218">
        <v>2</v>
      </c>
      <c r="O37" s="219">
        <v>411.935</v>
      </c>
      <c r="P37" s="218">
        <v>86623</v>
      </c>
      <c r="Q37" s="219">
        <v>313.23689089502943</v>
      </c>
      <c r="S37" s="212"/>
      <c r="T37" s="212"/>
      <c r="U37" s="212"/>
      <c r="V37" s="212"/>
      <c r="W37" s="212"/>
      <c r="X37" s="212"/>
      <c r="Y37" s="212"/>
    </row>
    <row r="38" spans="1:25" ht="14.25" customHeight="1">
      <c r="A38" s="221" t="s">
        <v>14</v>
      </c>
      <c r="B38" s="218">
        <v>19</v>
      </c>
      <c r="C38" s="219">
        <v>728.85052631578947</v>
      </c>
      <c r="D38" s="218">
        <v>220</v>
      </c>
      <c r="E38" s="219">
        <v>735.71995454545447</v>
      </c>
      <c r="F38" s="218">
        <v>0</v>
      </c>
      <c r="G38" s="219">
        <v>0</v>
      </c>
      <c r="H38" s="218">
        <v>239</v>
      </c>
      <c r="I38" s="219">
        <v>735.17384937238489</v>
      </c>
      <c r="J38" s="218">
        <v>2465</v>
      </c>
      <c r="K38" s="219">
        <v>348.53275862069052</v>
      </c>
      <c r="L38" s="218">
        <v>2167</v>
      </c>
      <c r="M38" s="219">
        <v>346.52732810336914</v>
      </c>
      <c r="N38" s="218">
        <v>0</v>
      </c>
      <c r="O38" s="219">
        <v>0</v>
      </c>
      <c r="P38" s="218">
        <v>4632</v>
      </c>
      <c r="Q38" s="219">
        <v>347.59455310880895</v>
      </c>
      <c r="S38" s="212"/>
      <c r="T38" s="212"/>
      <c r="U38" s="212"/>
      <c r="V38" s="212"/>
      <c r="W38" s="212"/>
      <c r="X38" s="212"/>
      <c r="Y38" s="212"/>
    </row>
    <row r="39" spans="1:25" ht="14.25" customHeight="1">
      <c r="A39" s="221" t="s">
        <v>15</v>
      </c>
      <c r="B39" s="218">
        <v>149</v>
      </c>
      <c r="C39" s="219">
        <v>679.06765100671157</v>
      </c>
      <c r="D39" s="218">
        <v>1224</v>
      </c>
      <c r="E39" s="219">
        <v>761.15454248365995</v>
      </c>
      <c r="F39" s="218">
        <v>0</v>
      </c>
      <c r="G39" s="219">
        <v>0</v>
      </c>
      <c r="H39" s="218">
        <v>1373</v>
      </c>
      <c r="I39" s="219">
        <v>752.24635105608149</v>
      </c>
      <c r="J39" s="218">
        <v>2346</v>
      </c>
      <c r="K39" s="219">
        <v>360.32971014492841</v>
      </c>
      <c r="L39" s="218">
        <v>1487</v>
      </c>
      <c r="M39" s="219">
        <v>363.97424344317534</v>
      </c>
      <c r="N39" s="218">
        <v>0</v>
      </c>
      <c r="O39" s="219">
        <v>0</v>
      </c>
      <c r="P39" s="218">
        <v>3833</v>
      </c>
      <c r="Q39" s="219">
        <v>361.74359509522668</v>
      </c>
      <c r="S39" s="212"/>
      <c r="T39" s="212"/>
      <c r="U39" s="212"/>
      <c r="V39" s="212"/>
      <c r="W39" s="212"/>
      <c r="X39" s="212"/>
      <c r="Y39" s="212"/>
    </row>
    <row r="40" spans="1:25" ht="14.25" customHeight="1">
      <c r="A40" s="221" t="s">
        <v>16</v>
      </c>
      <c r="B40" s="218">
        <v>732</v>
      </c>
      <c r="C40" s="219">
        <v>666.89549180327901</v>
      </c>
      <c r="D40" s="218">
        <v>4140</v>
      </c>
      <c r="E40" s="219">
        <v>791.50368840579688</v>
      </c>
      <c r="F40" s="218">
        <v>0</v>
      </c>
      <c r="G40" s="219">
        <v>0</v>
      </c>
      <c r="H40" s="218">
        <v>4872</v>
      </c>
      <c r="I40" s="219">
        <v>772.78176724137927</v>
      </c>
      <c r="J40" s="218">
        <v>3884</v>
      </c>
      <c r="K40" s="219">
        <v>392.33164778578617</v>
      </c>
      <c r="L40" s="218">
        <v>2661</v>
      </c>
      <c r="M40" s="219">
        <v>393.03618188650944</v>
      </c>
      <c r="N40" s="218">
        <v>0</v>
      </c>
      <c r="O40" s="219">
        <v>0</v>
      </c>
      <c r="P40" s="218">
        <v>6545</v>
      </c>
      <c r="Q40" s="219">
        <v>392.61809014514824</v>
      </c>
      <c r="S40" s="212"/>
      <c r="T40" s="212"/>
      <c r="U40" s="212"/>
      <c r="V40" s="212"/>
      <c r="W40" s="212"/>
      <c r="X40" s="212"/>
      <c r="Y40" s="212"/>
    </row>
    <row r="41" spans="1:25" ht="14.25" customHeight="1">
      <c r="A41" s="221" t="s">
        <v>17</v>
      </c>
      <c r="B41" s="218">
        <v>2181</v>
      </c>
      <c r="C41" s="219">
        <v>692.94083447959645</v>
      </c>
      <c r="D41" s="218">
        <v>10964</v>
      </c>
      <c r="E41" s="219">
        <v>794.44170831813142</v>
      </c>
      <c r="F41" s="218">
        <v>0</v>
      </c>
      <c r="G41" s="219">
        <v>0</v>
      </c>
      <c r="H41" s="218">
        <v>13145</v>
      </c>
      <c r="I41" s="219">
        <v>777.60082540890028</v>
      </c>
      <c r="J41" s="218">
        <v>7206</v>
      </c>
      <c r="K41" s="219">
        <v>425.69045378850927</v>
      </c>
      <c r="L41" s="218">
        <v>4984</v>
      </c>
      <c r="M41" s="219">
        <v>428.42226324237441</v>
      </c>
      <c r="N41" s="218">
        <v>0</v>
      </c>
      <c r="O41" s="219">
        <v>0</v>
      </c>
      <c r="P41" s="218">
        <v>12190</v>
      </c>
      <c r="Q41" s="219">
        <v>426.80738063986803</v>
      </c>
      <c r="S41" s="212"/>
      <c r="T41" s="212"/>
      <c r="U41" s="212"/>
      <c r="V41" s="212"/>
      <c r="W41" s="212"/>
      <c r="X41" s="212"/>
      <c r="Y41" s="212"/>
    </row>
    <row r="42" spans="1:25" ht="14.25" customHeight="1">
      <c r="A42" s="221" t="s">
        <v>18</v>
      </c>
      <c r="B42" s="218">
        <v>4636</v>
      </c>
      <c r="C42" s="219">
        <v>683.88031492666039</v>
      </c>
      <c r="D42" s="218">
        <v>23575</v>
      </c>
      <c r="E42" s="219">
        <v>777.99878642629733</v>
      </c>
      <c r="F42" s="218">
        <v>0</v>
      </c>
      <c r="G42" s="219">
        <v>0</v>
      </c>
      <c r="H42" s="218">
        <v>28211</v>
      </c>
      <c r="I42" s="219">
        <v>762.53200985431056</v>
      </c>
      <c r="J42" s="218">
        <v>10629</v>
      </c>
      <c r="K42" s="219">
        <v>478.18915984570566</v>
      </c>
      <c r="L42" s="218">
        <v>7490</v>
      </c>
      <c r="M42" s="219">
        <v>481.9841174899862</v>
      </c>
      <c r="N42" s="218">
        <v>0</v>
      </c>
      <c r="O42" s="219">
        <v>0</v>
      </c>
      <c r="P42" s="218">
        <v>18119</v>
      </c>
      <c r="Q42" s="219">
        <v>479.75791268833837</v>
      </c>
      <c r="S42" s="212"/>
      <c r="T42" s="212"/>
      <c r="U42" s="212"/>
      <c r="V42" s="212"/>
      <c r="W42" s="212"/>
      <c r="X42" s="212"/>
      <c r="Y42" s="212"/>
    </row>
    <row r="43" spans="1:25" ht="14.25" customHeight="1">
      <c r="A43" s="221" t="s">
        <v>19</v>
      </c>
      <c r="B43" s="218">
        <v>8543</v>
      </c>
      <c r="C43" s="219">
        <v>660.36311600140516</v>
      </c>
      <c r="D43" s="218">
        <v>48398</v>
      </c>
      <c r="E43" s="219">
        <v>750.64113021199046</v>
      </c>
      <c r="F43" s="218">
        <v>0</v>
      </c>
      <c r="G43" s="219">
        <v>0</v>
      </c>
      <c r="H43" s="218">
        <v>56941</v>
      </c>
      <c r="I43" s="219">
        <v>737.09649496847464</v>
      </c>
      <c r="J43" s="218">
        <v>13860</v>
      </c>
      <c r="K43" s="219">
        <v>535.39527922077968</v>
      </c>
      <c r="L43" s="218">
        <v>9670</v>
      </c>
      <c r="M43" s="219">
        <v>541.44062668045626</v>
      </c>
      <c r="N43" s="218">
        <v>1</v>
      </c>
      <c r="O43" s="219">
        <v>388.92</v>
      </c>
      <c r="P43" s="218">
        <v>23531</v>
      </c>
      <c r="Q43" s="219">
        <v>537.87337342229478</v>
      </c>
      <c r="S43" s="212"/>
      <c r="T43" s="212"/>
      <c r="U43" s="212"/>
      <c r="V43" s="212"/>
      <c r="W43" s="212"/>
      <c r="X43" s="212"/>
      <c r="Y43" s="212"/>
    </row>
    <row r="44" spans="1:25" ht="14.25" customHeight="1">
      <c r="A44" s="221" t="s">
        <v>20</v>
      </c>
      <c r="B44" s="218">
        <v>13894</v>
      </c>
      <c r="C44" s="219">
        <v>637.88851014826685</v>
      </c>
      <c r="D44" s="218">
        <v>83483</v>
      </c>
      <c r="E44" s="219">
        <v>749.24271719990827</v>
      </c>
      <c r="F44" s="218">
        <v>0</v>
      </c>
      <c r="G44" s="219">
        <v>0</v>
      </c>
      <c r="H44" s="218">
        <v>97377</v>
      </c>
      <c r="I44" s="219">
        <v>733.35441346519167</v>
      </c>
      <c r="J44" s="218">
        <v>13915</v>
      </c>
      <c r="K44" s="219">
        <v>580.59595256917123</v>
      </c>
      <c r="L44" s="218">
        <v>10203</v>
      </c>
      <c r="M44" s="219">
        <v>588.34917083210928</v>
      </c>
      <c r="N44" s="218">
        <v>0</v>
      </c>
      <c r="O44" s="219">
        <v>0</v>
      </c>
      <c r="P44" s="218">
        <v>24118</v>
      </c>
      <c r="Q44" s="219">
        <v>583.87591301103032</v>
      </c>
      <c r="S44" s="212"/>
      <c r="T44" s="212"/>
      <c r="U44" s="212"/>
      <c r="V44" s="212"/>
      <c r="W44" s="212"/>
      <c r="X44" s="212"/>
      <c r="Y44" s="212"/>
    </row>
    <row r="45" spans="1:25" ht="14.25" customHeight="1">
      <c r="A45" s="221" t="s">
        <v>21</v>
      </c>
      <c r="B45" s="218">
        <v>19582</v>
      </c>
      <c r="C45" s="219">
        <v>638.13553927075839</v>
      </c>
      <c r="D45" s="218">
        <v>128207</v>
      </c>
      <c r="E45" s="219">
        <v>779.95717144929893</v>
      </c>
      <c r="F45" s="218">
        <v>1</v>
      </c>
      <c r="G45" s="219">
        <v>784.5</v>
      </c>
      <c r="H45" s="218">
        <v>147790</v>
      </c>
      <c r="I45" s="219">
        <v>761.16600385682568</v>
      </c>
      <c r="J45" s="218">
        <v>11025</v>
      </c>
      <c r="K45" s="219">
        <v>613.47217596371922</v>
      </c>
      <c r="L45" s="218">
        <v>9078</v>
      </c>
      <c r="M45" s="219">
        <v>612.81067746199665</v>
      </c>
      <c r="N45" s="218">
        <v>0</v>
      </c>
      <c r="O45" s="219">
        <v>0</v>
      </c>
      <c r="P45" s="218">
        <v>20103</v>
      </c>
      <c r="Q45" s="219">
        <v>613.17346018007322</v>
      </c>
      <c r="S45" s="212"/>
      <c r="T45" s="212"/>
      <c r="U45" s="212"/>
      <c r="V45" s="212"/>
      <c r="W45" s="212"/>
      <c r="X45" s="212"/>
      <c r="Y45" s="212"/>
    </row>
    <row r="46" spans="1:25" ht="14.25" customHeight="1">
      <c r="A46" s="221" t="s">
        <v>22</v>
      </c>
      <c r="B46" s="218">
        <v>21493</v>
      </c>
      <c r="C46" s="219">
        <v>580.65713906853409</v>
      </c>
      <c r="D46" s="218">
        <v>176884</v>
      </c>
      <c r="E46" s="219">
        <v>793.73188061102087</v>
      </c>
      <c r="F46" s="218">
        <v>0</v>
      </c>
      <c r="G46" s="219">
        <v>0</v>
      </c>
      <c r="H46" s="218">
        <v>198377</v>
      </c>
      <c r="I46" s="219">
        <v>770.64646536644796</v>
      </c>
      <c r="J46" s="218">
        <v>7358</v>
      </c>
      <c r="K46" s="219">
        <v>618.88206306061682</v>
      </c>
      <c r="L46" s="218">
        <v>6871</v>
      </c>
      <c r="M46" s="219">
        <v>631.96552612429173</v>
      </c>
      <c r="N46" s="218">
        <v>1</v>
      </c>
      <c r="O46" s="219">
        <v>741.02</v>
      </c>
      <c r="P46" s="218">
        <v>14230</v>
      </c>
      <c r="Q46" s="219">
        <v>625.20803724525842</v>
      </c>
      <c r="S46" s="212"/>
      <c r="T46" s="212"/>
      <c r="U46" s="212"/>
      <c r="V46" s="212"/>
      <c r="W46" s="212"/>
      <c r="X46" s="212"/>
      <c r="Y46" s="212"/>
    </row>
    <row r="47" spans="1:25" ht="14.25" customHeight="1">
      <c r="A47" s="221" t="s">
        <v>23</v>
      </c>
      <c r="B47" s="218">
        <v>23568</v>
      </c>
      <c r="C47" s="219">
        <v>512.8811511371357</v>
      </c>
      <c r="D47" s="218">
        <v>262133</v>
      </c>
      <c r="E47" s="219">
        <v>787.49827827858394</v>
      </c>
      <c r="F47" s="218">
        <v>2</v>
      </c>
      <c r="G47" s="219">
        <v>667.21499999999992</v>
      </c>
      <c r="H47" s="218">
        <v>285703</v>
      </c>
      <c r="I47" s="219">
        <v>764.8439238649928</v>
      </c>
      <c r="J47" s="218">
        <v>4422</v>
      </c>
      <c r="K47" s="219">
        <v>606.93620759837154</v>
      </c>
      <c r="L47" s="218">
        <v>5404</v>
      </c>
      <c r="M47" s="219">
        <v>615.2622446336062</v>
      </c>
      <c r="N47" s="218">
        <v>0</v>
      </c>
      <c r="O47" s="219">
        <v>0</v>
      </c>
      <c r="P47" s="218">
        <v>9826</v>
      </c>
      <c r="Q47" s="219">
        <v>611.51527376348531</v>
      </c>
      <c r="S47" s="212"/>
      <c r="T47" s="212"/>
      <c r="U47" s="212"/>
      <c r="V47" s="212"/>
      <c r="W47" s="212"/>
      <c r="X47" s="212"/>
      <c r="Y47" s="212"/>
    </row>
    <row r="48" spans="1:25" ht="14.25" customHeight="1">
      <c r="A48" s="221" t="s">
        <v>24</v>
      </c>
      <c r="B48" s="218">
        <v>23225</v>
      </c>
      <c r="C48" s="219">
        <v>468.74286803014013</v>
      </c>
      <c r="D48" s="218">
        <v>333737</v>
      </c>
      <c r="E48" s="219">
        <v>761.20645472332922</v>
      </c>
      <c r="F48" s="218">
        <v>1</v>
      </c>
      <c r="G48" s="219">
        <v>735.24</v>
      </c>
      <c r="H48" s="218">
        <v>356963</v>
      </c>
      <c r="I48" s="219">
        <v>742.17789219050644</v>
      </c>
      <c r="J48" s="218">
        <v>2386</v>
      </c>
      <c r="K48" s="219">
        <v>605.45730511315764</v>
      </c>
      <c r="L48" s="218">
        <v>3430</v>
      </c>
      <c r="M48" s="219">
        <v>613.90070845480761</v>
      </c>
      <c r="N48" s="218">
        <v>0</v>
      </c>
      <c r="O48" s="219">
        <v>0</v>
      </c>
      <c r="P48" s="218">
        <v>5816</v>
      </c>
      <c r="Q48" s="219">
        <v>610.43682255845658</v>
      </c>
      <c r="S48" s="212"/>
      <c r="T48" s="212"/>
      <c r="U48" s="212"/>
      <c r="V48" s="212"/>
      <c r="W48" s="212"/>
      <c r="X48" s="212"/>
      <c r="Y48" s="212"/>
    </row>
    <row r="49" spans="1:25" ht="14.25" customHeight="1">
      <c r="A49" s="221" t="s">
        <v>25</v>
      </c>
      <c r="B49" s="218">
        <v>23514</v>
      </c>
      <c r="C49" s="219">
        <v>433.01382963341013</v>
      </c>
      <c r="D49" s="218">
        <v>385147</v>
      </c>
      <c r="E49" s="219">
        <v>737.13136384289317</v>
      </c>
      <c r="F49" s="218">
        <v>6</v>
      </c>
      <c r="G49" s="219">
        <v>725.68833333333339</v>
      </c>
      <c r="H49" s="218">
        <v>408667</v>
      </c>
      <c r="I49" s="219">
        <v>719.63279322773496</v>
      </c>
      <c r="J49" s="218">
        <v>939</v>
      </c>
      <c r="K49" s="219">
        <v>609.90415335463342</v>
      </c>
      <c r="L49" s="218">
        <v>1917</v>
      </c>
      <c r="M49" s="219">
        <v>615.64961398017419</v>
      </c>
      <c r="N49" s="218">
        <v>0</v>
      </c>
      <c r="O49" s="219">
        <v>0</v>
      </c>
      <c r="P49" s="218">
        <v>2856</v>
      </c>
      <c r="Q49" s="219">
        <v>613.7606127450963</v>
      </c>
      <c r="S49" s="212"/>
      <c r="T49" s="212"/>
      <c r="U49" s="212"/>
      <c r="V49" s="212"/>
      <c r="W49" s="212"/>
      <c r="X49" s="212"/>
      <c r="Y49" s="212"/>
    </row>
    <row r="50" spans="1:25" ht="14.25" customHeight="1">
      <c r="A50" s="221" t="s">
        <v>26</v>
      </c>
      <c r="B50" s="218">
        <v>45856</v>
      </c>
      <c r="C50" s="219">
        <v>403.55237613398344</v>
      </c>
      <c r="D50" s="218">
        <v>714104</v>
      </c>
      <c r="E50" s="219">
        <v>693.19251361145621</v>
      </c>
      <c r="F50" s="218">
        <v>4</v>
      </c>
      <c r="G50" s="219">
        <v>590.64499999999998</v>
      </c>
      <c r="H50" s="218">
        <v>759964</v>
      </c>
      <c r="I50" s="219">
        <v>675.71517477143027</v>
      </c>
      <c r="J50" s="218">
        <v>549</v>
      </c>
      <c r="K50" s="219">
        <v>641.48743169399211</v>
      </c>
      <c r="L50" s="218">
        <v>1692</v>
      </c>
      <c r="M50" s="219">
        <v>634.43674349881303</v>
      </c>
      <c r="N50" s="218">
        <v>0</v>
      </c>
      <c r="O50" s="219">
        <v>0</v>
      </c>
      <c r="P50" s="218">
        <v>2241</v>
      </c>
      <c r="Q50" s="219">
        <v>636.16402052654769</v>
      </c>
      <c r="S50" s="212"/>
      <c r="T50" s="212"/>
      <c r="U50" s="212"/>
      <c r="V50" s="212"/>
      <c r="W50" s="212"/>
      <c r="X50" s="212"/>
      <c r="Y50" s="212"/>
    </row>
    <row r="51" spans="1:25" ht="14.25" customHeight="1">
      <c r="A51" s="221" t="s">
        <v>5</v>
      </c>
      <c r="B51" s="218">
        <v>0</v>
      </c>
      <c r="C51" s="219">
        <v>0</v>
      </c>
      <c r="D51" s="218">
        <v>17</v>
      </c>
      <c r="E51" s="219">
        <v>646.37647058823529</v>
      </c>
      <c r="F51" s="218">
        <v>0</v>
      </c>
      <c r="G51" s="219">
        <v>0</v>
      </c>
      <c r="H51" s="218">
        <v>17</v>
      </c>
      <c r="I51" s="219">
        <v>646.37647058823529</v>
      </c>
      <c r="J51" s="218">
        <v>1</v>
      </c>
      <c r="K51" s="219">
        <v>726.7</v>
      </c>
      <c r="L51" s="218">
        <v>1</v>
      </c>
      <c r="M51" s="219">
        <v>726.7</v>
      </c>
      <c r="N51" s="218">
        <v>0</v>
      </c>
      <c r="O51" s="219">
        <v>0</v>
      </c>
      <c r="P51" s="218">
        <v>2</v>
      </c>
      <c r="Q51" s="219">
        <v>726.7</v>
      </c>
      <c r="S51" s="212"/>
      <c r="T51" s="212"/>
      <c r="U51" s="212"/>
      <c r="V51" s="212"/>
      <c r="W51" s="212"/>
      <c r="X51" s="212"/>
      <c r="Y51" s="212"/>
    </row>
    <row r="52" spans="1:25" ht="14.25" customHeight="1">
      <c r="A52" s="248" t="s">
        <v>6</v>
      </c>
      <c r="B52" s="249">
        <v>187392</v>
      </c>
      <c r="C52" s="250">
        <v>514.5717530630975</v>
      </c>
      <c r="D52" s="249">
        <v>2172260</v>
      </c>
      <c r="E52" s="250">
        <v>741.21534390450211</v>
      </c>
      <c r="F52" s="249">
        <v>14</v>
      </c>
      <c r="G52" s="250">
        <v>683.63428571428574</v>
      </c>
      <c r="H52" s="249">
        <v>2359666</v>
      </c>
      <c r="I52" s="250">
        <v>723.21618558727971</v>
      </c>
      <c r="J52" s="249">
        <v>179032</v>
      </c>
      <c r="K52" s="250">
        <v>410.66053096653189</v>
      </c>
      <c r="L52" s="249">
        <v>161420</v>
      </c>
      <c r="M52" s="250">
        <v>409.05035782431008</v>
      </c>
      <c r="N52" s="249">
        <v>4</v>
      </c>
      <c r="O52" s="250">
        <v>488.45249999999999</v>
      </c>
      <c r="P52" s="249">
        <v>340456</v>
      </c>
      <c r="Q52" s="250">
        <v>409.8980154557425</v>
      </c>
      <c r="S52" s="212"/>
      <c r="T52" s="212"/>
      <c r="U52" s="212"/>
      <c r="V52" s="212"/>
      <c r="W52" s="212"/>
      <c r="X52" s="212"/>
      <c r="Y52" s="212"/>
    </row>
    <row r="53" spans="1:25" ht="14.25" customHeight="1" thickBot="1">
      <c r="A53" s="222" t="s">
        <v>27</v>
      </c>
      <c r="B53" s="223">
        <v>73.452361893784158</v>
      </c>
      <c r="C53" s="223" t="s">
        <v>28</v>
      </c>
      <c r="D53" s="223">
        <v>77.837889683612744</v>
      </c>
      <c r="E53" s="223" t="s">
        <v>28</v>
      </c>
      <c r="F53" s="223">
        <v>81</v>
      </c>
      <c r="G53" s="223" t="s">
        <v>28</v>
      </c>
      <c r="H53" s="223">
        <v>77.489630873066289</v>
      </c>
      <c r="I53" s="223" t="s">
        <v>28</v>
      </c>
      <c r="J53" s="223">
        <v>34.309734068401561</v>
      </c>
      <c r="K53" s="223" t="s">
        <v>28</v>
      </c>
      <c r="L53" s="223">
        <v>34.143235926377933</v>
      </c>
      <c r="M53" s="223" t="s">
        <v>28</v>
      </c>
      <c r="N53" s="223">
        <v>40.5</v>
      </c>
      <c r="O53" s="223" t="s">
        <v>28</v>
      </c>
      <c r="P53" s="223">
        <v>34.230865256392931</v>
      </c>
      <c r="Q53" s="223" t="s">
        <v>28</v>
      </c>
      <c r="S53" s="212"/>
      <c r="T53" s="212"/>
      <c r="U53" s="212"/>
      <c r="V53" s="212"/>
      <c r="W53" s="212"/>
      <c r="X53" s="212"/>
      <c r="Y53" s="212"/>
    </row>
    <row r="54" spans="1:25" ht="14.25" customHeight="1" thickTop="1" thickBot="1">
      <c r="A54" s="224"/>
      <c r="B54" s="225"/>
      <c r="C54" s="226"/>
      <c r="D54" s="227"/>
      <c r="E54" s="227"/>
      <c r="F54" s="225"/>
      <c r="G54" s="227"/>
      <c r="H54" s="225"/>
      <c r="I54" s="227"/>
      <c r="J54" s="225"/>
      <c r="K54" s="226"/>
      <c r="L54" s="225"/>
      <c r="M54" s="226"/>
      <c r="N54" s="225"/>
      <c r="O54" s="226"/>
      <c r="P54" s="225"/>
      <c r="Q54" s="226"/>
      <c r="S54" s="212"/>
      <c r="T54" s="212"/>
      <c r="U54" s="212"/>
      <c r="V54" s="212"/>
      <c r="W54" s="212"/>
      <c r="X54" s="212"/>
      <c r="Y54" s="212"/>
    </row>
    <row r="55" spans="1:25" ht="14.25" customHeight="1" thickTop="1">
      <c r="A55" s="338" t="s">
        <v>0</v>
      </c>
      <c r="B55" s="341" t="s">
        <v>1</v>
      </c>
      <c r="C55" s="342"/>
      <c r="D55" s="342"/>
      <c r="E55" s="342"/>
      <c r="F55" s="342"/>
      <c r="G55" s="342"/>
      <c r="H55" s="342"/>
      <c r="I55" s="343"/>
      <c r="J55" s="341" t="s">
        <v>2</v>
      </c>
      <c r="K55" s="342"/>
      <c r="L55" s="342"/>
      <c r="M55" s="342"/>
      <c r="N55" s="342"/>
      <c r="O55" s="342"/>
      <c r="P55" s="342"/>
      <c r="Q55" s="343"/>
      <c r="S55" s="212"/>
      <c r="T55" s="212"/>
      <c r="U55" s="212"/>
      <c r="V55" s="212"/>
      <c r="W55" s="212"/>
      <c r="X55" s="212"/>
      <c r="Y55" s="212"/>
    </row>
    <row r="56" spans="1:25" ht="14.25" customHeight="1">
      <c r="A56" s="339"/>
      <c r="B56" s="344" t="s">
        <v>3</v>
      </c>
      <c r="C56" s="345"/>
      <c r="D56" s="346" t="s">
        <v>4</v>
      </c>
      <c r="E56" s="347"/>
      <c r="F56" s="344" t="s">
        <v>5</v>
      </c>
      <c r="G56" s="345"/>
      <c r="H56" s="344" t="s">
        <v>6</v>
      </c>
      <c r="I56" s="345"/>
      <c r="J56" s="344" t="s">
        <v>3</v>
      </c>
      <c r="K56" s="345"/>
      <c r="L56" s="346" t="s">
        <v>4</v>
      </c>
      <c r="M56" s="347"/>
      <c r="N56" s="344" t="s">
        <v>5</v>
      </c>
      <c r="O56" s="345"/>
      <c r="P56" s="344" t="s">
        <v>6</v>
      </c>
      <c r="Q56" s="345"/>
      <c r="S56" s="212"/>
      <c r="T56" s="212"/>
      <c r="U56" s="212"/>
      <c r="V56" s="212"/>
      <c r="W56" s="212"/>
      <c r="X56" s="212"/>
      <c r="Y56" s="212"/>
    </row>
    <row r="57" spans="1:25" ht="14.25" customHeight="1">
      <c r="A57" s="340"/>
      <c r="B57" s="251" t="s">
        <v>7</v>
      </c>
      <c r="C57" s="252" t="s">
        <v>8</v>
      </c>
      <c r="D57" s="253" t="s">
        <v>7</v>
      </c>
      <c r="E57" s="254" t="s">
        <v>8</v>
      </c>
      <c r="F57" s="251" t="s">
        <v>7</v>
      </c>
      <c r="G57" s="253" t="s">
        <v>8</v>
      </c>
      <c r="H57" s="251" t="s">
        <v>7</v>
      </c>
      <c r="I57" s="253" t="s">
        <v>8</v>
      </c>
      <c r="J57" s="255" t="s">
        <v>7</v>
      </c>
      <c r="K57" s="256" t="s">
        <v>8</v>
      </c>
      <c r="L57" s="253" t="s">
        <v>7</v>
      </c>
      <c r="M57" s="253" t="s">
        <v>8</v>
      </c>
      <c r="N57" s="251" t="s">
        <v>7</v>
      </c>
      <c r="O57" s="253" t="s">
        <v>8</v>
      </c>
      <c r="P57" s="251" t="s">
        <v>7</v>
      </c>
      <c r="Q57" s="254" t="s">
        <v>8</v>
      </c>
      <c r="S57" s="212"/>
      <c r="T57" s="212"/>
      <c r="U57" s="212"/>
      <c r="V57" s="212"/>
      <c r="W57" s="212"/>
      <c r="X57" s="212"/>
      <c r="Y57" s="212"/>
    </row>
    <row r="58" spans="1:25" ht="14.25" customHeight="1">
      <c r="A58" s="217" t="s">
        <v>9</v>
      </c>
      <c r="B58" s="218">
        <v>0</v>
      </c>
      <c r="C58" s="219">
        <v>0</v>
      </c>
      <c r="D58" s="218">
        <v>0</v>
      </c>
      <c r="E58" s="219">
        <v>0</v>
      </c>
      <c r="F58" s="218">
        <v>0</v>
      </c>
      <c r="G58" s="219">
        <v>0</v>
      </c>
      <c r="H58" s="218">
        <v>0</v>
      </c>
      <c r="I58" s="219">
        <v>0</v>
      </c>
      <c r="J58" s="218">
        <v>1359</v>
      </c>
      <c r="K58" s="219">
        <v>295.40159676232554</v>
      </c>
      <c r="L58" s="218">
        <v>1284</v>
      </c>
      <c r="M58" s="219">
        <v>298.76335669781963</v>
      </c>
      <c r="N58" s="218">
        <v>0</v>
      </c>
      <c r="O58" s="219">
        <v>0</v>
      </c>
      <c r="P58" s="218">
        <v>2643</v>
      </c>
      <c r="Q58" s="219">
        <v>297.03477866061326</v>
      </c>
      <c r="S58" s="212"/>
      <c r="T58" s="212"/>
      <c r="U58" s="212"/>
      <c r="V58" s="212"/>
      <c r="W58" s="212"/>
      <c r="X58" s="212"/>
      <c r="Y58" s="212"/>
    </row>
    <row r="59" spans="1:25" ht="14.25" customHeight="1">
      <c r="A59" s="220" t="s">
        <v>10</v>
      </c>
      <c r="B59" s="218">
        <v>2</v>
      </c>
      <c r="C59" s="219">
        <v>208.9</v>
      </c>
      <c r="D59" s="218">
        <v>1</v>
      </c>
      <c r="E59" s="219">
        <v>208.9</v>
      </c>
      <c r="F59" s="218">
        <v>0</v>
      </c>
      <c r="G59" s="219">
        <v>0</v>
      </c>
      <c r="H59" s="218">
        <v>3</v>
      </c>
      <c r="I59" s="219">
        <v>208.9</v>
      </c>
      <c r="J59" s="218">
        <v>6230</v>
      </c>
      <c r="K59" s="219">
        <v>303.09112680577772</v>
      </c>
      <c r="L59" s="218">
        <v>6037</v>
      </c>
      <c r="M59" s="219">
        <v>302.62506708630048</v>
      </c>
      <c r="N59" s="218">
        <v>0</v>
      </c>
      <c r="O59" s="219">
        <v>0</v>
      </c>
      <c r="P59" s="218">
        <v>12267</v>
      </c>
      <c r="Q59" s="219">
        <v>302.8617632673018</v>
      </c>
      <c r="S59" s="212"/>
      <c r="T59" s="212"/>
      <c r="U59" s="212"/>
      <c r="V59" s="212"/>
      <c r="W59" s="212"/>
      <c r="X59" s="212"/>
      <c r="Y59" s="212"/>
    </row>
    <row r="60" spans="1:25" ht="14.25" customHeight="1">
      <c r="A60" s="221" t="s">
        <v>11</v>
      </c>
      <c r="B60" s="218">
        <v>12</v>
      </c>
      <c r="C60" s="219">
        <v>269.1108333333334</v>
      </c>
      <c r="D60" s="218">
        <v>12</v>
      </c>
      <c r="E60" s="219">
        <v>234.20416666666668</v>
      </c>
      <c r="F60" s="218">
        <v>0</v>
      </c>
      <c r="G60" s="219">
        <v>0</v>
      </c>
      <c r="H60" s="218">
        <v>24</v>
      </c>
      <c r="I60" s="219">
        <v>251.65750000000003</v>
      </c>
      <c r="J60" s="218">
        <v>16402</v>
      </c>
      <c r="K60" s="219">
        <v>305.70179429337912</v>
      </c>
      <c r="L60" s="218">
        <v>15485</v>
      </c>
      <c r="M60" s="219">
        <v>303.11276073619615</v>
      </c>
      <c r="N60" s="218">
        <v>0</v>
      </c>
      <c r="O60" s="219">
        <v>0</v>
      </c>
      <c r="P60" s="218">
        <v>31887</v>
      </c>
      <c r="Q60" s="219">
        <v>304.44450497067783</v>
      </c>
      <c r="S60" s="212"/>
      <c r="T60" s="212"/>
      <c r="U60" s="212"/>
      <c r="V60" s="212"/>
      <c r="W60" s="212"/>
      <c r="X60" s="212"/>
      <c r="Y60" s="212"/>
    </row>
    <row r="61" spans="1:25" ht="14.25" customHeight="1">
      <c r="A61" s="221" t="s">
        <v>12</v>
      </c>
      <c r="B61" s="218">
        <v>28</v>
      </c>
      <c r="C61" s="219">
        <v>392.11857142857127</v>
      </c>
      <c r="D61" s="218">
        <v>35</v>
      </c>
      <c r="E61" s="219">
        <v>335.52942857142847</v>
      </c>
      <c r="F61" s="218">
        <v>0</v>
      </c>
      <c r="G61" s="219">
        <v>0</v>
      </c>
      <c r="H61" s="218">
        <v>63</v>
      </c>
      <c r="I61" s="219">
        <v>360.68015873015861</v>
      </c>
      <c r="J61" s="218">
        <v>30106</v>
      </c>
      <c r="K61" s="219">
        <v>306.06059589450706</v>
      </c>
      <c r="L61" s="218">
        <v>28982</v>
      </c>
      <c r="M61" s="219">
        <v>305.93180767372979</v>
      </c>
      <c r="N61" s="218">
        <v>0</v>
      </c>
      <c r="O61" s="219">
        <v>0</v>
      </c>
      <c r="P61" s="218">
        <v>59088</v>
      </c>
      <c r="Q61" s="219">
        <v>305.99742671947041</v>
      </c>
      <c r="S61" s="212"/>
      <c r="T61" s="212"/>
      <c r="U61" s="212"/>
      <c r="V61" s="212"/>
      <c r="W61" s="212"/>
      <c r="X61" s="212"/>
      <c r="Y61" s="212"/>
    </row>
    <row r="62" spans="1:25" ht="14.25" customHeight="1">
      <c r="A62" s="221" t="s">
        <v>13</v>
      </c>
      <c r="B62" s="218">
        <v>23</v>
      </c>
      <c r="C62" s="219">
        <v>310.55391304347825</v>
      </c>
      <c r="D62" s="218">
        <v>22</v>
      </c>
      <c r="E62" s="219">
        <v>296.75863636363641</v>
      </c>
      <c r="F62" s="218">
        <v>0</v>
      </c>
      <c r="G62" s="219">
        <v>0</v>
      </c>
      <c r="H62" s="218">
        <v>45</v>
      </c>
      <c r="I62" s="219">
        <v>303.80955555555556</v>
      </c>
      <c r="J62" s="218">
        <v>44267</v>
      </c>
      <c r="K62" s="219">
        <v>315.46548715747764</v>
      </c>
      <c r="L62" s="218">
        <v>42770</v>
      </c>
      <c r="M62" s="219">
        <v>314.58012812719363</v>
      </c>
      <c r="N62" s="218">
        <v>2</v>
      </c>
      <c r="O62" s="219">
        <v>411.935</v>
      </c>
      <c r="P62" s="218">
        <v>87039</v>
      </c>
      <c r="Q62" s="219">
        <v>315.03264823814766</v>
      </c>
      <c r="S62" s="212"/>
      <c r="T62" s="212"/>
      <c r="U62" s="212"/>
      <c r="V62" s="212"/>
      <c r="W62" s="212"/>
      <c r="X62" s="212"/>
      <c r="Y62" s="212"/>
    </row>
    <row r="63" spans="1:25" ht="14.25" customHeight="1">
      <c r="A63" s="221" t="s">
        <v>14</v>
      </c>
      <c r="B63" s="218">
        <v>164</v>
      </c>
      <c r="C63" s="219">
        <v>278.67317073170744</v>
      </c>
      <c r="D63" s="218">
        <v>177</v>
      </c>
      <c r="E63" s="219">
        <v>276.43039548022603</v>
      </c>
      <c r="F63" s="218">
        <v>0</v>
      </c>
      <c r="G63" s="219">
        <v>0</v>
      </c>
      <c r="H63" s="218">
        <v>341</v>
      </c>
      <c r="I63" s="219">
        <v>277.50903225806462</v>
      </c>
      <c r="J63" s="218">
        <v>4647</v>
      </c>
      <c r="K63" s="219">
        <v>518.40862491930307</v>
      </c>
      <c r="L63" s="218">
        <v>3412</v>
      </c>
      <c r="M63" s="219">
        <v>451.46405627198152</v>
      </c>
      <c r="N63" s="218">
        <v>0</v>
      </c>
      <c r="O63" s="219">
        <v>0</v>
      </c>
      <c r="P63" s="218">
        <v>8059</v>
      </c>
      <c r="Q63" s="219">
        <v>490.06579476361856</v>
      </c>
      <c r="S63" s="212"/>
      <c r="T63" s="212"/>
      <c r="U63" s="212"/>
      <c r="V63" s="212"/>
      <c r="W63" s="212"/>
      <c r="X63" s="212"/>
      <c r="Y63" s="212"/>
    </row>
    <row r="64" spans="1:25" ht="14.25" customHeight="1">
      <c r="A64" s="221" t="s">
        <v>15</v>
      </c>
      <c r="B64" s="218">
        <v>120</v>
      </c>
      <c r="C64" s="219">
        <v>294.09075000000001</v>
      </c>
      <c r="D64" s="218">
        <v>95</v>
      </c>
      <c r="E64" s="219">
        <v>297.59294736842105</v>
      </c>
      <c r="F64" s="218">
        <v>0</v>
      </c>
      <c r="G64" s="219">
        <v>0</v>
      </c>
      <c r="H64" s="218">
        <v>215</v>
      </c>
      <c r="I64" s="219">
        <v>295.63823255813952</v>
      </c>
      <c r="J64" s="218">
        <v>11238</v>
      </c>
      <c r="K64" s="219">
        <v>709.70972059085193</v>
      </c>
      <c r="L64" s="218">
        <v>7002</v>
      </c>
      <c r="M64" s="219">
        <v>664.26918594687231</v>
      </c>
      <c r="N64" s="218">
        <v>0</v>
      </c>
      <c r="O64" s="219">
        <v>0</v>
      </c>
      <c r="P64" s="218">
        <v>18240</v>
      </c>
      <c r="Q64" s="219">
        <v>692.26593640350848</v>
      </c>
      <c r="S64" s="212"/>
      <c r="T64" s="212"/>
      <c r="U64" s="212"/>
      <c r="V64" s="212"/>
      <c r="W64" s="212"/>
      <c r="X64" s="212"/>
      <c r="Y64" s="212"/>
    </row>
    <row r="65" spans="1:25" ht="14.25" customHeight="1">
      <c r="A65" s="221" t="s">
        <v>16</v>
      </c>
      <c r="B65" s="218">
        <v>114</v>
      </c>
      <c r="C65" s="219">
        <v>279.82956140350882</v>
      </c>
      <c r="D65" s="218">
        <v>131</v>
      </c>
      <c r="E65" s="219">
        <v>282.12381679389307</v>
      </c>
      <c r="F65" s="218">
        <v>0</v>
      </c>
      <c r="G65" s="219">
        <v>0</v>
      </c>
      <c r="H65" s="218">
        <v>245</v>
      </c>
      <c r="I65" s="219">
        <v>281.05628571428576</v>
      </c>
      <c r="J65" s="218">
        <v>27809</v>
      </c>
      <c r="K65" s="219">
        <v>797.09783415441041</v>
      </c>
      <c r="L65" s="218">
        <v>19234</v>
      </c>
      <c r="M65" s="219">
        <v>746.26830144535722</v>
      </c>
      <c r="N65" s="218">
        <v>0</v>
      </c>
      <c r="O65" s="219">
        <v>0</v>
      </c>
      <c r="P65" s="218">
        <v>47043</v>
      </c>
      <c r="Q65" s="219">
        <v>776.31567246986799</v>
      </c>
      <c r="S65" s="212"/>
      <c r="T65" s="212"/>
      <c r="U65" s="212"/>
      <c r="V65" s="212"/>
      <c r="W65" s="212"/>
      <c r="X65" s="212"/>
      <c r="Y65" s="212"/>
    </row>
    <row r="66" spans="1:25" ht="14.25" customHeight="1">
      <c r="A66" s="221" t="s">
        <v>17</v>
      </c>
      <c r="B66" s="218">
        <v>162</v>
      </c>
      <c r="C66" s="219">
        <v>261.68135802469141</v>
      </c>
      <c r="D66" s="218">
        <v>147</v>
      </c>
      <c r="E66" s="219">
        <v>281.44081632653075</v>
      </c>
      <c r="F66" s="218">
        <v>0</v>
      </c>
      <c r="G66" s="219">
        <v>0</v>
      </c>
      <c r="H66" s="218">
        <v>309</v>
      </c>
      <c r="I66" s="219">
        <v>271.08148867313923</v>
      </c>
      <c r="J66" s="218">
        <v>56283</v>
      </c>
      <c r="K66" s="219">
        <v>844.39206314517776</v>
      </c>
      <c r="L66" s="218">
        <v>41935</v>
      </c>
      <c r="M66" s="219">
        <v>779.77821628711024</v>
      </c>
      <c r="N66" s="218">
        <v>0</v>
      </c>
      <c r="O66" s="219">
        <v>0</v>
      </c>
      <c r="P66" s="218">
        <v>98218</v>
      </c>
      <c r="Q66" s="219">
        <v>816.80463855912365</v>
      </c>
      <c r="S66" s="212"/>
      <c r="T66" s="212"/>
      <c r="U66" s="212"/>
      <c r="V66" s="212"/>
      <c r="W66" s="212"/>
      <c r="X66" s="212"/>
      <c r="Y66" s="212"/>
    </row>
    <row r="67" spans="1:25" ht="14.25" customHeight="1">
      <c r="A67" s="221" t="s">
        <v>18</v>
      </c>
      <c r="B67" s="218">
        <v>779</v>
      </c>
      <c r="C67" s="219">
        <v>508.65317073170718</v>
      </c>
      <c r="D67" s="218">
        <v>717</v>
      </c>
      <c r="E67" s="219">
        <v>516.82532775453308</v>
      </c>
      <c r="F67" s="218">
        <v>0</v>
      </c>
      <c r="G67" s="219">
        <v>0</v>
      </c>
      <c r="H67" s="218">
        <v>1496</v>
      </c>
      <c r="I67" s="219">
        <v>512.56990641711229</v>
      </c>
      <c r="J67" s="218">
        <v>88507</v>
      </c>
      <c r="K67" s="219">
        <v>856.06116702633597</v>
      </c>
      <c r="L67" s="218">
        <v>72938</v>
      </c>
      <c r="M67" s="219">
        <v>784.10869025747797</v>
      </c>
      <c r="N67" s="218">
        <v>0</v>
      </c>
      <c r="O67" s="219">
        <v>0</v>
      </c>
      <c r="P67" s="218">
        <v>161445</v>
      </c>
      <c r="Q67" s="219">
        <v>823.55430865000369</v>
      </c>
      <c r="S67" s="212"/>
      <c r="T67" s="212"/>
      <c r="U67" s="212"/>
      <c r="V67" s="212"/>
      <c r="W67" s="212"/>
      <c r="X67" s="212"/>
      <c r="Y67" s="212"/>
    </row>
    <row r="68" spans="1:25" ht="14.25" customHeight="1">
      <c r="A68" s="221" t="s">
        <v>19</v>
      </c>
      <c r="B68" s="218">
        <v>2705</v>
      </c>
      <c r="C68" s="219">
        <v>555.66520887245872</v>
      </c>
      <c r="D68" s="218">
        <v>2770</v>
      </c>
      <c r="E68" s="219">
        <v>577.97282671480207</v>
      </c>
      <c r="F68" s="218">
        <v>0</v>
      </c>
      <c r="G68" s="219">
        <v>0</v>
      </c>
      <c r="H68" s="218">
        <v>5475</v>
      </c>
      <c r="I68" s="219">
        <v>566.95143744292295</v>
      </c>
      <c r="J68" s="218">
        <v>133174</v>
      </c>
      <c r="K68" s="219">
        <v>883.43046998663374</v>
      </c>
      <c r="L68" s="218">
        <v>120274</v>
      </c>
      <c r="M68" s="219">
        <v>776.89069599414779</v>
      </c>
      <c r="N68" s="218">
        <v>1</v>
      </c>
      <c r="O68" s="219">
        <v>388.92</v>
      </c>
      <c r="P68" s="218">
        <v>253449</v>
      </c>
      <c r="Q68" s="219">
        <v>832.87016283354865</v>
      </c>
      <c r="S68" s="212"/>
      <c r="T68" s="212"/>
      <c r="U68" s="212"/>
      <c r="V68" s="212"/>
      <c r="W68" s="212"/>
      <c r="X68" s="212"/>
      <c r="Y68" s="212"/>
    </row>
    <row r="69" spans="1:25" ht="14.25" customHeight="1">
      <c r="A69" s="221" t="s">
        <v>20</v>
      </c>
      <c r="B69" s="218">
        <v>3420</v>
      </c>
      <c r="C69" s="219">
        <v>564.05143274853924</v>
      </c>
      <c r="D69" s="218">
        <v>4239</v>
      </c>
      <c r="E69" s="219">
        <v>615.24248879452659</v>
      </c>
      <c r="F69" s="218">
        <v>0</v>
      </c>
      <c r="G69" s="219">
        <v>0</v>
      </c>
      <c r="H69" s="218">
        <v>7659</v>
      </c>
      <c r="I69" s="219">
        <v>592.38396788092473</v>
      </c>
      <c r="J69" s="218">
        <v>199081</v>
      </c>
      <c r="K69" s="219">
        <v>1099.2146198783407</v>
      </c>
      <c r="L69" s="218">
        <v>185111</v>
      </c>
      <c r="M69" s="219">
        <v>822.61770056884825</v>
      </c>
      <c r="N69" s="218">
        <v>1</v>
      </c>
      <c r="O69" s="219">
        <v>524.75</v>
      </c>
      <c r="P69" s="218">
        <v>384193</v>
      </c>
      <c r="Q69" s="219">
        <v>965.94382422376259</v>
      </c>
      <c r="S69" s="212"/>
      <c r="T69" s="212"/>
      <c r="U69" s="212"/>
      <c r="V69" s="212"/>
      <c r="W69" s="212"/>
      <c r="X69" s="212"/>
      <c r="Y69" s="212"/>
    </row>
    <row r="70" spans="1:25" ht="14.25" customHeight="1">
      <c r="A70" s="221" t="s">
        <v>21</v>
      </c>
      <c r="B70" s="218">
        <v>2547</v>
      </c>
      <c r="C70" s="219">
        <v>595.33951707891777</v>
      </c>
      <c r="D70" s="218">
        <v>4607</v>
      </c>
      <c r="E70" s="219">
        <v>634.84169958758207</v>
      </c>
      <c r="F70" s="218">
        <v>0</v>
      </c>
      <c r="G70" s="219">
        <v>0</v>
      </c>
      <c r="H70" s="218">
        <v>7154</v>
      </c>
      <c r="I70" s="219">
        <v>620.77795079675627</v>
      </c>
      <c r="J70" s="218">
        <v>455151</v>
      </c>
      <c r="K70" s="219">
        <v>1368.507784735174</v>
      </c>
      <c r="L70" s="218">
        <v>353394</v>
      </c>
      <c r="M70" s="219">
        <v>1021.5137947163803</v>
      </c>
      <c r="N70" s="218">
        <v>1</v>
      </c>
      <c r="O70" s="219">
        <v>784.5</v>
      </c>
      <c r="P70" s="218">
        <v>808546</v>
      </c>
      <c r="Q70" s="219">
        <v>1216.8451976758276</v>
      </c>
      <c r="S70" s="212"/>
      <c r="T70" s="212"/>
      <c r="U70" s="212"/>
      <c r="V70" s="212"/>
      <c r="W70" s="212"/>
      <c r="X70" s="212"/>
      <c r="Y70" s="212"/>
    </row>
    <row r="71" spans="1:25" ht="14.25" customHeight="1">
      <c r="A71" s="221" t="s">
        <v>22</v>
      </c>
      <c r="B71" s="218">
        <v>1479</v>
      </c>
      <c r="C71" s="219">
        <v>624.51895199459352</v>
      </c>
      <c r="D71" s="218">
        <v>3670</v>
      </c>
      <c r="E71" s="219">
        <v>669.52341961852881</v>
      </c>
      <c r="F71" s="218">
        <v>0</v>
      </c>
      <c r="G71" s="219">
        <v>0</v>
      </c>
      <c r="H71" s="218">
        <v>5149</v>
      </c>
      <c r="I71" s="219">
        <v>656.59632550009803</v>
      </c>
      <c r="J71" s="218">
        <v>959193</v>
      </c>
      <c r="K71" s="219">
        <v>1422.3939180644588</v>
      </c>
      <c r="L71" s="218">
        <v>789014</v>
      </c>
      <c r="M71" s="219">
        <v>1039.9208661443272</v>
      </c>
      <c r="N71" s="218">
        <v>1</v>
      </c>
      <c r="O71" s="219">
        <v>741.02</v>
      </c>
      <c r="P71" s="218">
        <v>1748208</v>
      </c>
      <c r="Q71" s="219">
        <v>1249.7729976924957</v>
      </c>
      <c r="S71" s="212"/>
      <c r="T71" s="212"/>
      <c r="U71" s="212"/>
      <c r="V71" s="212"/>
      <c r="W71" s="212"/>
      <c r="X71" s="212"/>
      <c r="Y71" s="212"/>
    </row>
    <row r="72" spans="1:25" ht="14.25" customHeight="1">
      <c r="A72" s="221" t="s">
        <v>23</v>
      </c>
      <c r="B72" s="218">
        <v>914</v>
      </c>
      <c r="C72" s="219">
        <v>596.09625820568829</v>
      </c>
      <c r="D72" s="218">
        <v>3366</v>
      </c>
      <c r="E72" s="219">
        <v>629.506779560312</v>
      </c>
      <c r="F72" s="218">
        <v>0</v>
      </c>
      <c r="G72" s="219">
        <v>0</v>
      </c>
      <c r="H72" s="218">
        <v>4280</v>
      </c>
      <c r="I72" s="219">
        <v>622.37191588785265</v>
      </c>
      <c r="J72" s="218">
        <v>919882</v>
      </c>
      <c r="K72" s="219">
        <v>1389.1579117104156</v>
      </c>
      <c r="L72" s="218">
        <v>818017</v>
      </c>
      <c r="M72" s="219">
        <v>875.12473490159414</v>
      </c>
      <c r="N72" s="218">
        <v>5</v>
      </c>
      <c r="O72" s="219">
        <v>834.62999999999988</v>
      </c>
      <c r="P72" s="218">
        <v>1737904</v>
      </c>
      <c r="Q72" s="219">
        <v>1147.205162977931</v>
      </c>
      <c r="S72" s="212"/>
      <c r="T72" s="212"/>
      <c r="U72" s="212"/>
      <c r="V72" s="212"/>
      <c r="W72" s="212"/>
      <c r="X72" s="212"/>
      <c r="Y72" s="212"/>
    </row>
    <row r="73" spans="1:25" ht="14.25" customHeight="1">
      <c r="A73" s="221" t="s">
        <v>24</v>
      </c>
      <c r="B73" s="218">
        <v>491</v>
      </c>
      <c r="C73" s="219">
        <v>565.75621181262522</v>
      </c>
      <c r="D73" s="218">
        <v>2804</v>
      </c>
      <c r="E73" s="219">
        <v>608.74344151212915</v>
      </c>
      <c r="F73" s="218">
        <v>0</v>
      </c>
      <c r="G73" s="219">
        <v>0</v>
      </c>
      <c r="H73" s="218">
        <v>3295</v>
      </c>
      <c r="I73" s="219">
        <v>602.33775720789345</v>
      </c>
      <c r="J73" s="218">
        <v>717848</v>
      </c>
      <c r="K73" s="219">
        <v>1261.7694196682344</v>
      </c>
      <c r="L73" s="218">
        <v>763163</v>
      </c>
      <c r="M73" s="219">
        <v>754.61882059271545</v>
      </c>
      <c r="N73" s="218">
        <v>4</v>
      </c>
      <c r="O73" s="219">
        <v>946.56500000000005</v>
      </c>
      <c r="P73" s="218">
        <v>1481015</v>
      </c>
      <c r="Q73" s="219">
        <v>1000.4352444843579</v>
      </c>
      <c r="R73" s="214"/>
      <c r="S73" s="212"/>
      <c r="T73" s="212"/>
      <c r="U73" s="212"/>
      <c r="V73" s="212"/>
      <c r="W73" s="212"/>
      <c r="X73" s="212"/>
      <c r="Y73" s="212"/>
    </row>
    <row r="74" spans="1:25" ht="14.25" customHeight="1">
      <c r="A74" s="221" t="s">
        <v>25</v>
      </c>
      <c r="B74" s="218">
        <v>244</v>
      </c>
      <c r="C74" s="219">
        <v>510.98885245901715</v>
      </c>
      <c r="D74" s="218">
        <v>2207</v>
      </c>
      <c r="E74" s="219">
        <v>595.57639329406652</v>
      </c>
      <c r="F74" s="218">
        <v>0</v>
      </c>
      <c r="G74" s="219">
        <v>0</v>
      </c>
      <c r="H74" s="218">
        <v>2451</v>
      </c>
      <c r="I74" s="219">
        <v>587.15560179518764</v>
      </c>
      <c r="J74" s="218">
        <v>498881</v>
      </c>
      <c r="K74" s="219">
        <v>1103.4617951375153</v>
      </c>
      <c r="L74" s="218">
        <v>689643</v>
      </c>
      <c r="M74" s="219">
        <v>701.09401526586623</v>
      </c>
      <c r="N74" s="218">
        <v>11</v>
      </c>
      <c r="O74" s="219">
        <v>842.38090909090909</v>
      </c>
      <c r="P74" s="218">
        <v>1188535</v>
      </c>
      <c r="Q74" s="219">
        <v>869.98697554552166</v>
      </c>
      <c r="S74" s="212"/>
      <c r="T74" s="212"/>
      <c r="U74" s="212"/>
      <c r="V74" s="212"/>
      <c r="W74" s="212"/>
      <c r="X74" s="212"/>
      <c r="Y74" s="212"/>
    </row>
    <row r="75" spans="1:25" ht="14.25" customHeight="1">
      <c r="A75" s="221" t="s">
        <v>26</v>
      </c>
      <c r="B75" s="218">
        <v>417</v>
      </c>
      <c r="C75" s="219">
        <v>471.93280575539512</v>
      </c>
      <c r="D75" s="218">
        <v>4495</v>
      </c>
      <c r="E75" s="219">
        <v>544.37128809788726</v>
      </c>
      <c r="F75" s="218">
        <v>0</v>
      </c>
      <c r="G75" s="219">
        <v>0</v>
      </c>
      <c r="H75" s="218">
        <v>4912</v>
      </c>
      <c r="I75" s="219">
        <v>538.22168566775304</v>
      </c>
      <c r="J75" s="218">
        <v>551042</v>
      </c>
      <c r="K75" s="219">
        <v>994.65675975695513</v>
      </c>
      <c r="L75" s="218">
        <v>1120443</v>
      </c>
      <c r="M75" s="219">
        <v>663.31038638288203</v>
      </c>
      <c r="N75" s="218">
        <v>32</v>
      </c>
      <c r="O75" s="219">
        <v>644.09500000000003</v>
      </c>
      <c r="P75" s="218">
        <v>1671517</v>
      </c>
      <c r="Q75" s="219">
        <v>772.54358795033943</v>
      </c>
      <c r="S75" s="212"/>
      <c r="T75" s="212"/>
      <c r="U75" s="212"/>
      <c r="V75" s="212"/>
      <c r="W75" s="212"/>
      <c r="X75" s="212"/>
      <c r="Y75" s="212"/>
    </row>
    <row r="76" spans="1:25" ht="14.25" customHeight="1">
      <c r="A76" s="221" t="s">
        <v>5</v>
      </c>
      <c r="B76" s="218">
        <v>0</v>
      </c>
      <c r="C76" s="219">
        <v>0</v>
      </c>
      <c r="D76" s="218">
        <v>0</v>
      </c>
      <c r="E76" s="219">
        <v>0</v>
      </c>
      <c r="F76" s="218">
        <v>0</v>
      </c>
      <c r="G76" s="219">
        <v>0</v>
      </c>
      <c r="H76" s="218">
        <v>0</v>
      </c>
      <c r="I76" s="219">
        <v>0</v>
      </c>
      <c r="J76" s="218">
        <v>67</v>
      </c>
      <c r="K76" s="219">
        <v>1552.3783582089552</v>
      </c>
      <c r="L76" s="218">
        <v>32</v>
      </c>
      <c r="M76" s="219">
        <v>693.66499999999996</v>
      </c>
      <c r="N76" s="218">
        <v>0</v>
      </c>
      <c r="O76" s="219">
        <v>0</v>
      </c>
      <c r="P76" s="218">
        <v>99</v>
      </c>
      <c r="Q76" s="219">
        <v>1274.8144444444445</v>
      </c>
      <c r="S76" s="212"/>
      <c r="T76" s="212"/>
      <c r="U76" s="212"/>
      <c r="V76" s="212"/>
      <c r="W76" s="212"/>
      <c r="X76" s="212"/>
      <c r="Y76" s="212"/>
    </row>
    <row r="77" spans="1:25" ht="14.25" customHeight="1">
      <c r="A77" s="248" t="s">
        <v>6</v>
      </c>
      <c r="B77" s="249">
        <v>13621</v>
      </c>
      <c r="C77" s="250">
        <v>557.19222964540131</v>
      </c>
      <c r="D77" s="249">
        <v>29495</v>
      </c>
      <c r="E77" s="250">
        <v>600.96530361078203</v>
      </c>
      <c r="F77" s="249">
        <v>0</v>
      </c>
      <c r="G77" s="250">
        <v>0</v>
      </c>
      <c r="H77" s="249">
        <v>43116</v>
      </c>
      <c r="I77" s="250">
        <v>587.13672395398521</v>
      </c>
      <c r="J77" s="249">
        <v>4721167</v>
      </c>
      <c r="K77" s="250">
        <v>1226.8904845242705</v>
      </c>
      <c r="L77" s="249">
        <v>5078170</v>
      </c>
      <c r="M77" s="250">
        <v>804.49820606832589</v>
      </c>
      <c r="N77" s="249">
        <v>58</v>
      </c>
      <c r="O77" s="250">
        <v>708.61551724137928</v>
      </c>
      <c r="P77" s="249">
        <v>9799395</v>
      </c>
      <c r="Q77" s="250">
        <v>1007.9984144898729</v>
      </c>
      <c r="S77" s="212"/>
      <c r="T77" s="212"/>
      <c r="U77" s="212"/>
      <c r="V77" s="212"/>
      <c r="W77" s="212"/>
      <c r="X77" s="212"/>
      <c r="Y77" s="212"/>
    </row>
    <row r="78" spans="1:25" ht="14.25" customHeight="1" thickBot="1">
      <c r="A78" s="222" t="s">
        <v>27</v>
      </c>
      <c r="B78" s="223">
        <v>59.545407826150793</v>
      </c>
      <c r="C78" s="223" t="s">
        <v>28</v>
      </c>
      <c r="D78" s="223">
        <v>68.313476860484826</v>
      </c>
      <c r="E78" s="223" t="s">
        <v>28</v>
      </c>
      <c r="F78" s="223">
        <v>0</v>
      </c>
      <c r="G78" s="223">
        <v>0</v>
      </c>
      <c r="H78" s="223">
        <v>65.543510529733737</v>
      </c>
      <c r="I78" s="223" t="s">
        <v>28</v>
      </c>
      <c r="J78" s="223">
        <v>70.320968388548863</v>
      </c>
      <c r="K78" s="223" t="s">
        <v>28</v>
      </c>
      <c r="L78" s="223">
        <v>73.685922984169579</v>
      </c>
      <c r="M78" s="223" t="s">
        <v>28</v>
      </c>
      <c r="N78" s="223">
        <v>80.741379310344826</v>
      </c>
      <c r="O78" s="223" t="s">
        <v>28</v>
      </c>
      <c r="P78" s="223">
        <v>72.064784755966144</v>
      </c>
      <c r="Q78" s="223" t="s">
        <v>28</v>
      </c>
      <c r="S78" s="212"/>
      <c r="T78" s="212"/>
      <c r="U78" s="212"/>
      <c r="V78" s="212"/>
      <c r="W78" s="212"/>
      <c r="X78" s="212"/>
      <c r="Y78" s="212"/>
    </row>
    <row r="79" spans="1:25" ht="16.399999999999999" customHeight="1" thickTop="1">
      <c r="A79" s="228" t="s">
        <v>186</v>
      </c>
      <c r="S79" s="212"/>
      <c r="T79" s="212"/>
      <c r="U79" s="212"/>
      <c r="V79" s="212"/>
      <c r="W79" s="212"/>
      <c r="X79" s="212"/>
      <c r="Y79" s="212"/>
    </row>
    <row r="80" spans="1:25">
      <c r="P80" s="229" t="s">
        <v>146</v>
      </c>
      <c r="S80" s="212"/>
      <c r="T80" s="212"/>
      <c r="U80" s="212"/>
      <c r="V80" s="212"/>
      <c r="W80" s="212"/>
      <c r="X80" s="212"/>
      <c r="Y80" s="212"/>
    </row>
    <row r="83" spans="18:25">
      <c r="R83" s="214"/>
      <c r="S83" s="212"/>
      <c r="T83" s="212"/>
      <c r="U83" s="212"/>
      <c r="V83" s="212"/>
      <c r="W83" s="212"/>
      <c r="X83" s="212"/>
      <c r="Y83" s="212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printOptions horizontalCentered="1" verticalCentered="1"/>
  <pageMargins left="0.19685039370078741" right="0.19685039370078741" top="0" bottom="0" header="0" footer="0"/>
  <pageSetup paperSize="9" scale="7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83"/>
  <sheetViews>
    <sheetView showZeros="0" showOutlineSymbols="0" topLeftCell="A19" zoomScaleNormal="100" workbookViewId="0">
      <selection activeCell="H31" sqref="H31"/>
    </sheetView>
  </sheetViews>
  <sheetFormatPr baseColWidth="10" defaultColWidth="11.54296875" defaultRowHeight="15.5"/>
  <cols>
    <col min="1" max="1" width="8" style="105" customWidth="1"/>
    <col min="2" max="2" width="6.81640625" style="105" customWidth="1"/>
    <col min="3" max="8" width="20" style="105" customWidth="1"/>
    <col min="9" max="9" width="11.54296875" style="105"/>
    <col min="10" max="10" width="11.90625" style="106" bestFit="1" customWidth="1"/>
    <col min="11" max="11" width="11.90625" style="106" customWidth="1"/>
    <col min="12" max="30" width="11.54296875" style="106"/>
    <col min="31" max="16384" width="11.54296875" style="105"/>
  </cols>
  <sheetData>
    <row r="1" spans="1:9" s="106" customFormat="1" ht="17.5">
      <c r="A1" s="103" t="s">
        <v>129</v>
      </c>
      <c r="B1" s="104"/>
      <c r="C1" s="104"/>
      <c r="D1" s="104"/>
      <c r="E1" s="104"/>
      <c r="F1" s="104"/>
      <c r="G1" s="104"/>
      <c r="H1" s="104"/>
      <c r="I1" s="105"/>
    </row>
    <row r="2" spans="1:9" s="106" customFormat="1" ht="17.5">
      <c r="A2" s="103" t="s">
        <v>130</v>
      </c>
      <c r="B2" s="104"/>
      <c r="C2" s="104"/>
      <c r="D2" s="104"/>
      <c r="E2" s="104"/>
      <c r="F2" s="104"/>
      <c r="G2" s="104"/>
      <c r="H2" s="104"/>
      <c r="I2" s="105"/>
    </row>
    <row r="3" spans="1:9">
      <c r="A3" s="107"/>
      <c r="B3" s="107"/>
      <c r="C3" s="107"/>
      <c r="D3" s="107"/>
      <c r="E3" s="107"/>
      <c r="F3" s="107"/>
      <c r="G3" s="107"/>
      <c r="H3" s="107"/>
    </row>
    <row r="4" spans="1:9" s="106" customFormat="1" ht="32.15" customHeight="1">
      <c r="A4" s="232" t="s">
        <v>131</v>
      </c>
      <c r="B4" s="233"/>
      <c r="C4" s="235" t="s">
        <v>132</v>
      </c>
      <c r="D4" s="235" t="s">
        <v>50</v>
      </c>
      <c r="E4" s="235" t="s">
        <v>51</v>
      </c>
      <c r="F4" s="235" t="s">
        <v>116</v>
      </c>
      <c r="G4" s="236" t="s">
        <v>133</v>
      </c>
      <c r="H4" s="237" t="s">
        <v>46</v>
      </c>
      <c r="I4" s="108"/>
    </row>
    <row r="5" spans="1:9" s="106" customFormat="1">
      <c r="A5" s="109"/>
      <c r="B5" s="109"/>
      <c r="C5" s="110"/>
      <c r="D5" s="109"/>
      <c r="E5" s="109"/>
      <c r="F5" s="109"/>
      <c r="G5" s="109"/>
      <c r="H5" s="109"/>
      <c r="I5" s="105"/>
    </row>
    <row r="6" spans="1:9" s="106" customFormat="1">
      <c r="A6" s="111">
        <v>2010</v>
      </c>
      <c r="B6" s="111"/>
      <c r="C6" s="112">
        <v>936895</v>
      </c>
      <c r="D6" s="112">
        <v>5193107</v>
      </c>
      <c r="E6" s="112">
        <v>2300877</v>
      </c>
      <c r="F6" s="112">
        <v>271182</v>
      </c>
      <c r="G6" s="112">
        <v>37671</v>
      </c>
      <c r="H6" s="112">
        <v>8739732</v>
      </c>
      <c r="I6" s="105"/>
    </row>
    <row r="7" spans="1:9" s="106" customFormat="1">
      <c r="A7" s="111">
        <v>2011</v>
      </c>
      <c r="B7" s="111"/>
      <c r="C7" s="112">
        <v>942883</v>
      </c>
      <c r="D7" s="112">
        <v>5289994</v>
      </c>
      <c r="E7" s="112">
        <v>2319204</v>
      </c>
      <c r="F7" s="112">
        <v>275993</v>
      </c>
      <c r="G7" s="112">
        <v>38203</v>
      </c>
      <c r="H7" s="112">
        <v>8866277</v>
      </c>
      <c r="I7" s="105"/>
    </row>
    <row r="8" spans="1:9" s="106" customFormat="1">
      <c r="A8" s="111">
        <v>2012</v>
      </c>
      <c r="B8" s="111"/>
      <c r="C8" s="112">
        <v>943021</v>
      </c>
      <c r="D8" s="112">
        <v>5391504</v>
      </c>
      <c r="E8" s="112">
        <v>2331726</v>
      </c>
      <c r="F8" s="112">
        <v>294827</v>
      </c>
      <c r="G8" s="112">
        <v>37967</v>
      </c>
      <c r="H8" s="112">
        <v>8999045</v>
      </c>
      <c r="I8" s="105"/>
    </row>
    <row r="9" spans="1:9" s="106" customFormat="1">
      <c r="A9" s="111">
        <v>2013</v>
      </c>
      <c r="B9" s="111"/>
      <c r="C9" s="112">
        <v>933433</v>
      </c>
      <c r="D9" s="112">
        <v>5513570</v>
      </c>
      <c r="E9" s="112">
        <v>2345901</v>
      </c>
      <c r="F9" s="112">
        <v>315013</v>
      </c>
      <c r="G9" s="112">
        <v>38049</v>
      </c>
      <c r="H9" s="112">
        <v>9145966</v>
      </c>
      <c r="I9" s="105"/>
    </row>
    <row r="10" spans="1:9" s="106" customFormat="1">
      <c r="A10" s="111">
        <v>2014</v>
      </c>
      <c r="B10" s="111"/>
      <c r="C10" s="112">
        <v>929568</v>
      </c>
      <c r="D10" s="112">
        <v>5611105</v>
      </c>
      <c r="E10" s="112">
        <v>2355965</v>
      </c>
      <c r="F10" s="112">
        <v>335637</v>
      </c>
      <c r="G10" s="112">
        <v>38667</v>
      </c>
      <c r="H10" s="112">
        <v>9270942</v>
      </c>
      <c r="I10" s="105"/>
    </row>
    <row r="11" spans="1:9" s="106" customFormat="1">
      <c r="A11" s="111">
        <v>2015</v>
      </c>
      <c r="B11" s="111"/>
      <c r="C11" s="112">
        <v>936666</v>
      </c>
      <c r="D11" s="112">
        <v>5686678</v>
      </c>
      <c r="E11" s="112">
        <v>2358932</v>
      </c>
      <c r="F11" s="112">
        <v>339166</v>
      </c>
      <c r="G11" s="112">
        <v>39357</v>
      </c>
      <c r="H11" s="112">
        <v>9360799</v>
      </c>
      <c r="I11" s="105"/>
    </row>
    <row r="12" spans="1:9" s="106" customFormat="1">
      <c r="A12" s="111">
        <v>2016</v>
      </c>
      <c r="B12" s="111"/>
      <c r="C12" s="113">
        <v>944600</v>
      </c>
      <c r="D12" s="113">
        <v>5784748</v>
      </c>
      <c r="E12" s="113">
        <v>2364388</v>
      </c>
      <c r="F12" s="113">
        <v>339471</v>
      </c>
      <c r="G12" s="113">
        <v>40275</v>
      </c>
      <c r="H12" s="112">
        <v>9473482</v>
      </c>
      <c r="I12" s="105"/>
    </row>
    <row r="13" spans="1:9" s="106" customFormat="1">
      <c r="A13" s="111">
        <v>2017</v>
      </c>
      <c r="B13" s="111"/>
      <c r="C13" s="112">
        <v>951871</v>
      </c>
      <c r="D13" s="112">
        <v>5884135</v>
      </c>
      <c r="E13" s="112">
        <v>2365468</v>
      </c>
      <c r="F13" s="112">
        <v>339052</v>
      </c>
      <c r="G13" s="112">
        <v>41244</v>
      </c>
      <c r="H13" s="112">
        <v>9581770</v>
      </c>
      <c r="I13" s="105"/>
    </row>
    <row r="14" spans="1:9" s="106" customFormat="1">
      <c r="A14" s="111">
        <v>2018</v>
      </c>
      <c r="B14" s="111"/>
      <c r="C14" s="112">
        <v>955269</v>
      </c>
      <c r="D14" s="112">
        <v>5994755</v>
      </c>
      <c r="E14" s="112">
        <v>2365497</v>
      </c>
      <c r="F14" s="112">
        <v>338470</v>
      </c>
      <c r="G14" s="112">
        <v>42281</v>
      </c>
      <c r="H14" s="112">
        <v>9696272</v>
      </c>
      <c r="I14" s="105"/>
    </row>
    <row r="15" spans="1:9" s="106" customFormat="1">
      <c r="A15" s="111">
        <v>2019</v>
      </c>
      <c r="B15" s="111"/>
      <c r="C15" s="113">
        <v>962035</v>
      </c>
      <c r="D15" s="113">
        <v>6089294</v>
      </c>
      <c r="E15" s="113">
        <v>2366788</v>
      </c>
      <c r="F15" s="113">
        <v>340106</v>
      </c>
      <c r="G15" s="113">
        <v>43156</v>
      </c>
      <c r="H15" s="112">
        <v>9801379</v>
      </c>
      <c r="I15" s="105"/>
    </row>
    <row r="16" spans="1:9">
      <c r="A16" s="111"/>
      <c r="B16" s="111"/>
      <c r="C16" s="112"/>
      <c r="D16" s="112"/>
      <c r="E16" s="112"/>
      <c r="F16" s="112"/>
      <c r="G16" s="112"/>
      <c r="H16" s="112"/>
    </row>
    <row r="17" spans="1:9">
      <c r="A17" s="111">
        <v>2019</v>
      </c>
      <c r="B17" s="111" t="s">
        <v>134</v>
      </c>
      <c r="C17" s="112">
        <v>954031</v>
      </c>
      <c r="D17" s="112">
        <v>6000191</v>
      </c>
      <c r="E17" s="112">
        <v>2361540</v>
      </c>
      <c r="F17" s="112">
        <v>337866</v>
      </c>
      <c r="G17" s="112">
        <v>42242</v>
      </c>
      <c r="H17" s="112">
        <v>9695870</v>
      </c>
    </row>
    <row r="18" spans="1:9">
      <c r="A18" s="111"/>
      <c r="B18" s="111" t="s">
        <v>135</v>
      </c>
      <c r="C18" s="112">
        <v>953111</v>
      </c>
      <c r="D18" s="112">
        <v>6012434</v>
      </c>
      <c r="E18" s="112">
        <v>2361111</v>
      </c>
      <c r="F18" s="112">
        <v>338359</v>
      </c>
      <c r="G18" s="112">
        <v>42125</v>
      </c>
      <c r="H18" s="112">
        <v>9707140</v>
      </c>
      <c r="I18" s="114"/>
    </row>
    <row r="19" spans="1:9">
      <c r="A19" s="111"/>
      <c r="B19" s="111" t="s">
        <v>136</v>
      </c>
      <c r="C19" s="112">
        <v>954552</v>
      </c>
      <c r="D19" s="112">
        <v>6010977</v>
      </c>
      <c r="E19" s="112">
        <v>2358581</v>
      </c>
      <c r="F19" s="112">
        <v>339082</v>
      </c>
      <c r="G19" s="112">
        <v>42244</v>
      </c>
      <c r="H19" s="112">
        <v>9705436</v>
      </c>
      <c r="I19" s="114"/>
    </row>
    <row r="20" spans="1:9">
      <c r="A20" s="111"/>
      <c r="B20" s="111" t="s">
        <v>137</v>
      </c>
      <c r="C20" s="112">
        <v>955675</v>
      </c>
      <c r="D20" s="112">
        <v>6017292</v>
      </c>
      <c r="E20" s="112">
        <v>2359938</v>
      </c>
      <c r="F20" s="112">
        <v>339993</v>
      </c>
      <c r="G20" s="112">
        <v>42390</v>
      </c>
      <c r="H20" s="112">
        <v>9715288</v>
      </c>
      <c r="I20" s="114"/>
    </row>
    <row r="21" spans="1:9">
      <c r="A21" s="111"/>
      <c r="B21" s="111" t="s">
        <v>138</v>
      </c>
      <c r="C21" s="112">
        <v>955782</v>
      </c>
      <c r="D21" s="112">
        <v>6014303</v>
      </c>
      <c r="E21" s="112">
        <v>2355943</v>
      </c>
      <c r="F21" s="112">
        <v>339445</v>
      </c>
      <c r="G21" s="112">
        <v>42473</v>
      </c>
      <c r="H21" s="112">
        <v>9707946</v>
      </c>
      <c r="I21" s="114"/>
    </row>
    <row r="22" spans="1:9">
      <c r="A22" s="111"/>
      <c r="B22" s="111" t="s">
        <v>139</v>
      </c>
      <c r="C22" s="112">
        <v>958273</v>
      </c>
      <c r="D22" s="112">
        <v>6030746</v>
      </c>
      <c r="E22" s="112">
        <v>2360822</v>
      </c>
      <c r="F22" s="112">
        <v>340773</v>
      </c>
      <c r="G22" s="112">
        <v>42620</v>
      </c>
      <c r="H22" s="112">
        <v>9733234</v>
      </c>
      <c r="I22" s="114"/>
    </row>
    <row r="23" spans="1:9">
      <c r="A23" s="111"/>
      <c r="B23" s="111" t="s">
        <v>140</v>
      </c>
      <c r="C23" s="112">
        <v>959221</v>
      </c>
      <c r="D23" s="112">
        <v>6039967</v>
      </c>
      <c r="E23" s="112">
        <v>2361900</v>
      </c>
      <c r="F23" s="112">
        <v>341333</v>
      </c>
      <c r="G23" s="112">
        <v>42700</v>
      </c>
      <c r="H23" s="112">
        <v>9745121</v>
      </c>
      <c r="I23" s="114"/>
    </row>
    <row r="24" spans="1:9">
      <c r="A24" s="111"/>
      <c r="B24" s="111" t="s">
        <v>141</v>
      </c>
      <c r="C24" s="112">
        <v>960052</v>
      </c>
      <c r="D24" s="112">
        <v>6048718</v>
      </c>
      <c r="E24" s="112">
        <v>2362694</v>
      </c>
      <c r="F24" s="112">
        <v>341942</v>
      </c>
      <c r="G24" s="112">
        <v>42736</v>
      </c>
      <c r="H24" s="112">
        <v>9756142</v>
      </c>
      <c r="I24" s="114"/>
    </row>
    <row r="25" spans="1:9">
      <c r="A25" s="111"/>
      <c r="B25" s="111" t="s">
        <v>142</v>
      </c>
      <c r="C25" s="115">
        <v>958827</v>
      </c>
      <c r="D25" s="115">
        <v>6054949</v>
      </c>
      <c r="E25" s="115">
        <v>2361941</v>
      </c>
      <c r="F25" s="115">
        <v>341854</v>
      </c>
      <c r="G25" s="115">
        <v>42728</v>
      </c>
      <c r="H25" s="112">
        <v>9760299</v>
      </c>
      <c r="I25" s="114"/>
    </row>
    <row r="26" spans="1:9">
      <c r="A26" s="111"/>
      <c r="B26" s="111" t="s">
        <v>143</v>
      </c>
      <c r="C26" s="112">
        <v>958551</v>
      </c>
      <c r="D26" s="112">
        <v>6064093</v>
      </c>
      <c r="E26" s="112">
        <v>2363141</v>
      </c>
      <c r="F26" s="112">
        <v>340228</v>
      </c>
      <c r="G26" s="112">
        <v>42788</v>
      </c>
      <c r="H26" s="112">
        <v>9768801</v>
      </c>
      <c r="I26" s="114"/>
    </row>
    <row r="27" spans="1:9">
      <c r="A27" s="111"/>
      <c r="B27" s="111" t="s">
        <v>144</v>
      </c>
      <c r="C27" s="113">
        <v>959894</v>
      </c>
      <c r="D27" s="113">
        <v>6076942</v>
      </c>
      <c r="E27" s="113">
        <v>2365036</v>
      </c>
      <c r="F27" s="113">
        <v>339384</v>
      </c>
      <c r="G27" s="113">
        <v>43006</v>
      </c>
      <c r="H27" s="112">
        <v>9784262</v>
      </c>
      <c r="I27" s="114"/>
    </row>
    <row r="28" spans="1:9">
      <c r="A28" s="111"/>
      <c r="B28" s="111" t="s">
        <v>145</v>
      </c>
      <c r="C28" s="112">
        <v>962035</v>
      </c>
      <c r="D28" s="112">
        <v>6089294</v>
      </c>
      <c r="E28" s="112">
        <v>2366788</v>
      </c>
      <c r="F28" s="112">
        <v>340106</v>
      </c>
      <c r="G28" s="112">
        <v>43156</v>
      </c>
      <c r="H28" s="112">
        <v>9801379</v>
      </c>
      <c r="I28" s="114"/>
    </row>
    <row r="29" spans="1:9">
      <c r="A29" s="111">
        <v>2020</v>
      </c>
      <c r="B29" s="111" t="s">
        <v>134</v>
      </c>
      <c r="C29" s="112">
        <v>960706</v>
      </c>
      <c r="D29" s="112">
        <v>6094290</v>
      </c>
      <c r="E29" s="112">
        <v>2363223</v>
      </c>
      <c r="F29" s="112">
        <v>339620</v>
      </c>
      <c r="G29" s="112">
        <v>43177</v>
      </c>
      <c r="H29" s="112">
        <v>9801016</v>
      </c>
      <c r="I29" s="114"/>
    </row>
    <row r="30" spans="1:9">
      <c r="A30" s="111"/>
      <c r="B30" s="111" t="s">
        <v>135</v>
      </c>
      <c r="C30" s="112">
        <v>958823</v>
      </c>
      <c r="D30" s="112">
        <v>6102437</v>
      </c>
      <c r="E30" s="112">
        <v>2361066</v>
      </c>
      <c r="F30" s="112">
        <v>339765</v>
      </c>
      <c r="G30" s="112">
        <v>43057</v>
      </c>
      <c r="H30" s="112">
        <v>9805148</v>
      </c>
      <c r="I30" s="114"/>
    </row>
    <row r="31" spans="1:9">
      <c r="A31" s="111"/>
      <c r="B31" s="111" t="s">
        <v>136</v>
      </c>
      <c r="C31" s="112">
        <v>958824</v>
      </c>
      <c r="D31" s="112">
        <v>6097333</v>
      </c>
      <c r="E31" s="112">
        <v>2359666</v>
      </c>
      <c r="F31" s="112">
        <v>340456</v>
      </c>
      <c r="G31" s="112">
        <v>43116</v>
      </c>
      <c r="H31" s="112">
        <v>9799395</v>
      </c>
      <c r="I31" s="114"/>
    </row>
    <row r="32" spans="1:9">
      <c r="A32" s="111"/>
      <c r="B32" s="111" t="s">
        <v>137</v>
      </c>
      <c r="C32" s="112" t="s">
        <v>146</v>
      </c>
      <c r="D32" s="112" t="s">
        <v>146</v>
      </c>
      <c r="E32" s="112" t="s">
        <v>146</v>
      </c>
      <c r="F32" s="112" t="s">
        <v>146</v>
      </c>
      <c r="G32" s="112" t="s">
        <v>146</v>
      </c>
      <c r="H32" s="112" t="s">
        <v>146</v>
      </c>
      <c r="I32" s="114"/>
    </row>
    <row r="33" spans="1:41">
      <c r="A33" s="111"/>
      <c r="B33" s="111" t="s">
        <v>138</v>
      </c>
      <c r="C33" s="112" t="s">
        <v>146</v>
      </c>
      <c r="D33" s="112" t="s">
        <v>146</v>
      </c>
      <c r="E33" s="112" t="s">
        <v>146</v>
      </c>
      <c r="F33" s="112" t="s">
        <v>146</v>
      </c>
      <c r="G33" s="112" t="s">
        <v>146</v>
      </c>
      <c r="H33" s="112" t="s">
        <v>146</v>
      </c>
      <c r="I33" s="114"/>
      <c r="AB33" s="105"/>
      <c r="AC33" s="105"/>
      <c r="AD33" s="105"/>
    </row>
    <row r="34" spans="1:41">
      <c r="A34" s="111"/>
      <c r="B34" s="111" t="s">
        <v>139</v>
      </c>
      <c r="C34" s="115" t="s">
        <v>146</v>
      </c>
      <c r="D34" s="115" t="s">
        <v>146</v>
      </c>
      <c r="E34" s="115" t="s">
        <v>146</v>
      </c>
      <c r="F34" s="115" t="s">
        <v>146</v>
      </c>
      <c r="G34" s="115" t="s">
        <v>146</v>
      </c>
      <c r="H34" s="112" t="s">
        <v>146</v>
      </c>
      <c r="I34" s="114"/>
    </row>
    <row r="35" spans="1:41">
      <c r="A35" s="111"/>
      <c r="B35" s="111" t="s">
        <v>140</v>
      </c>
      <c r="C35" s="112" t="s">
        <v>146</v>
      </c>
      <c r="D35" s="112" t="s">
        <v>146</v>
      </c>
      <c r="E35" s="112" t="s">
        <v>146</v>
      </c>
      <c r="F35" s="112" t="s">
        <v>146</v>
      </c>
      <c r="G35" s="112" t="s">
        <v>146</v>
      </c>
      <c r="H35" s="112" t="s">
        <v>146</v>
      </c>
      <c r="I35" s="114"/>
    </row>
    <row r="36" spans="1:41">
      <c r="A36" s="111"/>
      <c r="B36" s="111" t="s">
        <v>141</v>
      </c>
      <c r="C36" s="113" t="s">
        <v>146</v>
      </c>
      <c r="D36" s="113" t="s">
        <v>146</v>
      </c>
      <c r="E36" s="113" t="s">
        <v>146</v>
      </c>
      <c r="F36" s="113" t="s">
        <v>146</v>
      </c>
      <c r="G36" s="113" t="s">
        <v>146</v>
      </c>
      <c r="H36" s="112" t="s">
        <v>146</v>
      </c>
      <c r="I36" s="114"/>
    </row>
    <row r="37" spans="1:41">
      <c r="A37" s="111"/>
      <c r="B37" s="111" t="s">
        <v>142</v>
      </c>
      <c r="C37" s="112" t="s">
        <v>146</v>
      </c>
      <c r="D37" s="112" t="s">
        <v>146</v>
      </c>
      <c r="E37" s="112" t="s">
        <v>146</v>
      </c>
      <c r="F37" s="112" t="s">
        <v>146</v>
      </c>
      <c r="G37" s="112" t="s">
        <v>146</v>
      </c>
      <c r="H37" s="112" t="s">
        <v>146</v>
      </c>
      <c r="I37" s="114"/>
    </row>
    <row r="38" spans="1:41">
      <c r="A38" s="111"/>
      <c r="B38" s="111" t="s">
        <v>143</v>
      </c>
      <c r="C38" s="113" t="s">
        <v>146</v>
      </c>
      <c r="D38" s="113" t="s">
        <v>146</v>
      </c>
      <c r="E38" s="113" t="s">
        <v>146</v>
      </c>
      <c r="F38" s="113" t="s">
        <v>146</v>
      </c>
      <c r="G38" s="113" t="s">
        <v>146</v>
      </c>
      <c r="H38" s="112" t="s">
        <v>146</v>
      </c>
      <c r="I38" s="114"/>
    </row>
    <row r="39" spans="1:41">
      <c r="A39" s="116"/>
      <c r="B39" s="111" t="s">
        <v>144</v>
      </c>
      <c r="C39" s="112" t="s">
        <v>146</v>
      </c>
      <c r="D39" s="112" t="s">
        <v>146</v>
      </c>
      <c r="E39" s="112" t="s">
        <v>146</v>
      </c>
      <c r="F39" s="112" t="s">
        <v>146</v>
      </c>
      <c r="G39" s="112" t="s">
        <v>146</v>
      </c>
      <c r="H39" s="112" t="s">
        <v>146</v>
      </c>
    </row>
    <row r="40" spans="1:41">
      <c r="A40" s="116"/>
      <c r="B40" s="111" t="s">
        <v>145</v>
      </c>
      <c r="C40" s="112" t="s">
        <v>146</v>
      </c>
      <c r="D40" s="112" t="s">
        <v>146</v>
      </c>
      <c r="E40" s="112" t="s">
        <v>146</v>
      </c>
      <c r="F40" s="112" t="s">
        <v>146</v>
      </c>
      <c r="G40" s="112" t="s">
        <v>146</v>
      </c>
      <c r="H40" s="112" t="s">
        <v>146</v>
      </c>
    </row>
    <row r="41" spans="1:41">
      <c r="A41" s="116"/>
      <c r="B41" s="111"/>
      <c r="C41" s="112"/>
      <c r="D41" s="112"/>
      <c r="E41" s="112"/>
      <c r="F41" s="112"/>
      <c r="G41" s="112"/>
      <c r="H41" s="112"/>
    </row>
    <row r="42" spans="1:41">
      <c r="A42" s="111"/>
      <c r="B42" s="111"/>
      <c r="C42" s="112" t="s">
        <v>147</v>
      </c>
      <c r="D42" s="112"/>
      <c r="E42" s="112"/>
      <c r="F42" s="112"/>
      <c r="G42" s="112"/>
      <c r="H42" s="112"/>
    </row>
    <row r="43" spans="1:41">
      <c r="A43" s="111">
        <v>2010</v>
      </c>
      <c r="B43" s="111"/>
      <c r="C43" s="117">
        <v>0.64605465145384233</v>
      </c>
      <c r="D43" s="117">
        <v>2.0740877893759446</v>
      </c>
      <c r="E43" s="117">
        <v>0.85947739636256237</v>
      </c>
      <c r="F43" s="117">
        <v>1.7392870273798877</v>
      </c>
      <c r="G43" s="117">
        <v>-0.43609261021249068</v>
      </c>
      <c r="H43" s="117">
        <v>1.5761404508701116</v>
      </c>
    </row>
    <row r="44" spans="1:41">
      <c r="A44" s="111">
        <v>2011</v>
      </c>
      <c r="B44" s="111"/>
      <c r="C44" s="117">
        <v>0.63913245347664294</v>
      </c>
      <c r="D44" s="117">
        <v>1.8656846469753186</v>
      </c>
      <c r="E44" s="117">
        <v>0.79652236951388566</v>
      </c>
      <c r="F44" s="117">
        <v>1.7740853006467994</v>
      </c>
      <c r="G44" s="117">
        <v>1.4122269119481778</v>
      </c>
      <c r="H44" s="117">
        <v>1.4479276938926811</v>
      </c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</row>
    <row r="45" spans="1:41">
      <c r="A45" s="111">
        <v>2012</v>
      </c>
      <c r="B45" s="111"/>
      <c r="C45" s="119">
        <v>1.4635962256193125E-2</v>
      </c>
      <c r="D45" s="119">
        <v>1.9189057681350929</v>
      </c>
      <c r="E45" s="119">
        <v>0.53992662999891028</v>
      </c>
      <c r="F45" s="119">
        <v>6.8240861181261936</v>
      </c>
      <c r="G45" s="119">
        <v>-0.61775253252361884</v>
      </c>
      <c r="H45" s="119">
        <v>1.4974492676012696</v>
      </c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</row>
    <row r="46" spans="1:41">
      <c r="A46" s="111">
        <v>2013</v>
      </c>
      <c r="B46" s="111"/>
      <c r="C46" s="117">
        <v>-1.0167323951428386</v>
      </c>
      <c r="D46" s="117">
        <v>2.2640435767088407</v>
      </c>
      <c r="E46" s="117">
        <v>0.60791876918642185</v>
      </c>
      <c r="F46" s="117">
        <v>6.8467270636678457</v>
      </c>
      <c r="G46" s="117">
        <v>0.21597703268627644</v>
      </c>
      <c r="H46" s="117">
        <v>1.6326287956110797</v>
      </c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</row>
    <row r="47" spans="1:41">
      <c r="A47" s="111">
        <v>2014</v>
      </c>
      <c r="B47" s="111"/>
      <c r="C47" s="117">
        <v>-0.41406292685174373</v>
      </c>
      <c r="D47" s="117">
        <v>1.7689990332942163</v>
      </c>
      <c r="E47" s="117">
        <v>0.42900361097932826</v>
      </c>
      <c r="F47" s="117">
        <v>6.5470313923552403</v>
      </c>
      <c r="G47" s="117">
        <v>1.6242213987226917</v>
      </c>
      <c r="H47" s="117">
        <v>1.3664603607754566</v>
      </c>
    </row>
    <row r="48" spans="1:41">
      <c r="A48" s="111">
        <v>2015</v>
      </c>
      <c r="B48" s="111"/>
      <c r="C48" s="117">
        <v>0.7635805019105657</v>
      </c>
      <c r="D48" s="117">
        <v>1.3468470114175402</v>
      </c>
      <c r="E48" s="117">
        <v>0.12593565693888031</v>
      </c>
      <c r="F48" s="117">
        <v>1.0514335427858068</v>
      </c>
      <c r="G48" s="117">
        <v>1.7844673752812401</v>
      </c>
      <c r="H48" s="117">
        <v>0.96923268422992592</v>
      </c>
    </row>
    <row r="49" spans="1:8">
      <c r="A49" s="111">
        <v>2016</v>
      </c>
      <c r="B49" s="111"/>
      <c r="C49" s="117">
        <v>0.84704686622552039</v>
      </c>
      <c r="D49" s="117">
        <v>1.724556938163202</v>
      </c>
      <c r="E49" s="117">
        <v>0.23129110970558919</v>
      </c>
      <c r="F49" s="117">
        <v>8.9926466685930073E-2</v>
      </c>
      <c r="G49" s="117">
        <v>2.3324948547907676</v>
      </c>
      <c r="H49" s="117">
        <v>1.2037754469463646</v>
      </c>
    </row>
    <row r="50" spans="1:8">
      <c r="A50" s="111">
        <v>2017</v>
      </c>
      <c r="B50" s="111"/>
      <c r="C50" s="117">
        <v>0.76974380690240096</v>
      </c>
      <c r="D50" s="117">
        <v>1.7180869417302125</v>
      </c>
      <c r="E50" s="117">
        <v>4.5677782157582669E-2</v>
      </c>
      <c r="F50" s="117">
        <v>-0.12342733252619364</v>
      </c>
      <c r="G50" s="117">
        <v>2.4059590316573454</v>
      </c>
      <c r="H50" s="117">
        <v>1.1430643980745447</v>
      </c>
    </row>
    <row r="51" spans="1:8">
      <c r="A51" s="111">
        <v>2018</v>
      </c>
      <c r="B51" s="111"/>
      <c r="C51" s="117">
        <v>0.35698114555438032</v>
      </c>
      <c r="D51" s="117">
        <v>1.879970462948255</v>
      </c>
      <c r="E51" s="117">
        <v>1.2259730421293469E-3</v>
      </c>
      <c r="F51" s="117">
        <v>-0.17165508535563756</v>
      </c>
      <c r="G51" s="117">
        <v>2.5143051110464443</v>
      </c>
      <c r="H51" s="117">
        <v>1.1949984188724949</v>
      </c>
    </row>
    <row r="52" spans="1:8">
      <c r="A52" s="111">
        <v>2019</v>
      </c>
      <c r="B52" s="111"/>
      <c r="C52" s="117">
        <v>0.70828216973439773</v>
      </c>
      <c r="D52" s="117">
        <v>1.5770285858221156</v>
      </c>
      <c r="E52" s="117">
        <v>5.4576268750294865E-2</v>
      </c>
      <c r="F52" s="117">
        <v>0.48335155257481777</v>
      </c>
      <c r="G52" s="117">
        <v>2.0694874766443494</v>
      </c>
      <c r="H52" s="117">
        <v>1.0839939308633362</v>
      </c>
    </row>
    <row r="53" spans="1:8">
      <c r="A53" s="111"/>
      <c r="B53" s="111"/>
      <c r="C53" s="117"/>
      <c r="D53" s="117"/>
      <c r="E53" s="117"/>
      <c r="F53" s="117"/>
      <c r="G53" s="117"/>
      <c r="H53" s="117"/>
    </row>
    <row r="54" spans="1:8">
      <c r="A54" s="111">
        <v>2019</v>
      </c>
      <c r="B54" s="111" t="s">
        <v>134</v>
      </c>
      <c r="C54" s="117">
        <v>0.43943456751911469</v>
      </c>
      <c r="D54" s="117">
        <v>1.9779870526070775</v>
      </c>
      <c r="E54" s="117">
        <v>7.9460431883338067E-2</v>
      </c>
      <c r="F54" s="117">
        <v>5.3278397385891907E-3</v>
      </c>
      <c r="G54" s="117">
        <v>2.4247126715484235</v>
      </c>
      <c r="H54" s="117">
        <v>1.2896213727309647</v>
      </c>
    </row>
    <row r="55" spans="1:8">
      <c r="A55" s="111"/>
      <c r="B55" s="111" t="s">
        <v>135</v>
      </c>
      <c r="C55" s="117">
        <v>0.49747309395999917</v>
      </c>
      <c r="D55" s="117">
        <v>2.1109559592523031</v>
      </c>
      <c r="E55" s="117">
        <v>0.17382162346086805</v>
      </c>
      <c r="F55" s="117">
        <v>-8.4159176007847503E-2</v>
      </c>
      <c r="G55" s="117">
        <v>2.5113766334898813</v>
      </c>
      <c r="H55" s="117">
        <v>1.3982456591167036</v>
      </c>
    </row>
    <row r="56" spans="1:8">
      <c r="A56" s="111"/>
      <c r="B56" s="111" t="s">
        <v>136</v>
      </c>
      <c r="C56" s="117">
        <v>0.50941651907836505</v>
      </c>
      <c r="D56" s="117">
        <v>1.9569499506666199</v>
      </c>
      <c r="E56" s="117">
        <v>3.6306184987644485E-2</v>
      </c>
      <c r="F56" s="117">
        <v>-8.7512780696508141E-2</v>
      </c>
      <c r="G56" s="117">
        <v>2.5439363044955865</v>
      </c>
      <c r="H56" s="117">
        <v>1.2711171575408242</v>
      </c>
    </row>
    <row r="57" spans="1:8">
      <c r="A57" s="111"/>
      <c r="B57" s="111" t="s">
        <v>137</v>
      </c>
      <c r="C57" s="117">
        <v>0.54550810634514946</v>
      </c>
      <c r="D57" s="117">
        <v>1.9468411227873794</v>
      </c>
      <c r="E57" s="117">
        <v>8.6857317347299734E-2</v>
      </c>
      <c r="F57" s="117">
        <v>3.9133760960385899E-2</v>
      </c>
      <c r="G57" s="117">
        <v>2.3863581469494299</v>
      </c>
      <c r="H57" s="117">
        <v>1.2850676770616909</v>
      </c>
    </row>
    <row r="58" spans="1:8">
      <c r="A58" s="111"/>
      <c r="B58" s="111" t="s">
        <v>138</v>
      </c>
      <c r="C58" s="117">
        <v>0.51171712327902075</v>
      </c>
      <c r="D58" s="117">
        <v>1.8524389331062707</v>
      </c>
      <c r="E58" s="117">
        <v>-2.5891297298352711E-3</v>
      </c>
      <c r="F58" s="117">
        <v>-2.0028688150375284E-2</v>
      </c>
      <c r="G58" s="117">
        <v>2.0691146784581393</v>
      </c>
      <c r="H58" s="117">
        <v>1.1986181954418029</v>
      </c>
    </row>
    <row r="59" spans="1:8">
      <c r="A59" s="111"/>
      <c r="B59" s="111" t="s">
        <v>139</v>
      </c>
      <c r="C59" s="117">
        <v>0.61073687393433662</v>
      </c>
      <c r="D59" s="117">
        <v>1.8852694151900717</v>
      </c>
      <c r="E59" s="117">
        <v>5.6622501680458903E-2</v>
      </c>
      <c r="F59" s="117">
        <v>-7.0423155133392257E-3</v>
      </c>
      <c r="G59" s="117">
        <v>2.0887228130688884</v>
      </c>
      <c r="H59" s="117">
        <v>1.2439927806748852</v>
      </c>
    </row>
    <row r="60" spans="1:8">
      <c r="A60" s="111"/>
      <c r="B60" s="111" t="s">
        <v>140</v>
      </c>
      <c r="C60" s="117">
        <v>0.56445702986989144</v>
      </c>
      <c r="D60" s="117">
        <v>1.8292270697957136</v>
      </c>
      <c r="E60" s="117">
        <v>3.8246554315835013E-2</v>
      </c>
      <c r="F60" s="117">
        <v>5.5667215525856406E-3</v>
      </c>
      <c r="G60" s="117">
        <v>1.9725844199264486</v>
      </c>
      <c r="H60" s="117">
        <v>1.2008113826185385</v>
      </c>
    </row>
    <row r="61" spans="1:8">
      <c r="A61" s="111"/>
      <c r="B61" s="111" t="s">
        <v>141</v>
      </c>
      <c r="C61" s="117">
        <v>0.71281931315478886</v>
      </c>
      <c r="D61" s="117">
        <v>1.8058462405904363</v>
      </c>
      <c r="E61" s="117">
        <v>0.10418454094613949</v>
      </c>
      <c r="F61" s="117">
        <v>0.18869140750898961</v>
      </c>
      <c r="G61" s="117">
        <v>2.2050031090065536</v>
      </c>
      <c r="H61" s="117">
        <v>1.2254891534358325</v>
      </c>
    </row>
    <row r="62" spans="1:8">
      <c r="A62" s="111"/>
      <c r="B62" s="111" t="s">
        <v>142</v>
      </c>
      <c r="C62" s="117">
        <v>0.65801698372489614</v>
      </c>
      <c r="D62" s="117">
        <v>1.7507493993210277</v>
      </c>
      <c r="E62" s="117">
        <v>7.9743769117635033E-2</v>
      </c>
      <c r="F62" s="117">
        <v>0.21282333903989148</v>
      </c>
      <c r="G62" s="117">
        <v>1.9956077532703231</v>
      </c>
      <c r="H62" s="117">
        <v>1.1806990459864553</v>
      </c>
    </row>
    <row r="63" spans="1:8">
      <c r="A63" s="111"/>
      <c r="B63" s="111" t="s">
        <v>143</v>
      </c>
      <c r="C63" s="117">
        <v>0.70293950791082693</v>
      </c>
      <c r="D63" s="117">
        <v>1.7013414174373631</v>
      </c>
      <c r="E63" s="117">
        <v>8.0127085284109612E-2</v>
      </c>
      <c r="F63" s="117">
        <v>0.31252948391358171</v>
      </c>
      <c r="G63" s="117">
        <v>1.834971559130838</v>
      </c>
      <c r="H63" s="117">
        <v>1.1583273462758781</v>
      </c>
    </row>
    <row r="64" spans="1:8">
      <c r="A64" s="111"/>
      <c r="B64" s="111" t="s">
        <v>144</v>
      </c>
      <c r="C64" s="117">
        <v>0.67617812002136457</v>
      </c>
      <c r="D64" s="117">
        <v>1.645155166314427</v>
      </c>
      <c r="E64" s="117">
        <v>7.1127697700945625E-2</v>
      </c>
      <c r="F64" s="117">
        <v>0.51533567899917365</v>
      </c>
      <c r="G64" s="117">
        <v>2.1350369297266525</v>
      </c>
      <c r="H64" s="117">
        <v>1.1278805532282776</v>
      </c>
    </row>
    <row r="65" spans="1:8">
      <c r="A65" s="111"/>
      <c r="B65" s="111" t="s">
        <v>145</v>
      </c>
      <c r="C65" s="117">
        <v>0.70828216973439773</v>
      </c>
      <c r="D65" s="117">
        <v>1.5770285858221156</v>
      </c>
      <c r="E65" s="117">
        <v>5.4576268750294865E-2</v>
      </c>
      <c r="F65" s="117">
        <v>0.48335155257481777</v>
      </c>
      <c r="G65" s="117">
        <v>2.0694874766443494</v>
      </c>
      <c r="H65" s="117">
        <v>1.0839939308633362</v>
      </c>
    </row>
    <row r="66" spans="1:8">
      <c r="A66" s="111">
        <v>2020</v>
      </c>
      <c r="B66" s="111" t="s">
        <v>134</v>
      </c>
      <c r="C66" s="117">
        <v>0.69966279921722663</v>
      </c>
      <c r="D66" s="117">
        <v>1.5682667435086728</v>
      </c>
      <c r="E66" s="117">
        <v>7.1267054549140063E-2</v>
      </c>
      <c r="F66" s="117">
        <v>0.51914072442920123</v>
      </c>
      <c r="G66" s="117">
        <v>2.2134368637848567</v>
      </c>
      <c r="H66" s="117">
        <v>1.0844411073993365</v>
      </c>
    </row>
    <row r="67" spans="1:8">
      <c r="A67" s="111"/>
      <c r="B67" s="111" t="s">
        <v>135</v>
      </c>
      <c r="C67" s="117">
        <v>0.59930060612036762</v>
      </c>
      <c r="D67" s="117">
        <v>1.4969478251237289</v>
      </c>
      <c r="E67" s="117">
        <v>-1.905882442632123E-3</v>
      </c>
      <c r="F67" s="117">
        <v>0.41553497911981374</v>
      </c>
      <c r="G67" s="117">
        <v>2.2124629080118696</v>
      </c>
      <c r="H67" s="117">
        <v>1.0096485679613076</v>
      </c>
    </row>
    <row r="68" spans="1:8">
      <c r="A68" s="111"/>
      <c r="B68" s="111" t="s">
        <v>136</v>
      </c>
      <c r="C68" s="117">
        <v>0.44753978829858987</v>
      </c>
      <c r="D68" s="117">
        <v>1.4366383368294322</v>
      </c>
      <c r="E68" s="117">
        <v>4.6002236090258997E-2</v>
      </c>
      <c r="F68" s="117">
        <v>0.40521171869931649</v>
      </c>
      <c r="G68" s="117">
        <v>2.0641984660543455</v>
      </c>
      <c r="H68" s="117">
        <v>0.96810694542728282</v>
      </c>
    </row>
    <row r="69" spans="1:8">
      <c r="A69" s="111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</row>
    <row r="70" spans="1:8">
      <c r="A70" s="111"/>
      <c r="B70" s="120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</row>
    <row r="71" spans="1:8">
      <c r="A71" s="111"/>
      <c r="B71" s="120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</row>
    <row r="72" spans="1:8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</row>
    <row r="73" spans="1:8">
      <c r="A73" s="111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</row>
    <row r="74" spans="1:8">
      <c r="A74" s="111"/>
      <c r="B74" s="111" t="s">
        <v>142</v>
      </c>
      <c r="C74" s="117" t="s">
        <v>146</v>
      </c>
      <c r="D74" s="119" t="s">
        <v>146</v>
      </c>
      <c r="E74" s="119" t="s">
        <v>146</v>
      </c>
      <c r="F74" s="119" t="s">
        <v>146</v>
      </c>
      <c r="G74" s="117" t="s">
        <v>146</v>
      </c>
      <c r="H74" s="117" t="s">
        <v>146</v>
      </c>
    </row>
    <row r="75" spans="1:8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7" t="s">
        <v>146</v>
      </c>
      <c r="H75" s="117" t="s">
        <v>146</v>
      </c>
    </row>
    <row r="76" spans="1:8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7" t="s">
        <v>146</v>
      </c>
      <c r="H76" s="117" t="s">
        <v>146</v>
      </c>
    </row>
    <row r="77" spans="1:8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7" t="s">
        <v>146</v>
      </c>
      <c r="H77" s="117" t="s">
        <v>146</v>
      </c>
    </row>
    <row r="78" spans="1:8">
      <c r="A78" s="111"/>
      <c r="B78" s="111"/>
      <c r="C78" s="111"/>
      <c r="D78" s="111"/>
      <c r="E78" s="111"/>
      <c r="F78" s="111"/>
      <c r="G78" s="111"/>
      <c r="H78" s="111"/>
    </row>
    <row r="79" spans="1:8">
      <c r="A79" s="107"/>
      <c r="B79" s="107"/>
      <c r="C79" s="107"/>
      <c r="D79" s="107"/>
      <c r="E79" s="107"/>
      <c r="F79" s="107"/>
      <c r="G79" s="107"/>
      <c r="H79" s="107"/>
    </row>
    <row r="80" spans="1:8">
      <c r="A80" s="107" t="s">
        <v>148</v>
      </c>
      <c r="B80" s="104"/>
      <c r="C80" s="104"/>
      <c r="D80" s="104"/>
      <c r="E80" s="104"/>
      <c r="F80" s="104"/>
      <c r="G80" s="104"/>
      <c r="H80" s="104"/>
    </row>
    <row r="81" spans="1:8">
      <c r="A81" s="121"/>
      <c r="B81" s="104"/>
      <c r="C81" s="104"/>
      <c r="D81" s="104"/>
      <c r="E81" s="104"/>
      <c r="F81" s="104"/>
      <c r="G81" s="104"/>
      <c r="H81" s="104"/>
    </row>
    <row r="82" spans="1:8" ht="17.5">
      <c r="A82" s="103"/>
      <c r="B82" s="104"/>
      <c r="C82" s="104"/>
      <c r="D82" s="104"/>
      <c r="E82" s="104"/>
      <c r="F82" s="104"/>
      <c r="G82" s="104"/>
      <c r="H82" s="104"/>
    </row>
    <row r="83" spans="1:8" ht="17.5">
      <c r="A83" s="103"/>
      <c r="B83" s="104"/>
      <c r="C83" s="104"/>
      <c r="D83" s="104"/>
      <c r="E83" s="104"/>
      <c r="F83" s="104"/>
      <c r="G83" s="104"/>
      <c r="H83" s="104"/>
    </row>
  </sheetData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92"/>
  <sheetViews>
    <sheetView showZeros="0" showOutlineSymbols="0" topLeftCell="A61" zoomScaleNormal="100" workbookViewId="0">
      <selection activeCell="H68" sqref="H68"/>
    </sheetView>
  </sheetViews>
  <sheetFormatPr baseColWidth="10" defaultColWidth="11.54296875" defaultRowHeight="15.5"/>
  <cols>
    <col min="1" max="1" width="8" style="105" customWidth="1"/>
    <col min="2" max="2" width="5.54296875" style="105" customWidth="1"/>
    <col min="3" max="8" width="20" style="105" customWidth="1"/>
    <col min="9" max="23" width="11.54296875" style="106"/>
    <col min="24" max="16384" width="11.54296875" style="105"/>
  </cols>
  <sheetData>
    <row r="1" spans="1:8" s="106" customFormat="1" ht="17.5">
      <c r="A1" s="103" t="s">
        <v>149</v>
      </c>
      <c r="B1" s="104"/>
      <c r="C1" s="104"/>
      <c r="D1" s="104"/>
      <c r="E1" s="104"/>
      <c r="F1" s="104"/>
      <c r="G1" s="104"/>
      <c r="H1" s="104"/>
    </row>
    <row r="2" spans="1:8" s="106" customFormat="1" ht="17.5">
      <c r="A2" s="103" t="s">
        <v>130</v>
      </c>
      <c r="B2" s="104"/>
      <c r="C2" s="104"/>
      <c r="D2" s="104"/>
      <c r="E2" s="104"/>
      <c r="F2" s="104"/>
      <c r="G2" s="104"/>
      <c r="H2" s="104"/>
    </row>
    <row r="3" spans="1:8">
      <c r="A3" s="107"/>
      <c r="B3" s="107"/>
      <c r="C3" s="107"/>
      <c r="D3" s="107"/>
      <c r="E3" s="107"/>
      <c r="F3" s="107"/>
      <c r="G3" s="107"/>
      <c r="H3" s="107"/>
    </row>
    <row r="4" spans="1:8" s="106" customFormat="1" ht="32.15" customHeight="1">
      <c r="A4" s="232" t="s">
        <v>131</v>
      </c>
      <c r="B4" s="238"/>
      <c r="C4" s="235" t="s">
        <v>132</v>
      </c>
      <c r="D4" s="235" t="s">
        <v>50</v>
      </c>
      <c r="E4" s="235" t="s">
        <v>51</v>
      </c>
      <c r="F4" s="235" t="s">
        <v>116</v>
      </c>
      <c r="G4" s="236" t="s">
        <v>133</v>
      </c>
      <c r="H4" s="237" t="s">
        <v>46</v>
      </c>
    </row>
    <row r="5" spans="1:8" s="106" customFormat="1">
      <c r="A5" s="109"/>
      <c r="B5" s="109"/>
      <c r="C5" s="110"/>
      <c r="D5" s="109"/>
      <c r="E5" s="109"/>
      <c r="F5" s="109"/>
      <c r="G5" s="109"/>
      <c r="H5" s="109"/>
    </row>
    <row r="6" spans="1:8" s="106" customFormat="1">
      <c r="A6" s="111">
        <v>2010</v>
      </c>
      <c r="B6" s="111"/>
      <c r="C6" s="112">
        <v>800117.55995000037</v>
      </c>
      <c r="D6" s="112">
        <v>4634212.5802099966</v>
      </c>
      <c r="E6" s="112">
        <v>1321001.3474400009</v>
      </c>
      <c r="F6" s="112">
        <v>95208.784000000058</v>
      </c>
      <c r="G6" s="112">
        <v>17407.443399999993</v>
      </c>
      <c r="H6" s="112">
        <v>6867947.7149999971</v>
      </c>
    </row>
    <row r="7" spans="1:8" s="106" customFormat="1">
      <c r="A7" s="111">
        <v>2011</v>
      </c>
      <c r="B7" s="111"/>
      <c r="C7" s="112">
        <v>823332.52611000114</v>
      </c>
      <c r="D7" s="112">
        <v>4883002.884100019</v>
      </c>
      <c r="E7" s="112">
        <v>1365368.6668599991</v>
      </c>
      <c r="F7" s="112">
        <v>99452.258420000027</v>
      </c>
      <c r="G7" s="112">
        <v>18095.940089999978</v>
      </c>
      <c r="H7" s="112">
        <v>7189252.2755800188</v>
      </c>
    </row>
    <row r="8" spans="1:8" s="106" customFormat="1">
      <c r="A8" s="111">
        <v>2012</v>
      </c>
      <c r="B8" s="111"/>
      <c r="C8" s="112">
        <v>840195.9084800015</v>
      </c>
      <c r="D8" s="112">
        <v>5151099.0235399846</v>
      </c>
      <c r="E8" s="112">
        <v>1408058.9732500033</v>
      </c>
      <c r="F8" s="112">
        <v>107701.54429999999</v>
      </c>
      <c r="G8" s="112">
        <v>18537.104830000037</v>
      </c>
      <c r="H8" s="112">
        <v>7525592.5543999895</v>
      </c>
    </row>
    <row r="9" spans="1:8" s="106" customFormat="1">
      <c r="A9" s="111">
        <v>2013</v>
      </c>
      <c r="B9" s="111"/>
      <c r="C9" s="112">
        <v>849771.3442700014</v>
      </c>
      <c r="D9" s="112">
        <v>5444543.6090999832</v>
      </c>
      <c r="E9" s="112">
        <v>1453888.2699700024</v>
      </c>
      <c r="F9" s="112">
        <v>116454.52990999994</v>
      </c>
      <c r="G9" s="112">
        <v>19170.105830000011</v>
      </c>
      <c r="H9" s="112">
        <v>7883827.8590799868</v>
      </c>
    </row>
    <row r="10" spans="1:8" s="106" customFormat="1">
      <c r="A10" s="111">
        <v>2014</v>
      </c>
      <c r="B10" s="111"/>
      <c r="C10" s="112">
        <v>853614.96671999933</v>
      </c>
      <c r="D10" s="112">
        <v>5654245.3628200023</v>
      </c>
      <c r="E10" s="112">
        <v>1475113.4939899985</v>
      </c>
      <c r="F10" s="112">
        <v>123516.43977000006</v>
      </c>
      <c r="G10" s="112">
        <v>19755.526400000013</v>
      </c>
      <c r="H10" s="112">
        <v>8126245.7897000005</v>
      </c>
    </row>
    <row r="11" spans="1:8" s="106" customFormat="1">
      <c r="A11" s="111">
        <v>2015</v>
      </c>
      <c r="B11" s="111"/>
      <c r="C11" s="112">
        <v>866570.22713999904</v>
      </c>
      <c r="D11" s="112">
        <v>5854633.2526199855</v>
      </c>
      <c r="E11" s="112">
        <v>1492582.3197100002</v>
      </c>
      <c r="F11" s="112">
        <v>126146.7780500001</v>
      </c>
      <c r="G11" s="112">
        <v>20489.345300000004</v>
      </c>
      <c r="H11" s="112">
        <v>8360421.9228199851</v>
      </c>
    </row>
    <row r="12" spans="1:8" s="106" customFormat="1">
      <c r="A12" s="111">
        <v>2016</v>
      </c>
      <c r="B12" s="111"/>
      <c r="C12" s="113">
        <v>880035.74225000117</v>
      </c>
      <c r="D12" s="113">
        <v>6078750.8298199791</v>
      </c>
      <c r="E12" s="113">
        <v>1515316.8190599994</v>
      </c>
      <c r="F12" s="113">
        <v>127783.98148</v>
      </c>
      <c r="G12" s="113">
        <v>21290.935639999985</v>
      </c>
      <c r="H12" s="112">
        <v>8623178.3082499783</v>
      </c>
    </row>
    <row r="13" spans="1:8" s="106" customFormat="1">
      <c r="A13" s="111">
        <v>2017</v>
      </c>
      <c r="B13" s="111"/>
      <c r="C13" s="112">
        <v>892032.10908000171</v>
      </c>
      <c r="D13" s="112">
        <v>6301951.7490800014</v>
      </c>
      <c r="E13" s="112">
        <v>1535639.4871500004</v>
      </c>
      <c r="F13" s="112">
        <v>129198.52848999998</v>
      </c>
      <c r="G13" s="112">
        <v>22205.811080000018</v>
      </c>
      <c r="H13" s="112">
        <v>8881027.6848800033</v>
      </c>
    </row>
    <row r="14" spans="1:8" s="106" customFormat="1">
      <c r="A14" s="111">
        <v>2018</v>
      </c>
      <c r="B14" s="111"/>
      <c r="C14" s="112">
        <v>911251.40633000177</v>
      </c>
      <c r="D14" s="112">
        <v>6639113.9908599965</v>
      </c>
      <c r="E14" s="112">
        <v>1610805.7869399975</v>
      </c>
      <c r="F14" s="112">
        <v>133154.47646999999</v>
      </c>
      <c r="G14" s="112">
        <v>23610.275499999996</v>
      </c>
      <c r="H14" s="112">
        <v>9317935.9360999949</v>
      </c>
    </row>
    <row r="15" spans="1:8" s="106" customFormat="1">
      <c r="A15" s="111">
        <v>2019</v>
      </c>
      <c r="B15" s="111"/>
      <c r="C15" s="112">
        <v>941258.33551000012</v>
      </c>
      <c r="D15" s="112">
        <v>6963418.5504199909</v>
      </c>
      <c r="E15" s="112">
        <v>1692196.8619700018</v>
      </c>
      <c r="F15" s="112">
        <v>137928.00965999984</v>
      </c>
      <c r="G15" s="112">
        <v>24998.320610000002</v>
      </c>
      <c r="H15" s="112">
        <v>9759800.0781699922</v>
      </c>
    </row>
    <row r="16" spans="1:8">
      <c r="A16" s="111"/>
      <c r="B16" s="111"/>
      <c r="C16" s="112"/>
      <c r="D16" s="112"/>
      <c r="E16" s="112"/>
      <c r="F16" s="112"/>
      <c r="G16" s="112"/>
      <c r="H16" s="112"/>
    </row>
    <row r="17" spans="1:8">
      <c r="A17" s="111">
        <v>2019</v>
      </c>
      <c r="B17" s="111" t="s">
        <v>134</v>
      </c>
      <c r="C17" s="112">
        <v>926527.1112599998</v>
      </c>
      <c r="D17" s="112">
        <v>6778167.0361699918</v>
      </c>
      <c r="E17" s="112">
        <v>1670557.7968899985</v>
      </c>
      <c r="F17" s="112">
        <v>136116.43111999994</v>
      </c>
      <c r="G17" s="112">
        <v>24154.106910000017</v>
      </c>
      <c r="H17" s="112">
        <v>9535522.4823499881</v>
      </c>
    </row>
    <row r="18" spans="1:8">
      <c r="A18" s="111"/>
      <c r="B18" s="111" t="s">
        <v>135</v>
      </c>
      <c r="C18" s="112">
        <v>925167.1617800009</v>
      </c>
      <c r="D18" s="112">
        <v>6805262.2160600023</v>
      </c>
      <c r="E18" s="112">
        <v>1672275.3654400008</v>
      </c>
      <c r="F18" s="112">
        <v>136292.39622999978</v>
      </c>
      <c r="G18" s="112">
        <v>24131.847720000009</v>
      </c>
      <c r="H18" s="112">
        <v>9563128.9872300029</v>
      </c>
    </row>
    <row r="19" spans="1:8">
      <c r="A19" s="111"/>
      <c r="B19" s="111" t="s">
        <v>136</v>
      </c>
      <c r="C19" s="112">
        <v>926971.55327000131</v>
      </c>
      <c r="D19" s="112">
        <v>6816102.8869799981</v>
      </c>
      <c r="E19" s="112">
        <v>1672470.1787900017</v>
      </c>
      <c r="F19" s="112">
        <v>136707.45137999995</v>
      </c>
      <c r="G19" s="112">
        <v>24227.108829999983</v>
      </c>
      <c r="H19" s="112">
        <v>9576479.17925</v>
      </c>
    </row>
    <row r="20" spans="1:8">
      <c r="A20" s="111"/>
      <c r="B20" s="111" t="s">
        <v>137</v>
      </c>
      <c r="C20" s="112">
        <v>928523.09959000046</v>
      </c>
      <c r="D20" s="112">
        <v>6831105.0714200009</v>
      </c>
      <c r="E20" s="112">
        <v>1676898.0026200023</v>
      </c>
      <c r="F20" s="112">
        <v>137173.23275000002</v>
      </c>
      <c r="G20" s="112">
        <v>24351.849669999992</v>
      </c>
      <c r="H20" s="112">
        <v>9598051.2560500037</v>
      </c>
    </row>
    <row r="21" spans="1:8">
      <c r="A21" s="111"/>
      <c r="B21" s="111" t="s">
        <v>138</v>
      </c>
      <c r="C21" s="112">
        <v>929461.74728000083</v>
      </c>
      <c r="D21" s="112">
        <v>6842525.1095099906</v>
      </c>
      <c r="E21" s="112">
        <v>1677255.6732900017</v>
      </c>
      <c r="F21" s="112">
        <v>137293.13267000005</v>
      </c>
      <c r="G21" s="112">
        <v>24427.654910000001</v>
      </c>
      <c r="H21" s="112">
        <v>9610963.3176599927</v>
      </c>
    </row>
    <row r="22" spans="1:8">
      <c r="A22" s="111"/>
      <c r="B22" s="111" t="s">
        <v>139</v>
      </c>
      <c r="C22" s="112">
        <v>937773.69118000031</v>
      </c>
      <c r="D22" s="112">
        <v>6862917.9168899963</v>
      </c>
      <c r="E22" s="112">
        <v>1681344.7199600013</v>
      </c>
      <c r="F22" s="112">
        <v>137776.21053999997</v>
      </c>
      <c r="G22" s="112">
        <v>24531.375179999974</v>
      </c>
      <c r="H22" s="112">
        <v>9644343.9137500003</v>
      </c>
    </row>
    <row r="23" spans="1:8">
      <c r="A23" s="111"/>
      <c r="B23" s="111" t="s">
        <v>140</v>
      </c>
      <c r="C23" s="112">
        <v>938628.48275000055</v>
      </c>
      <c r="D23" s="112">
        <v>6878006.4566999935</v>
      </c>
      <c r="E23" s="112">
        <v>1682877.0313900027</v>
      </c>
      <c r="F23" s="112">
        <v>138019.8152500001</v>
      </c>
      <c r="G23" s="112">
        <v>24606.14103999998</v>
      </c>
      <c r="H23" s="112">
        <v>9662137.9271299969</v>
      </c>
    </row>
    <row r="24" spans="1:8">
      <c r="A24" s="111"/>
      <c r="B24" s="111" t="s">
        <v>141</v>
      </c>
      <c r="C24" s="112">
        <v>939386.63346000109</v>
      </c>
      <c r="D24" s="112">
        <v>6894484.3036699928</v>
      </c>
      <c r="E24" s="112">
        <v>1684633.4085500049</v>
      </c>
      <c r="F24" s="112">
        <v>138355.39694000001</v>
      </c>
      <c r="G24" s="112">
        <v>24659.031169999987</v>
      </c>
      <c r="H24" s="112">
        <v>9681518.7737899981</v>
      </c>
    </row>
    <row r="25" spans="1:8">
      <c r="A25" s="111"/>
      <c r="B25" s="111" t="s">
        <v>142</v>
      </c>
      <c r="C25" s="112">
        <v>937876.74926000054</v>
      </c>
      <c r="D25" s="112">
        <v>6906965.1926499996</v>
      </c>
      <c r="E25" s="112">
        <v>1685094.2146100015</v>
      </c>
      <c r="F25" s="112">
        <v>138384.22170999995</v>
      </c>
      <c r="G25" s="112">
        <v>24689.339879999981</v>
      </c>
      <c r="H25" s="112">
        <v>9693009.7181099989</v>
      </c>
    </row>
    <row r="26" spans="1:8">
      <c r="A26" s="111"/>
      <c r="B26" s="111" t="s">
        <v>143</v>
      </c>
      <c r="C26" s="112">
        <v>937536.26033999992</v>
      </c>
      <c r="D26" s="112">
        <v>6922968.6026699971</v>
      </c>
      <c r="E26" s="112">
        <v>1687275.6441400028</v>
      </c>
      <c r="F26" s="112">
        <v>137855.09965999998</v>
      </c>
      <c r="G26" s="112">
        <v>24755.382509999981</v>
      </c>
      <c r="H26" s="112">
        <v>9710390.9893199988</v>
      </c>
    </row>
    <row r="27" spans="1:8">
      <c r="A27" s="111"/>
      <c r="B27" s="111" t="s">
        <v>144</v>
      </c>
      <c r="C27" s="112">
        <v>939118.81471999933</v>
      </c>
      <c r="D27" s="112">
        <v>6943967.0221500034</v>
      </c>
      <c r="E27" s="112">
        <v>1689887.5179500009</v>
      </c>
      <c r="F27" s="112">
        <v>137626.97887999978</v>
      </c>
      <c r="G27" s="112">
        <v>24901.018700000001</v>
      </c>
      <c r="H27" s="112">
        <v>9735501.352400003</v>
      </c>
    </row>
    <row r="28" spans="1:8">
      <c r="A28" s="111"/>
      <c r="B28" s="111" t="s">
        <v>145</v>
      </c>
      <c r="C28" s="112">
        <v>941258.33551000012</v>
      </c>
      <c r="D28" s="112">
        <v>6963418.5504199909</v>
      </c>
      <c r="E28" s="112">
        <v>1692196.8619700018</v>
      </c>
      <c r="F28" s="112">
        <v>137928.00965999984</v>
      </c>
      <c r="G28" s="112">
        <v>24998.320610000002</v>
      </c>
      <c r="H28" s="112">
        <v>9759800.0781699922</v>
      </c>
    </row>
    <row r="29" spans="1:8">
      <c r="A29" s="111">
        <v>2020</v>
      </c>
      <c r="B29" s="111" t="s">
        <v>134</v>
      </c>
      <c r="C29" s="112">
        <v>939763.63153999986</v>
      </c>
      <c r="D29" s="112">
        <v>6975564.2685099924</v>
      </c>
      <c r="E29" s="112">
        <v>1690755.5916900001</v>
      </c>
      <c r="F29" s="112">
        <v>137867.55580999996</v>
      </c>
      <c r="G29" s="112">
        <v>25039.391869999996</v>
      </c>
      <c r="H29" s="112">
        <v>9768990.4394199923</v>
      </c>
    </row>
    <row r="30" spans="1:8">
      <c r="A30" s="111"/>
      <c r="B30" s="111" t="s">
        <v>135</v>
      </c>
      <c r="C30" s="112">
        <v>945690.01529000117</v>
      </c>
      <c r="D30" s="112">
        <v>7056005.1909299968</v>
      </c>
      <c r="E30" s="112">
        <v>1706214.8767100014</v>
      </c>
      <c r="F30" s="112">
        <v>139178.29983000012</v>
      </c>
      <c r="G30" s="112">
        <v>25232.541410000023</v>
      </c>
      <c r="H30" s="112">
        <v>9872320.9241699986</v>
      </c>
    </row>
    <row r="31" spans="1:8">
      <c r="A31" s="111"/>
      <c r="B31" s="111" t="s">
        <v>136</v>
      </c>
      <c r="C31" s="112">
        <v>945839.12278000126</v>
      </c>
      <c r="D31" s="112">
        <v>7060519.6306599937</v>
      </c>
      <c r="E31" s="112">
        <v>1706548.6437800014</v>
      </c>
      <c r="F31" s="112">
        <v>139552.23875000008</v>
      </c>
      <c r="G31" s="112">
        <v>25314.986990000001</v>
      </c>
      <c r="H31" s="112">
        <v>9877774.6229599975</v>
      </c>
    </row>
    <row r="32" spans="1:8">
      <c r="A32" s="111"/>
      <c r="B32" s="111" t="s">
        <v>137</v>
      </c>
      <c r="C32" s="112" t="s">
        <v>146</v>
      </c>
      <c r="D32" s="112" t="s">
        <v>146</v>
      </c>
      <c r="E32" s="112" t="s">
        <v>146</v>
      </c>
      <c r="F32" s="112" t="s">
        <v>146</v>
      </c>
      <c r="G32" s="112" t="s">
        <v>146</v>
      </c>
      <c r="H32" s="112" t="s">
        <v>146</v>
      </c>
    </row>
    <row r="33" spans="1:42">
      <c r="A33" s="111"/>
      <c r="B33" s="111" t="s">
        <v>138</v>
      </c>
      <c r="C33" s="112" t="s">
        <v>146</v>
      </c>
      <c r="D33" s="112" t="s">
        <v>146</v>
      </c>
      <c r="E33" s="112" t="s">
        <v>146</v>
      </c>
      <c r="F33" s="112" t="s">
        <v>146</v>
      </c>
      <c r="G33" s="112" t="s">
        <v>146</v>
      </c>
      <c r="H33" s="112" t="s">
        <v>146</v>
      </c>
    </row>
    <row r="34" spans="1:42">
      <c r="A34" s="111"/>
      <c r="B34" s="111" t="s">
        <v>139</v>
      </c>
      <c r="C34" s="112" t="s">
        <v>146</v>
      </c>
      <c r="D34" s="112" t="s">
        <v>146</v>
      </c>
      <c r="E34" s="112" t="s">
        <v>146</v>
      </c>
      <c r="F34" s="112" t="s">
        <v>146</v>
      </c>
      <c r="G34" s="112" t="s">
        <v>146</v>
      </c>
      <c r="H34" s="112" t="s">
        <v>146</v>
      </c>
    </row>
    <row r="35" spans="1:42">
      <c r="A35" s="111"/>
      <c r="B35" s="111" t="s">
        <v>140</v>
      </c>
      <c r="C35" s="112" t="s">
        <v>146</v>
      </c>
      <c r="D35" s="112" t="s">
        <v>146</v>
      </c>
      <c r="E35" s="112" t="s">
        <v>146</v>
      </c>
      <c r="F35" s="112" t="s">
        <v>146</v>
      </c>
      <c r="G35" s="112" t="s">
        <v>146</v>
      </c>
      <c r="H35" s="112" t="s">
        <v>146</v>
      </c>
    </row>
    <row r="36" spans="1:42">
      <c r="A36" s="111"/>
      <c r="B36" s="111" t="s">
        <v>141</v>
      </c>
      <c r="C36" s="112" t="s">
        <v>146</v>
      </c>
      <c r="D36" s="112" t="s">
        <v>146</v>
      </c>
      <c r="E36" s="112" t="s">
        <v>146</v>
      </c>
      <c r="F36" s="112" t="s">
        <v>146</v>
      </c>
      <c r="G36" s="112" t="s">
        <v>146</v>
      </c>
      <c r="H36" s="112" t="s">
        <v>146</v>
      </c>
    </row>
    <row r="37" spans="1:42">
      <c r="A37" s="111"/>
      <c r="B37" s="111" t="s">
        <v>142</v>
      </c>
      <c r="C37" s="112" t="s">
        <v>146</v>
      </c>
      <c r="D37" s="112" t="s">
        <v>146</v>
      </c>
      <c r="E37" s="112" t="s">
        <v>146</v>
      </c>
      <c r="F37" s="112" t="s">
        <v>146</v>
      </c>
      <c r="G37" s="112" t="s">
        <v>146</v>
      </c>
      <c r="H37" s="112" t="s">
        <v>146</v>
      </c>
    </row>
    <row r="38" spans="1:42">
      <c r="A38" s="111"/>
      <c r="B38" s="111" t="s">
        <v>143</v>
      </c>
      <c r="C38" s="112" t="s">
        <v>146</v>
      </c>
      <c r="D38" s="112" t="s">
        <v>146</v>
      </c>
      <c r="E38" s="112" t="s">
        <v>146</v>
      </c>
      <c r="F38" s="112" t="s">
        <v>146</v>
      </c>
      <c r="G38" s="112" t="s">
        <v>146</v>
      </c>
      <c r="H38" s="112" t="s">
        <v>146</v>
      </c>
    </row>
    <row r="39" spans="1:42">
      <c r="A39" s="116"/>
      <c r="B39" s="111" t="s">
        <v>144</v>
      </c>
      <c r="C39" s="112" t="s">
        <v>146</v>
      </c>
      <c r="D39" s="112" t="s">
        <v>146</v>
      </c>
      <c r="E39" s="112" t="s">
        <v>146</v>
      </c>
      <c r="F39" s="112" t="s">
        <v>146</v>
      </c>
      <c r="G39" s="112" t="s">
        <v>146</v>
      </c>
      <c r="H39" s="112" t="s">
        <v>146</v>
      </c>
    </row>
    <row r="40" spans="1:42">
      <c r="A40" s="116"/>
      <c r="B40" s="111" t="s">
        <v>145</v>
      </c>
      <c r="C40" s="112" t="s">
        <v>146</v>
      </c>
      <c r="D40" s="112" t="s">
        <v>146</v>
      </c>
      <c r="E40" s="112" t="s">
        <v>146</v>
      </c>
      <c r="F40" s="112" t="s">
        <v>146</v>
      </c>
      <c r="G40" s="112" t="s">
        <v>146</v>
      </c>
      <c r="H40" s="112" t="s">
        <v>146</v>
      </c>
    </row>
    <row r="41" spans="1:42">
      <c r="A41" s="116"/>
      <c r="B41" s="111"/>
      <c r="C41" s="122"/>
      <c r="D41" s="122"/>
      <c r="E41" s="122"/>
      <c r="F41" s="122"/>
      <c r="G41" s="122"/>
      <c r="H41" s="122"/>
    </row>
    <row r="42" spans="1:42">
      <c r="A42" s="111"/>
      <c r="B42" s="111"/>
      <c r="C42" s="117" t="s">
        <v>147</v>
      </c>
      <c r="D42" s="117"/>
      <c r="E42" s="117"/>
      <c r="F42" s="117"/>
      <c r="G42" s="117"/>
      <c r="H42" s="117"/>
    </row>
    <row r="43" spans="1:42">
      <c r="A43" s="111">
        <v>2010</v>
      </c>
      <c r="B43" s="111"/>
      <c r="C43" s="117">
        <v>2.834365539271877</v>
      </c>
      <c r="D43" s="117">
        <v>5.7338720293969914</v>
      </c>
      <c r="E43" s="117">
        <v>4.0954971341678359</v>
      </c>
      <c r="F43" s="117">
        <v>4.688202749908954</v>
      </c>
      <c r="G43" s="117">
        <v>2.3744656387648222</v>
      </c>
      <c r="H43" s="117">
        <v>5.0475144168232511</v>
      </c>
    </row>
    <row r="44" spans="1:42">
      <c r="A44" s="111">
        <v>2011</v>
      </c>
      <c r="B44" s="111"/>
      <c r="C44" s="117">
        <v>2.9014444029264341</v>
      </c>
      <c r="D44" s="117">
        <v>5.3685561372920132</v>
      </c>
      <c r="E44" s="117">
        <v>3.3586127301064916</v>
      </c>
      <c r="F44" s="117">
        <v>4.457019869091039</v>
      </c>
      <c r="G44" s="117">
        <v>3.9551855730864283</v>
      </c>
      <c r="H44" s="117">
        <v>4.6783198404127813</v>
      </c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</row>
    <row r="45" spans="1:42">
      <c r="A45" s="111">
        <v>2012</v>
      </c>
      <c r="B45" s="111"/>
      <c r="C45" s="119">
        <v>2.0481861016319547</v>
      </c>
      <c r="D45" s="119">
        <v>5.4903948615909526</v>
      </c>
      <c r="E45" s="119">
        <v>3.1266505103109798</v>
      </c>
      <c r="F45" s="119">
        <v>8.2947195076879421</v>
      </c>
      <c r="G45" s="119">
        <v>2.4379210906199322</v>
      </c>
      <c r="H45" s="119">
        <v>4.678376358587788</v>
      </c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</row>
    <row r="46" spans="1:42">
      <c r="A46" s="111">
        <v>2013</v>
      </c>
      <c r="B46" s="111"/>
      <c r="C46" s="117">
        <v>1.1396670340043435</v>
      </c>
      <c r="D46" s="117">
        <v>5.6967374189272446</v>
      </c>
      <c r="E46" s="117">
        <v>3.2547853172810282</v>
      </c>
      <c r="F46" s="117">
        <v>8.1270753050844959</v>
      </c>
      <c r="G46" s="117">
        <v>3.4147781209908246</v>
      </c>
      <c r="H46" s="117">
        <v>4.7602272125474965</v>
      </c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</row>
    <row r="47" spans="1:42">
      <c r="A47" s="111">
        <v>2014</v>
      </c>
      <c r="B47" s="111"/>
      <c r="C47" s="117">
        <v>0.45231255159583483</v>
      </c>
      <c r="D47" s="117">
        <v>3.8515947116214644</v>
      </c>
      <c r="E47" s="117">
        <v>1.4598937523881528</v>
      </c>
      <c r="F47" s="117">
        <v>6.0640920241211704</v>
      </c>
      <c r="G47" s="117">
        <v>3.053820230266302</v>
      </c>
      <c r="H47" s="117">
        <v>3.0748759987296648</v>
      </c>
    </row>
    <row r="48" spans="1:42" s="106" customFormat="1">
      <c r="A48" s="111">
        <v>2015</v>
      </c>
      <c r="B48" s="111"/>
      <c r="C48" s="117">
        <v>1.5176936821738263</v>
      </c>
      <c r="D48" s="117">
        <v>3.5440253639796415</v>
      </c>
      <c r="E48" s="117">
        <v>1.1842360463228285</v>
      </c>
      <c r="F48" s="117">
        <v>2.1295450912429015</v>
      </c>
      <c r="G48" s="117">
        <v>3.7144993514320657</v>
      </c>
      <c r="H48" s="117">
        <v>2.8817259430769626</v>
      </c>
    </row>
    <row r="49" spans="1:8" s="106" customFormat="1">
      <c r="A49" s="111">
        <v>2016</v>
      </c>
      <c r="B49" s="111"/>
      <c r="C49" s="117">
        <v>1.55388619274901</v>
      </c>
      <c r="D49" s="117">
        <v>3.8280378553122718</v>
      </c>
      <c r="E49" s="117">
        <v>1.5231655266033428</v>
      </c>
      <c r="F49" s="117">
        <v>1.2978559225277797</v>
      </c>
      <c r="G49" s="117">
        <v>3.9122301287000116</v>
      </c>
      <c r="H49" s="117">
        <v>3.1428603467104077</v>
      </c>
    </row>
    <row r="50" spans="1:8" s="106" customFormat="1">
      <c r="A50" s="111">
        <v>2017</v>
      </c>
      <c r="B50" s="111"/>
      <c r="C50" s="117">
        <v>1.3631681367087811</v>
      </c>
      <c r="D50" s="117">
        <v>3.6718221474893342</v>
      </c>
      <c r="E50" s="117">
        <v>1.3411497737224165</v>
      </c>
      <c r="F50" s="117">
        <v>1.1069830456185814</v>
      </c>
      <c r="G50" s="117">
        <v>4.2970184846232273</v>
      </c>
      <c r="H50" s="117">
        <v>2.9901895497549402</v>
      </c>
    </row>
    <row r="51" spans="1:8" s="106" customFormat="1">
      <c r="A51" s="111">
        <v>2018</v>
      </c>
      <c r="B51" s="111"/>
      <c r="C51" s="117">
        <v>2.1545521797216471</v>
      </c>
      <c r="D51" s="117">
        <v>5.3501241393861143</v>
      </c>
      <c r="E51" s="117">
        <v>4.8947881595242437</v>
      </c>
      <c r="F51" s="117">
        <v>3.0619141148393147</v>
      </c>
      <c r="G51" s="117">
        <v>6.3247607346571089</v>
      </c>
      <c r="H51" s="117">
        <v>4.9195686211386258</v>
      </c>
    </row>
    <row r="52" spans="1:8" s="106" customFormat="1">
      <c r="A52" s="111">
        <v>2019</v>
      </c>
      <c r="B52" s="111"/>
      <c r="C52" s="117">
        <v>3.2929363918184906</v>
      </c>
      <c r="D52" s="117">
        <v>4.8847566106932527</v>
      </c>
      <c r="E52" s="117">
        <v>5.0528173967279377</v>
      </c>
      <c r="F52" s="117">
        <v>3.5849588512146813</v>
      </c>
      <c r="G52" s="117">
        <v>5.8789873502323342</v>
      </c>
      <c r="H52" s="117">
        <v>4.7420817775544633</v>
      </c>
    </row>
    <row r="53" spans="1:8" s="106" customFormat="1">
      <c r="A53" s="111"/>
      <c r="B53" s="111"/>
      <c r="C53" s="117"/>
      <c r="D53" s="117"/>
      <c r="E53" s="117"/>
      <c r="F53" s="117"/>
      <c r="G53" s="117"/>
      <c r="H53" s="117"/>
    </row>
    <row r="54" spans="1:8" s="106" customFormat="1">
      <c r="A54" s="111">
        <v>2019</v>
      </c>
      <c r="B54" s="111" t="s">
        <v>134</v>
      </c>
      <c r="C54" s="117">
        <v>3.7882367163330155</v>
      </c>
      <c r="D54" s="117">
        <v>7.1795505139777394</v>
      </c>
      <c r="E54" s="117">
        <v>8.7174497472472865</v>
      </c>
      <c r="F54" s="117">
        <v>5.3317276660279855</v>
      </c>
      <c r="G54" s="117">
        <v>8.4521361793743921</v>
      </c>
      <c r="H54" s="117">
        <v>7.0813175548487761</v>
      </c>
    </row>
    <row r="55" spans="1:8" s="106" customFormat="1">
      <c r="A55" s="111"/>
      <c r="B55" s="111" t="s">
        <v>135</v>
      </c>
      <c r="C55" s="117">
        <v>3.7755901929694913</v>
      </c>
      <c r="D55" s="117">
        <v>7.2612221414984468</v>
      </c>
      <c r="E55" s="117">
        <v>8.7894967800882906</v>
      </c>
      <c r="F55" s="117">
        <v>5.1400159025899894</v>
      </c>
      <c r="G55" s="117">
        <v>8.4668222341759645</v>
      </c>
      <c r="H55" s="117">
        <v>7.1484613885955284</v>
      </c>
    </row>
    <row r="56" spans="1:8" s="106" customFormat="1">
      <c r="A56" s="111"/>
      <c r="B56" s="111" t="s">
        <v>136</v>
      </c>
      <c r="C56" s="117">
        <v>3.7837871384156951</v>
      </c>
      <c r="D56" s="117">
        <v>7.1323650097101066</v>
      </c>
      <c r="E56" s="117">
        <v>8.6632718734856784</v>
      </c>
      <c r="F56" s="117">
        <v>5.1692127869868765</v>
      </c>
      <c r="G56" s="117">
        <v>8.3768489381123246</v>
      </c>
      <c r="H56" s="117">
        <v>7.0360230349511887</v>
      </c>
    </row>
    <row r="57" spans="1:8" s="106" customFormat="1">
      <c r="A57" s="111"/>
      <c r="B57" s="111" t="s">
        <v>137</v>
      </c>
      <c r="C57" s="117">
        <v>3.8435307700981358</v>
      </c>
      <c r="D57" s="117">
        <v>7.1100605514607063</v>
      </c>
      <c r="E57" s="117">
        <v>8.8551682710657165</v>
      </c>
      <c r="F57" s="117">
        <v>5.29782920888211</v>
      </c>
      <c r="G57" s="117">
        <v>8.3419651407351303</v>
      </c>
      <c r="H57" s="117">
        <v>7.0608842998972854</v>
      </c>
    </row>
    <row r="58" spans="1:8" s="106" customFormat="1">
      <c r="A58" s="111"/>
      <c r="B58" s="111" t="s">
        <v>138</v>
      </c>
      <c r="C58" s="117">
        <v>3.8532202441064589</v>
      </c>
      <c r="D58" s="117">
        <v>7.0035933346946022</v>
      </c>
      <c r="E58" s="117">
        <v>8.7688844460250603</v>
      </c>
      <c r="F58" s="117">
        <v>5.2200037220729856</v>
      </c>
      <c r="G58" s="117">
        <v>8.0776909237046048</v>
      </c>
      <c r="H58" s="117">
        <v>6.9695561613716484</v>
      </c>
    </row>
    <row r="59" spans="1:8" s="106" customFormat="1">
      <c r="A59" s="111"/>
      <c r="B59" s="111" t="s">
        <v>139</v>
      </c>
      <c r="C59" s="117">
        <v>4.5881897790146731</v>
      </c>
      <c r="D59" s="117">
        <v>6.9923303659377378</v>
      </c>
      <c r="E59" s="117">
        <v>8.8195972201486015</v>
      </c>
      <c r="F59" s="117">
        <v>5.1736826687194259</v>
      </c>
      <c r="G59" s="117">
        <v>8.0600031144643083</v>
      </c>
      <c r="H59" s="117">
        <v>7.0426784822221533</v>
      </c>
    </row>
    <row r="60" spans="1:8" s="106" customFormat="1">
      <c r="A60" s="111"/>
      <c r="B60" s="111" t="s">
        <v>140</v>
      </c>
      <c r="C60" s="117">
        <v>4.5391263140659888</v>
      </c>
      <c r="D60" s="117">
        <v>6.9087652350899642</v>
      </c>
      <c r="E60" s="117">
        <v>8.7851860122131207</v>
      </c>
      <c r="F60" s="117">
        <v>5.1427184751690058</v>
      </c>
      <c r="G60" s="117">
        <v>7.9272916364551138</v>
      </c>
      <c r="H60" s="117">
        <v>6.9714870245386029</v>
      </c>
    </row>
    <row r="61" spans="1:8" s="106" customFormat="1">
      <c r="A61" s="111"/>
      <c r="B61" s="111" t="s">
        <v>141</v>
      </c>
      <c r="C61" s="117">
        <v>3.3121834160805275</v>
      </c>
      <c r="D61" s="117">
        <v>5.2640629451737198</v>
      </c>
      <c r="E61" s="117">
        <v>5.1610662660389828</v>
      </c>
      <c r="F61" s="117">
        <v>3.3917321475367412</v>
      </c>
      <c r="G61" s="117">
        <v>6.2110470621224767</v>
      </c>
      <c r="H61" s="117">
        <v>5.0288326138192563</v>
      </c>
    </row>
    <row r="62" spans="1:8" s="106" customFormat="1">
      <c r="A62" s="111"/>
      <c r="B62" s="111" t="s">
        <v>142</v>
      </c>
      <c r="C62" s="117">
        <v>3.2353860200377227</v>
      </c>
      <c r="D62" s="117">
        <v>5.1849573220525302</v>
      </c>
      <c r="E62" s="117">
        <v>5.1227128797359134</v>
      </c>
      <c r="F62" s="117">
        <v>3.4180063954670103</v>
      </c>
      <c r="G62" s="117">
        <v>5.944648181912382</v>
      </c>
      <c r="H62" s="117">
        <v>4.9586826023501951</v>
      </c>
    </row>
    <row r="63" spans="1:8" s="106" customFormat="1">
      <c r="A63" s="111"/>
      <c r="B63" s="111" t="s">
        <v>143</v>
      </c>
      <c r="C63" s="117">
        <v>3.2656780240521988</v>
      </c>
      <c r="D63" s="117">
        <v>5.0986124401670496</v>
      </c>
      <c r="E63" s="117">
        <v>5.1177864417467189</v>
      </c>
      <c r="F63" s="117">
        <v>3.4832078552071044</v>
      </c>
      <c r="G63" s="117">
        <v>5.8252671198897765</v>
      </c>
      <c r="H63" s="117">
        <v>4.9007545440568956</v>
      </c>
    </row>
    <row r="64" spans="1:8" s="106" customFormat="1">
      <c r="A64" s="111"/>
      <c r="B64" s="111" t="s">
        <v>144</v>
      </c>
      <c r="C64" s="117">
        <v>3.2510285986007137</v>
      </c>
      <c r="D64" s="117">
        <v>4.9987611449657132</v>
      </c>
      <c r="E64" s="117">
        <v>5.087499879232249</v>
      </c>
      <c r="F64" s="117">
        <v>3.647095526838573</v>
      </c>
      <c r="G64" s="117">
        <v>6.035400140222702</v>
      </c>
      <c r="H64" s="117">
        <v>4.8262578113219101</v>
      </c>
    </row>
    <row r="65" spans="1:8" s="106" customFormat="1">
      <c r="A65" s="111"/>
      <c r="B65" s="111" t="s">
        <v>145</v>
      </c>
      <c r="C65" s="117">
        <v>3.2929363918184906</v>
      </c>
      <c r="D65" s="117">
        <v>4.8847566106932527</v>
      </c>
      <c r="E65" s="117">
        <v>5.0528173967279377</v>
      </c>
      <c r="F65" s="117">
        <v>3.5849588512146813</v>
      </c>
      <c r="G65" s="117">
        <v>5.8789873502323342</v>
      </c>
      <c r="H65" s="117">
        <v>4.7420817775544633</v>
      </c>
    </row>
    <row r="66" spans="1:8" s="106" customFormat="1">
      <c r="A66" s="111">
        <v>2020</v>
      </c>
      <c r="B66" s="111" t="s">
        <v>134</v>
      </c>
      <c r="C66" s="117">
        <v>1.4286166178126614</v>
      </c>
      <c r="D66" s="117">
        <v>2.9122509269340791</v>
      </c>
      <c r="E66" s="117">
        <v>1.2090449571755535</v>
      </c>
      <c r="F66" s="117">
        <v>1.2864903050949339</v>
      </c>
      <c r="G66" s="117">
        <v>3.6651529418935569</v>
      </c>
      <c r="H66" s="117">
        <v>2.4484023555305656</v>
      </c>
    </row>
    <row r="67" spans="1:8" s="106" customFormat="1">
      <c r="A67" s="111"/>
      <c r="B67" s="111" t="s">
        <v>135</v>
      </c>
      <c r="C67" s="117">
        <v>2.218285987422508</v>
      </c>
      <c r="D67" s="117">
        <v>3.6845453842800691</v>
      </c>
      <c r="E67" s="117">
        <v>2.0295408263142578</v>
      </c>
      <c r="F67" s="117">
        <v>2.1174355135192169</v>
      </c>
      <c r="G67" s="117">
        <v>4.5611662346426218</v>
      </c>
      <c r="H67" s="117">
        <v>3.2331670664786705</v>
      </c>
    </row>
    <row r="68" spans="1:8" s="106" customFormat="1">
      <c r="A68" s="111"/>
      <c r="B68" s="111" t="s">
        <v>136</v>
      </c>
      <c r="C68" s="117">
        <v>2.0353989767477154</v>
      </c>
      <c r="D68" s="117">
        <v>3.5858722752978966</v>
      </c>
      <c r="E68" s="117">
        <v>2.037612713349235</v>
      </c>
      <c r="F68" s="117">
        <v>2.0809307329507476</v>
      </c>
      <c r="G68" s="117">
        <v>4.4903342269752011</v>
      </c>
      <c r="H68" s="117">
        <v>3.1462026708399815</v>
      </c>
    </row>
    <row r="69" spans="1:8" s="106" customFormat="1">
      <c r="A69" s="111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</row>
    <row r="70" spans="1:8" s="106" customFormat="1">
      <c r="A70" s="111"/>
      <c r="B70" s="111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</row>
    <row r="71" spans="1:8" s="106" customFormat="1">
      <c r="A71" s="111"/>
      <c r="B71" s="111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</row>
    <row r="72" spans="1:8" s="106" customFormat="1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</row>
    <row r="73" spans="1:8" s="106" customFormat="1">
      <c r="A73" s="111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</row>
    <row r="74" spans="1:8" s="106" customFormat="1">
      <c r="A74" s="111"/>
      <c r="B74" s="111" t="s">
        <v>142</v>
      </c>
      <c r="C74" s="119" t="s">
        <v>146</v>
      </c>
      <c r="D74" s="119" t="s">
        <v>146</v>
      </c>
      <c r="E74" s="119" t="s">
        <v>146</v>
      </c>
      <c r="F74" s="119" t="s">
        <v>146</v>
      </c>
      <c r="G74" s="119" t="s">
        <v>146</v>
      </c>
      <c r="H74" s="119" t="s">
        <v>146</v>
      </c>
    </row>
    <row r="75" spans="1:8" s="106" customFormat="1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9" t="s">
        <v>146</v>
      </c>
      <c r="H75" s="119" t="s">
        <v>146</v>
      </c>
    </row>
    <row r="76" spans="1:8" s="106" customFormat="1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9" t="s">
        <v>146</v>
      </c>
      <c r="H76" s="119" t="s">
        <v>146</v>
      </c>
    </row>
    <row r="77" spans="1:8" s="106" customFormat="1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9" t="s">
        <v>146</v>
      </c>
      <c r="H77" s="119" t="s">
        <v>146</v>
      </c>
    </row>
    <row r="78" spans="1:8" s="106" customFormat="1">
      <c r="A78" s="111"/>
      <c r="B78" s="111"/>
      <c r="C78" s="119"/>
      <c r="D78" s="119"/>
      <c r="E78" s="119"/>
      <c r="F78" s="119"/>
      <c r="G78" s="119"/>
      <c r="H78" s="119"/>
    </row>
    <row r="79" spans="1:8" s="106" customFormat="1">
      <c r="A79" s="107"/>
      <c r="B79" s="107"/>
      <c r="C79" s="107"/>
      <c r="D79" s="107"/>
      <c r="E79" s="107"/>
      <c r="F79" s="107"/>
      <c r="G79" s="107"/>
      <c r="H79" s="107"/>
    </row>
    <row r="80" spans="1:8">
      <c r="A80" s="107" t="s">
        <v>148</v>
      </c>
      <c r="B80" s="107"/>
      <c r="C80" s="107"/>
      <c r="D80" s="107"/>
      <c r="E80" s="107"/>
      <c r="F80" s="107"/>
      <c r="G80" s="107"/>
      <c r="H80" s="107"/>
    </row>
    <row r="81" spans="1:8" ht="20">
      <c r="A81" s="124"/>
      <c r="B81" s="348"/>
      <c r="C81" s="349"/>
      <c r="D81" s="349"/>
      <c r="E81" s="349"/>
      <c r="F81" s="349"/>
      <c r="G81" s="349"/>
      <c r="H81" s="349"/>
    </row>
    <row r="82" spans="1:8">
      <c r="A82" s="107"/>
      <c r="B82" s="348"/>
      <c r="C82" s="350"/>
      <c r="D82" s="350"/>
      <c r="E82" s="350"/>
      <c r="F82" s="350"/>
      <c r="G82" s="350"/>
      <c r="H82" s="350"/>
    </row>
    <row r="83" spans="1:8" ht="17.5">
      <c r="A83" s="103"/>
      <c r="B83" s="104"/>
      <c r="C83" s="104"/>
      <c r="D83" s="104"/>
      <c r="E83" s="104"/>
      <c r="F83" s="104"/>
      <c r="G83" s="104"/>
      <c r="H83" s="104"/>
    </row>
    <row r="84" spans="1:8" ht="17.5">
      <c r="A84" s="103"/>
      <c r="B84" s="104"/>
      <c r="C84" s="104"/>
      <c r="D84" s="104"/>
      <c r="E84" s="104"/>
      <c r="F84" s="104"/>
      <c r="G84" s="104"/>
      <c r="H84" s="104"/>
    </row>
    <row r="85" spans="1:8">
      <c r="A85" s="107"/>
      <c r="B85" s="107"/>
      <c r="C85" s="107"/>
      <c r="D85" s="107"/>
      <c r="E85" s="107"/>
      <c r="F85" s="107"/>
      <c r="G85" s="107"/>
      <c r="H85" s="107"/>
    </row>
    <row r="86" spans="1:8">
      <c r="A86" s="107"/>
      <c r="B86" s="107"/>
      <c r="C86" s="107"/>
      <c r="D86" s="107"/>
      <c r="E86" s="107"/>
      <c r="F86" s="107"/>
      <c r="G86" s="107"/>
      <c r="H86" s="107"/>
    </row>
    <row r="87" spans="1:8">
      <c r="A87" s="107"/>
      <c r="B87" s="107"/>
      <c r="C87" s="107"/>
      <c r="D87" s="107"/>
      <c r="E87" s="107"/>
      <c r="F87" s="107"/>
      <c r="G87" s="107"/>
      <c r="H87" s="107"/>
    </row>
    <row r="88" spans="1:8">
      <c r="A88" s="107"/>
      <c r="B88" s="107"/>
      <c r="C88" s="107"/>
      <c r="D88" s="107"/>
      <c r="E88" s="107"/>
      <c r="F88" s="107"/>
      <c r="G88" s="107"/>
      <c r="H88" s="107"/>
    </row>
    <row r="89" spans="1:8">
      <c r="A89" s="111"/>
      <c r="B89" s="111"/>
      <c r="C89" s="112"/>
      <c r="D89" s="112"/>
      <c r="E89" s="112"/>
      <c r="F89" s="112"/>
      <c r="G89" s="112"/>
      <c r="H89" s="112"/>
    </row>
    <row r="90" spans="1:8">
      <c r="A90" s="111"/>
      <c r="B90" s="111"/>
      <c r="C90" s="112"/>
      <c r="D90" s="112"/>
      <c r="E90" s="112"/>
      <c r="F90" s="112"/>
      <c r="G90" s="112"/>
      <c r="H90" s="112"/>
    </row>
    <row r="91" spans="1:8">
      <c r="A91" s="111"/>
      <c r="B91" s="111"/>
      <c r="C91" s="112"/>
      <c r="D91" s="112"/>
      <c r="E91" s="112"/>
      <c r="F91" s="112"/>
      <c r="G91" s="112"/>
      <c r="H91" s="112"/>
    </row>
    <row r="92" spans="1:8">
      <c r="A92" s="111"/>
      <c r="B92" s="111"/>
      <c r="C92" s="112"/>
      <c r="D92" s="112"/>
      <c r="E92" s="112"/>
      <c r="F92" s="112"/>
      <c r="G92" s="112"/>
      <c r="H92" s="112"/>
    </row>
  </sheetData>
  <mergeCells count="2">
    <mergeCell ref="B81:H81"/>
    <mergeCell ref="B82:H82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84"/>
  <sheetViews>
    <sheetView showZeros="0" showOutlineSymbols="0" topLeftCell="A55" zoomScaleNormal="100" workbookViewId="0">
      <selection activeCell="D68" sqref="D68"/>
    </sheetView>
  </sheetViews>
  <sheetFormatPr baseColWidth="10" defaultColWidth="11.54296875" defaultRowHeight="15.5"/>
  <cols>
    <col min="1" max="1" width="8" style="105" customWidth="1"/>
    <col min="2" max="2" width="5.54296875" style="105" customWidth="1"/>
    <col min="3" max="8" width="20" style="105" customWidth="1"/>
    <col min="9" max="11" width="12" style="105" customWidth="1"/>
    <col min="12" max="16384" width="11.54296875" style="105"/>
  </cols>
  <sheetData>
    <row r="1" spans="1:15" ht="17.5">
      <c r="A1" s="103" t="s">
        <v>150</v>
      </c>
      <c r="B1" s="104"/>
      <c r="C1" s="104"/>
      <c r="D1" s="104"/>
      <c r="E1" s="104"/>
      <c r="F1" s="104"/>
      <c r="G1" s="104"/>
      <c r="H1" s="104"/>
      <c r="I1" s="125"/>
    </row>
    <row r="2" spans="1:15" ht="17.5">
      <c r="A2" s="103" t="s">
        <v>130</v>
      </c>
      <c r="B2" s="104"/>
      <c r="C2" s="104"/>
      <c r="D2" s="104"/>
      <c r="E2" s="104"/>
      <c r="F2" s="104"/>
      <c r="G2" s="104"/>
      <c r="H2" s="104"/>
      <c r="I2" s="125"/>
    </row>
    <row r="3" spans="1:15">
      <c r="A3" s="126"/>
      <c r="B3" s="107"/>
      <c r="C3" s="107"/>
      <c r="D3" s="107"/>
      <c r="E3" s="107"/>
      <c r="F3" s="107"/>
      <c r="G3" s="107"/>
      <c r="H3" s="107"/>
      <c r="I3" s="125"/>
    </row>
    <row r="4" spans="1:15" ht="32.15" customHeight="1">
      <c r="A4" s="232" t="s">
        <v>131</v>
      </c>
      <c r="B4" s="233"/>
      <c r="C4" s="234" t="s">
        <v>132</v>
      </c>
      <c r="D4" s="235" t="s">
        <v>50</v>
      </c>
      <c r="E4" s="235" t="s">
        <v>51</v>
      </c>
      <c r="F4" s="235" t="s">
        <v>116</v>
      </c>
      <c r="G4" s="236" t="s">
        <v>133</v>
      </c>
      <c r="H4" s="237" t="s">
        <v>46</v>
      </c>
      <c r="I4" s="108"/>
    </row>
    <row r="5" spans="1:15">
      <c r="A5" s="109"/>
      <c r="B5" s="109"/>
      <c r="C5" s="110"/>
      <c r="D5" s="109"/>
      <c r="E5" s="109"/>
      <c r="F5" s="109"/>
      <c r="G5" s="109"/>
      <c r="H5" s="109"/>
      <c r="I5" s="125"/>
    </row>
    <row r="6" spans="1:15">
      <c r="A6" s="111">
        <v>2010</v>
      </c>
      <c r="B6" s="111"/>
      <c r="C6" s="117">
        <v>854.0098516375906</v>
      </c>
      <c r="D6" s="117">
        <v>892.37764217259462</v>
      </c>
      <c r="E6" s="117">
        <v>574.12949385821184</v>
      </c>
      <c r="F6" s="117">
        <v>351.08814006829385</v>
      </c>
      <c r="G6" s="117">
        <v>462.0913540920069</v>
      </c>
      <c r="H6" s="117">
        <v>785.83047111742064</v>
      </c>
      <c r="J6" s="118"/>
      <c r="K6" s="118"/>
      <c r="L6" s="118"/>
      <c r="M6" s="118"/>
      <c r="N6" s="118"/>
      <c r="O6" s="118"/>
    </row>
    <row r="7" spans="1:15">
      <c r="A7" s="111">
        <v>2011</v>
      </c>
      <c r="B7" s="111"/>
      <c r="C7" s="117">
        <v>873.20752003164876</v>
      </c>
      <c r="D7" s="117">
        <v>923.06397400451101</v>
      </c>
      <c r="E7" s="117">
        <v>588.72296997590513</v>
      </c>
      <c r="F7" s="117">
        <v>360.34340878210691</v>
      </c>
      <c r="G7" s="117">
        <v>473.67850927937536</v>
      </c>
      <c r="H7" s="117">
        <v>810.85356069746285</v>
      </c>
      <c r="J7" s="118"/>
      <c r="K7" s="118"/>
      <c r="L7" s="118"/>
      <c r="M7" s="118"/>
      <c r="N7" s="118"/>
      <c r="O7" s="118"/>
    </row>
    <row r="8" spans="1:15">
      <c r="A8" s="111">
        <v>2012</v>
      </c>
      <c r="B8" s="111"/>
      <c r="C8" s="117">
        <v>890.96203422829547</v>
      </c>
      <c r="D8" s="117">
        <v>955.4104056196536</v>
      </c>
      <c r="E8" s="117">
        <v>603.86982572137697</v>
      </c>
      <c r="F8" s="117">
        <v>365.30420992649925</v>
      </c>
      <c r="G8" s="117">
        <v>488.24254826560002</v>
      </c>
      <c r="H8" s="117">
        <v>836.26568757017981</v>
      </c>
      <c r="J8" s="118"/>
      <c r="K8" s="118"/>
      <c r="L8" s="118"/>
      <c r="M8" s="118"/>
      <c r="N8" s="118"/>
      <c r="O8" s="118"/>
    </row>
    <row r="9" spans="1:15">
      <c r="A9" s="111">
        <v>2013</v>
      </c>
      <c r="B9" s="111"/>
      <c r="C9" s="117">
        <v>910.3720826990276</v>
      </c>
      <c r="D9" s="117">
        <v>987.48063579495374</v>
      </c>
      <c r="E9" s="117">
        <v>619.75687378538237</v>
      </c>
      <c r="F9" s="117">
        <v>369.68166364562711</v>
      </c>
      <c r="G9" s="117">
        <v>503.82679781334627</v>
      </c>
      <c r="H9" s="117">
        <v>862.0005649572704</v>
      </c>
      <c r="J9" s="118"/>
      <c r="K9" s="118"/>
      <c r="L9" s="118"/>
      <c r="M9" s="118"/>
      <c r="N9" s="118"/>
      <c r="O9" s="118"/>
    </row>
    <row r="10" spans="1:15">
      <c r="A10" s="111">
        <v>2014</v>
      </c>
      <c r="B10" s="111"/>
      <c r="C10" s="117">
        <v>918.29211711246444</v>
      </c>
      <c r="D10" s="117">
        <v>1007.6883898661677</v>
      </c>
      <c r="E10" s="117">
        <v>626.11859428726598</v>
      </c>
      <c r="F10" s="117">
        <v>368.0060296391639</v>
      </c>
      <c r="G10" s="117">
        <v>510.91438177257129</v>
      </c>
      <c r="H10" s="117">
        <v>876.52859760097738</v>
      </c>
      <c r="J10" s="118"/>
      <c r="K10" s="118"/>
      <c r="L10" s="118"/>
      <c r="M10" s="118"/>
      <c r="N10" s="118"/>
      <c r="O10" s="118"/>
    </row>
    <row r="11" spans="1:15">
      <c r="A11" s="111">
        <v>2015</v>
      </c>
      <c r="B11" s="111"/>
      <c r="C11" s="117">
        <v>925.16460204597911</v>
      </c>
      <c r="D11" s="117">
        <v>1029.5348624662738</v>
      </c>
      <c r="E11" s="117">
        <v>632.73647553638693</v>
      </c>
      <c r="F11" s="117">
        <v>371.93226340494067</v>
      </c>
      <c r="G11" s="117">
        <v>520.60231470894644</v>
      </c>
      <c r="H11" s="117">
        <v>893.13122980420644</v>
      </c>
      <c r="J11" s="118"/>
      <c r="K11" s="118"/>
      <c r="L11" s="118"/>
      <c r="M11" s="118"/>
      <c r="N11" s="118"/>
      <c r="O11" s="118"/>
    </row>
    <row r="12" spans="1:15">
      <c r="A12" s="111">
        <v>2016</v>
      </c>
      <c r="B12" s="111"/>
      <c r="C12" s="127">
        <v>931.64910253017274</v>
      </c>
      <c r="D12" s="127">
        <v>1050.8237921202408</v>
      </c>
      <c r="E12" s="127">
        <v>640.89177371057519</v>
      </c>
      <c r="F12" s="127">
        <v>376.42090629243734</v>
      </c>
      <c r="G12" s="127">
        <v>528.63899788950926</v>
      </c>
      <c r="H12" s="117">
        <v>910.2438056302824</v>
      </c>
      <c r="J12" s="118"/>
      <c r="K12" s="118"/>
      <c r="L12" s="118"/>
      <c r="M12" s="118"/>
      <c r="N12" s="118"/>
      <c r="O12" s="118"/>
    </row>
    <row r="13" spans="1:15">
      <c r="A13" s="111">
        <v>2017</v>
      </c>
      <c r="B13" s="111"/>
      <c r="C13" s="117">
        <v>937.13550373947908</v>
      </c>
      <c r="D13" s="117">
        <v>1071.0073356712587</v>
      </c>
      <c r="E13" s="117">
        <v>649.19055643534398</v>
      </c>
      <c r="F13" s="117">
        <v>381.05815181742025</v>
      </c>
      <c r="G13" s="117">
        <v>538.40100572204483</v>
      </c>
      <c r="H13" s="117">
        <v>926.86713257362715</v>
      </c>
      <c r="J13" s="118"/>
      <c r="K13" s="118"/>
      <c r="L13" s="118"/>
      <c r="M13" s="118"/>
      <c r="N13" s="118"/>
      <c r="O13" s="118"/>
    </row>
    <row r="14" spans="1:15">
      <c r="A14" s="111">
        <v>2018</v>
      </c>
      <c r="B14" s="111"/>
      <c r="C14" s="117">
        <v>953.92125812729375</v>
      </c>
      <c r="D14" s="117">
        <v>1107.4871268066829</v>
      </c>
      <c r="E14" s="117">
        <v>680.95871055427142</v>
      </c>
      <c r="F14" s="117">
        <v>393.40111817886367</v>
      </c>
      <c r="G14" s="117">
        <v>558.41336534140623</v>
      </c>
      <c r="H14" s="117">
        <v>960.98128601384064</v>
      </c>
      <c r="J14" s="118"/>
      <c r="K14" s="118"/>
      <c r="L14" s="118"/>
      <c r="M14" s="118"/>
      <c r="N14" s="118"/>
      <c r="O14" s="118"/>
    </row>
    <row r="15" spans="1:15">
      <c r="A15" s="111">
        <v>2019</v>
      </c>
      <c r="B15" s="111"/>
      <c r="C15" s="117">
        <v>978.40342140358734</v>
      </c>
      <c r="D15" s="117">
        <v>1143.5510504863109</v>
      </c>
      <c r="E15" s="117">
        <v>714.976103465964</v>
      </c>
      <c r="F15" s="117">
        <v>405.54418228434622</v>
      </c>
      <c r="G15" s="117">
        <v>579.25481068681074</v>
      </c>
      <c r="H15" s="117">
        <v>995.75784980562355</v>
      </c>
      <c r="J15" s="118"/>
      <c r="K15" s="118"/>
      <c r="L15" s="118"/>
      <c r="M15" s="118"/>
      <c r="N15" s="118"/>
      <c r="O15" s="118"/>
    </row>
    <row r="16" spans="1:15">
      <c r="A16" s="111"/>
      <c r="B16" s="111"/>
      <c r="C16" s="117"/>
      <c r="D16" s="117"/>
      <c r="E16" s="117"/>
      <c r="F16" s="117"/>
      <c r="G16" s="117"/>
      <c r="H16" s="117"/>
      <c r="J16" s="118"/>
      <c r="K16" s="118"/>
      <c r="L16" s="118"/>
      <c r="M16" s="118"/>
      <c r="N16" s="118"/>
      <c r="O16" s="118"/>
    </row>
    <row r="17" spans="1:15">
      <c r="A17" s="111">
        <v>2019</v>
      </c>
      <c r="B17" s="111" t="s">
        <v>134</v>
      </c>
      <c r="C17" s="117">
        <v>971.17086474129223</v>
      </c>
      <c r="D17" s="117">
        <v>1129.6585452313086</v>
      </c>
      <c r="E17" s="117">
        <v>707.40186356784068</v>
      </c>
      <c r="F17" s="117">
        <v>402.87105278423974</v>
      </c>
      <c r="G17" s="117">
        <v>571.80310851758952</v>
      </c>
      <c r="H17" s="117">
        <v>983.46228676230078</v>
      </c>
      <c r="J17" s="118"/>
      <c r="K17" s="118"/>
      <c r="L17" s="118"/>
      <c r="M17" s="118"/>
      <c r="N17" s="118"/>
      <c r="O17" s="118"/>
    </row>
    <row r="18" spans="1:15">
      <c r="A18" s="111"/>
      <c r="B18" s="111" t="s">
        <v>135</v>
      </c>
      <c r="C18" s="117">
        <v>970.68144400809661</v>
      </c>
      <c r="D18" s="117">
        <v>1131.8647682552528</v>
      </c>
      <c r="E18" s="117">
        <v>708.25783516319257</v>
      </c>
      <c r="F18" s="117">
        <v>402.8041111068415</v>
      </c>
      <c r="G18" s="117">
        <v>572.86285388724059</v>
      </c>
      <c r="H18" s="117">
        <v>985.16442404559973</v>
      </c>
      <c r="J18" s="118"/>
      <c r="K18" s="118"/>
      <c r="L18" s="118"/>
      <c r="M18" s="118"/>
      <c r="N18" s="118"/>
      <c r="O18" s="118"/>
    </row>
    <row r="19" spans="1:15">
      <c r="A19" s="111"/>
      <c r="B19" s="111" t="s">
        <v>136</v>
      </c>
      <c r="C19" s="117">
        <v>971.10639679137569</v>
      </c>
      <c r="D19" s="117">
        <v>1133.9425998435859</v>
      </c>
      <c r="E19" s="117">
        <v>709.10016607019293</v>
      </c>
      <c r="F19" s="117">
        <v>403.16929645336518</v>
      </c>
      <c r="G19" s="117">
        <v>573.50413857589206</v>
      </c>
      <c r="H19" s="117">
        <v>986.71292863607573</v>
      </c>
      <c r="J19" s="118"/>
      <c r="K19" s="118"/>
      <c r="L19" s="118"/>
      <c r="M19" s="118"/>
      <c r="N19" s="118"/>
      <c r="O19" s="118"/>
    </row>
    <row r="20" spans="1:15">
      <c r="A20" s="111"/>
      <c r="B20" s="111" t="s">
        <v>137</v>
      </c>
      <c r="C20" s="117">
        <v>971.58877190467524</v>
      </c>
      <c r="D20" s="117">
        <v>1135.2457336988136</v>
      </c>
      <c r="E20" s="117">
        <v>710.56866859214199</v>
      </c>
      <c r="F20" s="117">
        <v>403.45899106746322</v>
      </c>
      <c r="G20" s="117">
        <v>574.47156569945719</v>
      </c>
      <c r="H20" s="117">
        <v>987.93275670777882</v>
      </c>
      <c r="J20" s="118"/>
      <c r="K20" s="118"/>
      <c r="L20" s="118"/>
      <c r="M20" s="118"/>
      <c r="N20" s="118"/>
      <c r="O20" s="118"/>
    </row>
    <row r="21" spans="1:15">
      <c r="A21" s="111"/>
      <c r="B21" s="111" t="s">
        <v>138</v>
      </c>
      <c r="C21" s="117">
        <v>972.46207532680125</v>
      </c>
      <c r="D21" s="117">
        <v>1137.708743558479</v>
      </c>
      <c r="E21" s="117">
        <v>711.92540451530522</v>
      </c>
      <c r="F21" s="117">
        <v>404.46355866193358</v>
      </c>
      <c r="G21" s="117">
        <v>575.13372989899472</v>
      </c>
      <c r="H21" s="117">
        <v>990.00996891206364</v>
      </c>
      <c r="J21" s="118"/>
      <c r="K21" s="118"/>
      <c r="L21" s="118"/>
      <c r="M21" s="118"/>
      <c r="N21" s="118"/>
      <c r="O21" s="118"/>
    </row>
    <row r="22" spans="1:15">
      <c r="A22" s="111"/>
      <c r="B22" s="111" t="s">
        <v>139</v>
      </c>
      <c r="C22" s="117">
        <v>978.60807012198018</v>
      </c>
      <c r="D22" s="117">
        <v>1137.9882218368998</v>
      </c>
      <c r="E22" s="117">
        <v>712.18614531718242</v>
      </c>
      <c r="F22" s="117">
        <v>404.3049494531549</v>
      </c>
      <c r="G22" s="117">
        <v>575.58365039887315</v>
      </c>
      <c r="H22" s="117">
        <v>990.86736368919105</v>
      </c>
      <c r="J22" s="118"/>
      <c r="K22" s="118"/>
      <c r="L22" s="118"/>
      <c r="M22" s="118"/>
      <c r="N22" s="118"/>
      <c r="O22" s="118"/>
    </row>
    <row r="23" spans="1:15">
      <c r="A23" s="111"/>
      <c r="B23" s="111" t="s">
        <v>140</v>
      </c>
      <c r="C23" s="117">
        <v>978.53204084356014</v>
      </c>
      <c r="D23" s="117">
        <v>1138.7490124863255</v>
      </c>
      <c r="E23" s="117">
        <v>712.50985705999528</v>
      </c>
      <c r="F23" s="117">
        <v>404.35532236847916</v>
      </c>
      <c r="G23" s="117">
        <v>576.25623044496444</v>
      </c>
      <c r="H23" s="117">
        <v>991.48465443681994</v>
      </c>
      <c r="J23" s="118"/>
      <c r="K23" s="118"/>
      <c r="L23" s="118"/>
      <c r="M23" s="118"/>
      <c r="N23" s="118"/>
      <c r="O23" s="118"/>
    </row>
    <row r="24" spans="1:15">
      <c r="A24" s="111"/>
      <c r="B24" s="111" t="s">
        <v>141</v>
      </c>
      <c r="C24" s="117">
        <v>978.47474247228388</v>
      </c>
      <c r="D24" s="117">
        <v>1139.8257124352619</v>
      </c>
      <c r="E24" s="117">
        <v>713.01379211612038</v>
      </c>
      <c r="F24" s="117">
        <v>404.61656345228135</v>
      </c>
      <c r="G24" s="117">
        <v>577.00840438974137</v>
      </c>
      <c r="H24" s="117">
        <v>992.35115415396774</v>
      </c>
      <c r="J24" s="118"/>
      <c r="K24" s="118"/>
      <c r="L24" s="118"/>
      <c r="M24" s="118"/>
      <c r="N24" s="118"/>
      <c r="O24" s="118"/>
    </row>
    <row r="25" spans="1:15">
      <c r="A25" s="111"/>
      <c r="B25" s="111" t="s">
        <v>142</v>
      </c>
      <c r="C25" s="117">
        <v>978.15012432899846</v>
      </c>
      <c r="D25" s="117">
        <v>1140.7140163608315</v>
      </c>
      <c r="E25" s="117">
        <v>713.43620124719519</v>
      </c>
      <c r="F25" s="117">
        <v>404.80503872998401</v>
      </c>
      <c r="G25" s="117">
        <v>577.82577888035905</v>
      </c>
      <c r="H25" s="117">
        <v>993.1058175687034</v>
      </c>
      <c r="J25" s="118"/>
      <c r="K25" s="118"/>
      <c r="L25" s="118"/>
      <c r="M25" s="118"/>
      <c r="N25" s="118"/>
      <c r="O25" s="118"/>
    </row>
    <row r="26" spans="1:15">
      <c r="A26" s="111"/>
      <c r="B26" s="111" t="s">
        <v>143</v>
      </c>
      <c r="C26" s="117">
        <v>978.07655548844025</v>
      </c>
      <c r="D26" s="117">
        <v>1141.6329866098686</v>
      </c>
      <c r="E26" s="117">
        <v>713.99702520501432</v>
      </c>
      <c r="F26" s="117">
        <v>405.18446353621681</v>
      </c>
      <c r="G26" s="117">
        <v>578.55900042067833</v>
      </c>
      <c r="H26" s="117">
        <v>994.02075948931702</v>
      </c>
      <c r="J26" s="118"/>
      <c r="K26" s="118"/>
      <c r="L26" s="118"/>
      <c r="M26" s="118"/>
      <c r="N26" s="118"/>
      <c r="O26" s="118"/>
    </row>
    <row r="27" spans="1:15">
      <c r="A27" s="111"/>
      <c r="B27" s="111" t="s">
        <v>144</v>
      </c>
      <c r="C27" s="117">
        <v>978.35679222914121</v>
      </c>
      <c r="D27" s="117">
        <v>1142.6745593671953</v>
      </c>
      <c r="E27" s="117">
        <v>714.5293001671015</v>
      </c>
      <c r="F27" s="117">
        <v>405.51993871249022</v>
      </c>
      <c r="G27" s="117">
        <v>579.01266567455707</v>
      </c>
      <c r="H27" s="117">
        <v>995.01642049241968</v>
      </c>
      <c r="J27" s="118"/>
      <c r="K27" s="118"/>
      <c r="L27" s="118"/>
      <c r="M27" s="118"/>
      <c r="N27" s="118"/>
      <c r="O27" s="118"/>
    </row>
    <row r="28" spans="1:15">
      <c r="A28" s="111"/>
      <c r="B28" s="111" t="s">
        <v>145</v>
      </c>
      <c r="C28" s="117">
        <v>978.40342140358734</v>
      </c>
      <c r="D28" s="117">
        <v>1143.5510504863109</v>
      </c>
      <c r="E28" s="117">
        <v>714.976103465964</v>
      </c>
      <c r="F28" s="117">
        <v>405.54418228434622</v>
      </c>
      <c r="G28" s="117">
        <v>579.25481068681074</v>
      </c>
      <c r="H28" s="117">
        <v>995.75784980562355</v>
      </c>
      <c r="J28" s="118"/>
      <c r="K28" s="118"/>
      <c r="L28" s="118"/>
      <c r="M28" s="118"/>
      <c r="N28" s="118"/>
      <c r="O28" s="118"/>
    </row>
    <row r="29" spans="1:15">
      <c r="A29" s="111">
        <v>2020</v>
      </c>
      <c r="B29" s="111" t="s">
        <v>134</v>
      </c>
      <c r="C29" s="117">
        <v>978.20106415490261</v>
      </c>
      <c r="D29" s="117">
        <v>1144.6065527748094</v>
      </c>
      <c r="E29" s="117">
        <v>715.44479369488192</v>
      </c>
      <c r="F29" s="117">
        <v>405.94651613568095</v>
      </c>
      <c r="G29" s="117">
        <v>579.92430854390068</v>
      </c>
      <c r="H29" s="117">
        <v>996.73242441599859</v>
      </c>
      <c r="J29" s="118"/>
      <c r="K29" s="118"/>
      <c r="L29" s="118"/>
      <c r="M29" s="118"/>
      <c r="N29" s="118"/>
      <c r="O29" s="118"/>
    </row>
    <row r="30" spans="1:15">
      <c r="A30" s="111"/>
      <c r="B30" s="111" t="s">
        <v>135</v>
      </c>
      <c r="C30" s="117">
        <v>986.30301451884361</v>
      </c>
      <c r="D30" s="117">
        <v>1156.2602270093073</v>
      </c>
      <c r="E30" s="117">
        <v>722.64598986644228</v>
      </c>
      <c r="F30" s="117">
        <v>409.63106803231682</v>
      </c>
      <c r="G30" s="117">
        <v>586.02646282834439</v>
      </c>
      <c r="H30" s="117">
        <v>1006.8507812600074</v>
      </c>
      <c r="J30" s="118"/>
      <c r="K30" s="118"/>
      <c r="L30" s="118"/>
      <c r="M30" s="118"/>
      <c r="N30" s="118"/>
      <c r="O30" s="118"/>
    </row>
    <row r="31" spans="1:15">
      <c r="A31" s="111"/>
      <c r="B31" s="111" t="s">
        <v>136</v>
      </c>
      <c r="C31" s="117">
        <v>986.45749666257962</v>
      </c>
      <c r="D31" s="117">
        <v>1157.9685135550237</v>
      </c>
      <c r="E31" s="117">
        <v>723.21618558728289</v>
      </c>
      <c r="F31" s="117">
        <v>409.89801545574198</v>
      </c>
      <c r="G31" s="117">
        <v>587.13672395398464</v>
      </c>
      <c r="H31" s="117">
        <v>1007.9984144898739</v>
      </c>
      <c r="J31" s="118"/>
      <c r="K31" s="118"/>
      <c r="L31" s="118"/>
      <c r="M31" s="118"/>
      <c r="N31" s="118"/>
      <c r="O31" s="118"/>
    </row>
    <row r="32" spans="1:15">
      <c r="A32" s="111"/>
      <c r="B32" s="111" t="s">
        <v>137</v>
      </c>
      <c r="C32" s="117" t="s">
        <v>146</v>
      </c>
      <c r="D32" s="117" t="s">
        <v>146</v>
      </c>
      <c r="E32" s="117" t="s">
        <v>146</v>
      </c>
      <c r="F32" s="117" t="s">
        <v>146</v>
      </c>
      <c r="G32" s="117" t="s">
        <v>146</v>
      </c>
      <c r="H32" s="117" t="s">
        <v>146</v>
      </c>
      <c r="J32" s="118"/>
      <c r="K32" s="118"/>
      <c r="L32" s="118"/>
      <c r="M32" s="118"/>
      <c r="N32" s="118"/>
      <c r="O32" s="118"/>
    </row>
    <row r="33" spans="1:41">
      <c r="A33" s="111"/>
      <c r="B33" s="111" t="s">
        <v>138</v>
      </c>
      <c r="C33" s="117" t="s">
        <v>146</v>
      </c>
      <c r="D33" s="117" t="s">
        <v>146</v>
      </c>
      <c r="E33" s="117" t="s">
        <v>146</v>
      </c>
      <c r="F33" s="117" t="s">
        <v>146</v>
      </c>
      <c r="G33" s="117" t="s">
        <v>146</v>
      </c>
      <c r="H33" s="117" t="s">
        <v>146</v>
      </c>
      <c r="J33" s="118"/>
      <c r="K33" s="118"/>
      <c r="L33" s="118"/>
      <c r="M33" s="118"/>
      <c r="N33" s="118"/>
      <c r="O33" s="118"/>
    </row>
    <row r="34" spans="1:41">
      <c r="A34" s="111"/>
      <c r="B34" s="111" t="s">
        <v>139</v>
      </c>
      <c r="C34" s="117" t="s">
        <v>146</v>
      </c>
      <c r="D34" s="117" t="s">
        <v>146</v>
      </c>
      <c r="E34" s="117" t="s">
        <v>146</v>
      </c>
      <c r="F34" s="117" t="s">
        <v>146</v>
      </c>
      <c r="G34" s="117" t="s">
        <v>146</v>
      </c>
      <c r="H34" s="117" t="s">
        <v>146</v>
      </c>
      <c r="J34" s="118"/>
      <c r="K34" s="118"/>
      <c r="L34" s="118"/>
      <c r="M34" s="118"/>
      <c r="N34" s="118"/>
      <c r="O34" s="118"/>
    </row>
    <row r="35" spans="1:41">
      <c r="A35" s="111"/>
      <c r="B35" s="111" t="s">
        <v>140</v>
      </c>
      <c r="C35" s="117" t="s">
        <v>146</v>
      </c>
      <c r="D35" s="117" t="s">
        <v>146</v>
      </c>
      <c r="E35" s="117" t="s">
        <v>146</v>
      </c>
      <c r="F35" s="117" t="s">
        <v>146</v>
      </c>
      <c r="G35" s="117" t="s">
        <v>146</v>
      </c>
      <c r="H35" s="117" t="s">
        <v>146</v>
      </c>
      <c r="J35" s="118"/>
      <c r="K35" s="118"/>
      <c r="L35" s="118"/>
      <c r="M35" s="118"/>
      <c r="N35" s="118"/>
      <c r="O35" s="118"/>
    </row>
    <row r="36" spans="1:41">
      <c r="A36" s="111"/>
      <c r="B36" s="111" t="s">
        <v>141</v>
      </c>
      <c r="C36" s="117" t="s">
        <v>146</v>
      </c>
      <c r="D36" s="117" t="s">
        <v>146</v>
      </c>
      <c r="E36" s="117" t="s">
        <v>146</v>
      </c>
      <c r="F36" s="117" t="s">
        <v>146</v>
      </c>
      <c r="G36" s="117" t="s">
        <v>146</v>
      </c>
      <c r="H36" s="117" t="s">
        <v>146</v>
      </c>
      <c r="J36" s="118"/>
      <c r="K36" s="118"/>
      <c r="L36" s="118"/>
      <c r="M36" s="118"/>
      <c r="N36" s="118"/>
      <c r="O36" s="118"/>
    </row>
    <row r="37" spans="1:41">
      <c r="A37" s="111"/>
      <c r="B37" s="111" t="s">
        <v>142</v>
      </c>
      <c r="C37" s="117" t="s">
        <v>146</v>
      </c>
      <c r="D37" s="117" t="s">
        <v>146</v>
      </c>
      <c r="E37" s="117" t="s">
        <v>146</v>
      </c>
      <c r="F37" s="117" t="s">
        <v>146</v>
      </c>
      <c r="G37" s="117" t="s">
        <v>146</v>
      </c>
      <c r="H37" s="117" t="s">
        <v>146</v>
      </c>
      <c r="J37" s="118"/>
      <c r="K37" s="118"/>
      <c r="L37" s="118"/>
      <c r="M37" s="118"/>
      <c r="N37" s="118"/>
      <c r="O37" s="118"/>
    </row>
    <row r="38" spans="1:41">
      <c r="A38" s="111"/>
      <c r="B38" s="111" t="s">
        <v>143</v>
      </c>
      <c r="C38" s="117" t="s">
        <v>146</v>
      </c>
      <c r="D38" s="117" t="s">
        <v>146</v>
      </c>
      <c r="E38" s="117" t="s">
        <v>146</v>
      </c>
      <c r="F38" s="117" t="s">
        <v>146</v>
      </c>
      <c r="G38" s="117" t="s">
        <v>146</v>
      </c>
      <c r="H38" s="117" t="s">
        <v>146</v>
      </c>
      <c r="J38" s="118"/>
      <c r="K38" s="118"/>
      <c r="L38" s="118"/>
      <c r="M38" s="118"/>
      <c r="N38" s="118"/>
      <c r="O38" s="118"/>
    </row>
    <row r="39" spans="1:41">
      <c r="A39" s="116"/>
      <c r="B39" s="111" t="s">
        <v>144</v>
      </c>
      <c r="C39" s="117" t="s">
        <v>146</v>
      </c>
      <c r="D39" s="117" t="s">
        <v>146</v>
      </c>
      <c r="E39" s="117" t="s">
        <v>146</v>
      </c>
      <c r="F39" s="117" t="s">
        <v>146</v>
      </c>
      <c r="G39" s="117" t="s">
        <v>146</v>
      </c>
      <c r="H39" s="117" t="s">
        <v>146</v>
      </c>
      <c r="J39" s="118"/>
      <c r="K39" s="118"/>
      <c r="L39" s="118"/>
      <c r="M39" s="118"/>
      <c r="N39" s="118"/>
      <c r="O39" s="118"/>
    </row>
    <row r="40" spans="1:41">
      <c r="A40" s="116"/>
      <c r="B40" s="111" t="s">
        <v>145</v>
      </c>
      <c r="C40" s="117" t="s">
        <v>146</v>
      </c>
      <c r="D40" s="117" t="s">
        <v>146</v>
      </c>
      <c r="E40" s="117" t="s">
        <v>146</v>
      </c>
      <c r="F40" s="117" t="s">
        <v>146</v>
      </c>
      <c r="G40" s="117" t="s">
        <v>146</v>
      </c>
      <c r="H40" s="117" t="s">
        <v>146</v>
      </c>
      <c r="J40" s="118"/>
      <c r="K40" s="118"/>
      <c r="L40" s="118"/>
      <c r="M40" s="118"/>
      <c r="N40" s="118"/>
      <c r="O40" s="118"/>
    </row>
    <row r="41" spans="1:41">
      <c r="A41" s="116"/>
      <c r="B41" s="111"/>
      <c r="C41" s="122"/>
      <c r="D41" s="122"/>
      <c r="E41" s="122"/>
      <c r="F41" s="122"/>
      <c r="G41" s="122"/>
      <c r="H41" s="122"/>
      <c r="J41" s="118"/>
      <c r="K41" s="118"/>
      <c r="L41" s="118"/>
      <c r="M41" s="118"/>
      <c r="N41" s="118"/>
      <c r="O41" s="118"/>
    </row>
    <row r="42" spans="1:41">
      <c r="A42" s="111"/>
      <c r="B42" s="111"/>
      <c r="C42" s="117" t="s">
        <v>147</v>
      </c>
      <c r="D42" s="117"/>
      <c r="E42" s="117"/>
      <c r="F42" s="117"/>
      <c r="G42" s="117"/>
      <c r="H42" s="117"/>
      <c r="J42" s="118"/>
      <c r="K42" s="118"/>
      <c r="L42" s="118"/>
      <c r="M42" s="118"/>
      <c r="N42" s="118"/>
      <c r="O42" s="118"/>
    </row>
    <row r="43" spans="1:41">
      <c r="A43" s="111">
        <v>2010</v>
      </c>
      <c r="B43" s="111"/>
      <c r="C43" s="117">
        <v>2.1742639544057196</v>
      </c>
      <c r="D43" s="117">
        <v>3.5854194921367322</v>
      </c>
      <c r="E43" s="117">
        <v>3.2084438878145383</v>
      </c>
      <c r="F43" s="117">
        <v>2.8985024455060904</v>
      </c>
      <c r="G43" s="117">
        <v>2.8228685702079925</v>
      </c>
      <c r="H43" s="117">
        <v>3.4175092207132662</v>
      </c>
      <c r="J43" s="118"/>
      <c r="K43" s="118"/>
      <c r="L43" s="118"/>
      <c r="M43" s="118"/>
      <c r="N43" s="118"/>
      <c r="O43" s="118"/>
    </row>
    <row r="44" spans="1:41">
      <c r="A44" s="111">
        <v>2011</v>
      </c>
      <c r="B44" s="111"/>
      <c r="C44" s="117">
        <v>2.2479446059370467</v>
      </c>
      <c r="D44" s="117">
        <v>3.4387158957957631</v>
      </c>
      <c r="E44" s="117">
        <v>2.541844004498639</v>
      </c>
      <c r="F44" s="117">
        <v>2.636166722126454</v>
      </c>
      <c r="G44" s="117">
        <v>2.5075464158243799</v>
      </c>
      <c r="H44" s="117">
        <v>3.1842859878493002</v>
      </c>
      <c r="J44" s="118"/>
      <c r="K44" s="118"/>
      <c r="L44" s="118"/>
      <c r="M44" s="118"/>
      <c r="N44" s="118"/>
      <c r="O44" s="118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</row>
    <row r="45" spans="1:41">
      <c r="A45" s="111">
        <v>2012</v>
      </c>
      <c r="B45" s="111"/>
      <c r="C45" s="119">
        <v>2.0332525532994916</v>
      </c>
      <c r="D45" s="119">
        <v>3.5042459164357442</v>
      </c>
      <c r="E45" s="119">
        <v>2.5728324726469909</v>
      </c>
      <c r="F45" s="119">
        <v>1.3766870777958573</v>
      </c>
      <c r="G45" s="119">
        <v>3.0746674592396994</v>
      </c>
      <c r="H45" s="119">
        <v>3.1339970747441104</v>
      </c>
      <c r="J45" s="118"/>
      <c r="K45" s="118"/>
      <c r="L45" s="118"/>
      <c r="M45" s="118"/>
      <c r="N45" s="118"/>
      <c r="O45" s="118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</row>
    <row r="46" spans="1:41">
      <c r="A46" s="111">
        <v>2013</v>
      </c>
      <c r="B46" s="111"/>
      <c r="C46" s="117">
        <v>2.1785494471202815</v>
      </c>
      <c r="D46" s="117">
        <v>3.3566967647270074</v>
      </c>
      <c r="E46" s="117">
        <v>2.6308729774710882</v>
      </c>
      <c r="F46" s="117">
        <v>1.1983036603954389</v>
      </c>
      <c r="G46" s="117">
        <v>3.1919073016283939</v>
      </c>
      <c r="H46" s="117">
        <v>3.0773566068296843</v>
      </c>
      <c r="J46" s="118"/>
      <c r="K46" s="118"/>
      <c r="L46" s="118"/>
      <c r="M46" s="118"/>
      <c r="N46" s="118"/>
      <c r="O46" s="118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</row>
    <row r="47" spans="1:41">
      <c r="A47" s="111">
        <v>2014</v>
      </c>
      <c r="B47" s="111"/>
      <c r="C47" s="117">
        <v>0.86997773371475517</v>
      </c>
      <c r="D47" s="117">
        <v>2.0463949710716189</v>
      </c>
      <c r="E47" s="117">
        <v>1.0264864773547711</v>
      </c>
      <c r="F47" s="117">
        <v>-0.45326402990586434</v>
      </c>
      <c r="G47" s="117">
        <v>1.4067500954664913</v>
      </c>
      <c r="H47" s="117">
        <v>1.6853855129929318</v>
      </c>
      <c r="J47" s="118"/>
      <c r="K47" s="118"/>
      <c r="L47" s="118"/>
      <c r="M47" s="118"/>
      <c r="N47" s="118"/>
      <c r="O47" s="118"/>
    </row>
    <row r="48" spans="1:41">
      <c r="A48" s="111">
        <v>2015</v>
      </c>
      <c r="B48" s="111"/>
      <c r="C48" s="117">
        <v>0.74839855482207174</v>
      </c>
      <c r="D48" s="117">
        <v>2.1679789922961712</v>
      </c>
      <c r="E48" s="117">
        <v>1.0569692881672532</v>
      </c>
      <c r="F48" s="117">
        <v>1.0668938684582185</v>
      </c>
      <c r="G48" s="117">
        <v>1.8961949950916823</v>
      </c>
      <c r="H48" s="117">
        <v>1.8941346863832864</v>
      </c>
      <c r="J48" s="118"/>
      <c r="K48" s="118"/>
      <c r="L48" s="118"/>
      <c r="M48" s="118"/>
      <c r="N48" s="118"/>
      <c r="O48" s="118"/>
    </row>
    <row r="49" spans="1:15">
      <c r="A49" s="111">
        <v>2016</v>
      </c>
      <c r="B49" s="111"/>
      <c r="C49" s="117">
        <v>0.70090235508939447</v>
      </c>
      <c r="D49" s="117">
        <v>2.0678201807531771</v>
      </c>
      <c r="E49" s="117">
        <v>1.2888933212321652</v>
      </c>
      <c r="F49" s="117">
        <v>1.2068441835092036</v>
      </c>
      <c r="G49" s="117">
        <v>1.5437279000681814</v>
      </c>
      <c r="H49" s="117">
        <v>1.9160203176220136</v>
      </c>
      <c r="J49" s="118"/>
      <c r="K49" s="118"/>
      <c r="L49" s="118"/>
      <c r="M49" s="118"/>
      <c r="N49" s="118"/>
      <c r="O49" s="118"/>
    </row>
    <row r="50" spans="1:15">
      <c r="A50" s="111">
        <v>2017</v>
      </c>
      <c r="B50" s="111"/>
      <c r="C50" s="117">
        <v>0.58889137491855426</v>
      </c>
      <c r="D50" s="117">
        <v>1.9207353033274588</v>
      </c>
      <c r="E50" s="117">
        <v>1.2948805188622181</v>
      </c>
      <c r="F50" s="117">
        <v>1.231930917614954</v>
      </c>
      <c r="G50" s="117">
        <v>1.8466302848462846</v>
      </c>
      <c r="H50" s="117">
        <v>1.8262499388099984</v>
      </c>
      <c r="J50" s="118"/>
      <c r="K50" s="118"/>
      <c r="L50" s="118"/>
      <c r="M50" s="118"/>
      <c r="N50" s="118"/>
      <c r="O50" s="118"/>
    </row>
    <row r="51" spans="1:15">
      <c r="A51" s="111">
        <v>2018</v>
      </c>
      <c r="B51" s="111"/>
      <c r="C51" s="117">
        <v>1.7911768704562014</v>
      </c>
      <c r="D51" s="117">
        <v>3.4061196333973198</v>
      </c>
      <c r="E51" s="117">
        <v>4.8935021934644274</v>
      </c>
      <c r="F51" s="117">
        <v>3.2391293304118607</v>
      </c>
      <c r="G51" s="117">
        <v>3.7169989295475103</v>
      </c>
      <c r="H51" s="117">
        <v>3.6805872429081399</v>
      </c>
      <c r="J51" s="118"/>
      <c r="K51" s="118"/>
      <c r="L51" s="118"/>
      <c r="M51" s="118"/>
      <c r="N51" s="118"/>
      <c r="O51" s="118"/>
    </row>
    <row r="52" spans="1:15">
      <c r="A52" s="111">
        <v>2019</v>
      </c>
      <c r="B52" s="111"/>
      <c r="C52" s="117">
        <v>2.5664763278633762</v>
      </c>
      <c r="D52" s="117">
        <v>3.2563740748494663</v>
      </c>
      <c r="E52" s="117">
        <v>4.995514762415465</v>
      </c>
      <c r="F52" s="117">
        <v>3.0866877454988728</v>
      </c>
      <c r="G52" s="117">
        <v>3.7322611955504126</v>
      </c>
      <c r="H52" s="117">
        <v>3.6188596279576268</v>
      </c>
      <c r="J52" s="118"/>
      <c r="K52" s="118"/>
      <c r="L52" s="118"/>
      <c r="M52" s="118"/>
      <c r="N52" s="118"/>
      <c r="O52" s="118"/>
    </row>
    <row r="53" spans="1:15">
      <c r="A53" s="128"/>
      <c r="B53" s="111"/>
      <c r="C53" s="117"/>
      <c r="D53" s="117"/>
      <c r="E53" s="117"/>
      <c r="F53" s="117"/>
      <c r="G53" s="117"/>
      <c r="H53" s="117"/>
      <c r="J53" s="118"/>
      <c r="K53" s="118"/>
      <c r="L53" s="118"/>
      <c r="M53" s="118"/>
      <c r="N53" s="118"/>
      <c r="O53" s="118"/>
    </row>
    <row r="54" spans="1:15">
      <c r="A54" s="128">
        <v>2019</v>
      </c>
      <c r="B54" s="111" t="s">
        <v>134</v>
      </c>
      <c r="C54" s="117">
        <v>3.3341507379381907</v>
      </c>
      <c r="D54" s="117">
        <v>5.1006728135233326</v>
      </c>
      <c r="E54" s="117">
        <v>8.6311309814096848</v>
      </c>
      <c r="F54" s="117">
        <v>5.3261160593614854</v>
      </c>
      <c r="G54" s="117">
        <v>5.8847355785653921</v>
      </c>
      <c r="H54" s="117">
        <v>5.7179561969189718</v>
      </c>
      <c r="J54" s="118"/>
      <c r="K54" s="118"/>
      <c r="L54" s="118"/>
      <c r="M54" s="118"/>
      <c r="N54" s="118"/>
      <c r="O54" s="118"/>
    </row>
    <row r="55" spans="1:15">
      <c r="A55" s="128"/>
      <c r="B55" s="111" t="s">
        <v>135</v>
      </c>
      <c r="C55" s="117">
        <v>3.2618900735390755</v>
      </c>
      <c r="D55" s="117">
        <v>5.0437939140451915</v>
      </c>
      <c r="E55" s="117">
        <v>8.600725236392126</v>
      </c>
      <c r="F55" s="117">
        <v>5.2285754045752864</v>
      </c>
      <c r="G55" s="117">
        <v>5.809546019441969</v>
      </c>
      <c r="H55" s="117">
        <v>5.670922304523951</v>
      </c>
      <c r="J55" s="118"/>
      <c r="K55" s="118"/>
      <c r="L55" s="118"/>
      <c r="M55" s="118"/>
      <c r="N55" s="118"/>
      <c r="O55" s="118"/>
    </row>
    <row r="56" spans="1:15">
      <c r="A56" s="128"/>
      <c r="B56" s="111" t="s">
        <v>136</v>
      </c>
      <c r="C56" s="117">
        <v>3.2577749754579166</v>
      </c>
      <c r="D56" s="117">
        <v>5.0760787386712636</v>
      </c>
      <c r="E56" s="117">
        <v>8.6238347031176943</v>
      </c>
      <c r="F56" s="117">
        <v>5.261329903783829</v>
      </c>
      <c r="G56" s="117">
        <v>5.6882082391457978</v>
      </c>
      <c r="H56" s="117">
        <v>5.6925469365981973</v>
      </c>
      <c r="J56" s="118"/>
      <c r="K56" s="118"/>
      <c r="L56" s="118"/>
      <c r="M56" s="118"/>
      <c r="N56" s="118"/>
      <c r="O56" s="118"/>
    </row>
    <row r="57" spans="1:15">
      <c r="A57" s="128"/>
      <c r="B57" s="111" t="s">
        <v>137</v>
      </c>
      <c r="C57" s="117">
        <v>3.2801292925634495</v>
      </c>
      <c r="D57" s="117">
        <v>5.0646193367135606</v>
      </c>
      <c r="E57" s="117">
        <v>8.7607016432902576</v>
      </c>
      <c r="F57" s="117">
        <v>5.2566383276440032</v>
      </c>
      <c r="G57" s="117">
        <v>5.8167973757186964</v>
      </c>
      <c r="H57" s="117">
        <v>5.7025351863823293</v>
      </c>
      <c r="J57" s="118"/>
      <c r="K57" s="118"/>
      <c r="L57" s="118"/>
      <c r="M57" s="118"/>
      <c r="N57" s="118"/>
      <c r="O57" s="118"/>
    </row>
    <row r="58" spans="1:15">
      <c r="A58" s="111"/>
      <c r="B58" s="111" t="s">
        <v>138</v>
      </c>
      <c r="C58" s="117">
        <v>3.3244911304510127</v>
      </c>
      <c r="D58" s="117">
        <v>5.0574678972306719</v>
      </c>
      <c r="E58" s="117">
        <v>8.7717006864651772</v>
      </c>
      <c r="F58" s="117">
        <v>5.2410821302189214</v>
      </c>
      <c r="G58" s="117">
        <v>5.8867721780236026</v>
      </c>
      <c r="H58" s="117">
        <v>5.7025857356911569</v>
      </c>
      <c r="J58" s="118"/>
      <c r="K58" s="118"/>
      <c r="L58" s="118"/>
      <c r="M58" s="118"/>
      <c r="N58" s="118"/>
      <c r="O58" s="118"/>
    </row>
    <row r="59" spans="1:15">
      <c r="A59" s="111"/>
      <c r="B59" s="111" t="s">
        <v>139</v>
      </c>
      <c r="C59" s="117">
        <v>3.9533085917699884</v>
      </c>
      <c r="D59" s="117">
        <v>5.0125606773791853</v>
      </c>
      <c r="E59" s="117">
        <v>8.7580157108750889</v>
      </c>
      <c r="F59" s="117">
        <v>5.1810898529272453</v>
      </c>
      <c r="G59" s="117">
        <v>5.8491086349754973</v>
      </c>
      <c r="H59" s="117">
        <v>5.7274368012223631</v>
      </c>
      <c r="J59" s="118"/>
      <c r="K59" s="118"/>
      <c r="L59" s="118"/>
      <c r="M59" s="118"/>
      <c r="N59" s="118"/>
      <c r="O59" s="118"/>
    </row>
    <row r="60" spans="1:15">
      <c r="A60" s="111"/>
      <c r="B60" s="111" t="s">
        <v>140</v>
      </c>
      <c r="C60" s="117">
        <v>3.9523599108336471</v>
      </c>
      <c r="D60" s="117">
        <v>4.9882909960738742</v>
      </c>
      <c r="E60" s="117">
        <v>8.7435953339587424</v>
      </c>
      <c r="F60" s="117">
        <v>5.1368657986008648</v>
      </c>
      <c r="G60" s="117">
        <v>5.8395177982417223</v>
      </c>
      <c r="H60" s="117">
        <v>5.7022029399570462</v>
      </c>
      <c r="J60" s="118"/>
      <c r="K60" s="118"/>
      <c r="L60" s="118"/>
      <c r="M60" s="118"/>
      <c r="N60" s="118"/>
      <c r="O60" s="118"/>
    </row>
    <row r="61" spans="1:15">
      <c r="A61" s="111"/>
      <c r="B61" s="111" t="s">
        <v>141</v>
      </c>
      <c r="C61" s="117">
        <v>2.5809664754228745</v>
      </c>
      <c r="D61" s="117">
        <v>3.396874376360226</v>
      </c>
      <c r="E61" s="117">
        <v>5.0516187193197837</v>
      </c>
      <c r="F61" s="117">
        <v>3.1970082601435301</v>
      </c>
      <c r="G61" s="117">
        <v>3.9196162920158484</v>
      </c>
      <c r="H61" s="117">
        <v>3.7572981787407089</v>
      </c>
      <c r="J61" s="118"/>
      <c r="K61" s="118"/>
      <c r="L61" s="118"/>
      <c r="M61" s="118"/>
      <c r="N61" s="118"/>
      <c r="O61" s="118"/>
    </row>
    <row r="62" spans="1:15">
      <c r="A62" s="111"/>
      <c r="B62" s="111" t="s">
        <v>142</v>
      </c>
      <c r="C62" s="117">
        <v>2.5605203773580776</v>
      </c>
      <c r="D62" s="117">
        <v>3.3751180635082534</v>
      </c>
      <c r="E62" s="117">
        <v>5.0389508612775025</v>
      </c>
      <c r="F62" s="117">
        <v>3.1983761654766907</v>
      </c>
      <c r="G62" s="117">
        <v>3.8717749868159901</v>
      </c>
      <c r="H62" s="117">
        <v>3.7338974646208278</v>
      </c>
      <c r="J62" s="118"/>
      <c r="K62" s="118"/>
      <c r="L62" s="118"/>
      <c r="M62" s="118"/>
      <c r="N62" s="118"/>
      <c r="O62" s="118"/>
    </row>
    <row r="63" spans="1:15">
      <c r="A63" s="111"/>
      <c r="B63" s="111" t="s">
        <v>143</v>
      </c>
      <c r="C63" s="117">
        <v>2.5448497617490684</v>
      </c>
      <c r="D63" s="117">
        <v>3.3404387546723369</v>
      </c>
      <c r="E63" s="117">
        <v>5.0336260586177461</v>
      </c>
      <c r="F63" s="117">
        <v>3.1607999395548925</v>
      </c>
      <c r="G63" s="117">
        <v>3.9183941426663926</v>
      </c>
      <c r="H63" s="117">
        <v>3.6995740202092398</v>
      </c>
      <c r="J63" s="118"/>
      <c r="K63" s="118"/>
      <c r="L63" s="118"/>
      <c r="M63" s="118"/>
      <c r="N63" s="118"/>
      <c r="O63" s="118"/>
    </row>
    <row r="64" spans="1:15">
      <c r="A64" s="111"/>
      <c r="B64" s="111" t="s">
        <v>144</v>
      </c>
      <c r="C64" s="117">
        <v>2.5575568388280789</v>
      </c>
      <c r="D64" s="117">
        <v>3.2993269311891948</v>
      </c>
      <c r="E64" s="117">
        <v>5.0128066875442689</v>
      </c>
      <c r="F64" s="117">
        <v>3.1157035159697699</v>
      </c>
      <c r="G64" s="117">
        <v>3.8188297843174679</v>
      </c>
      <c r="H64" s="117">
        <v>3.6571292089395691</v>
      </c>
      <c r="J64" s="118"/>
      <c r="K64" s="118"/>
      <c r="L64" s="118"/>
      <c r="M64" s="118"/>
      <c r="N64" s="118"/>
      <c r="O64" s="118"/>
    </row>
    <row r="65" spans="1:15">
      <c r="A65" s="128"/>
      <c r="B65" s="111" t="s">
        <v>145</v>
      </c>
      <c r="C65" s="117">
        <v>2.5664763278633762</v>
      </c>
      <c r="D65" s="117">
        <v>3.2563740748494663</v>
      </c>
      <c r="E65" s="117">
        <v>4.995514762415465</v>
      </c>
      <c r="F65" s="117">
        <v>3.0866877454988728</v>
      </c>
      <c r="G65" s="117">
        <v>3.7322611955504126</v>
      </c>
      <c r="H65" s="117">
        <v>3.6188596279576268</v>
      </c>
      <c r="J65" s="118"/>
      <c r="K65" s="118"/>
      <c r="L65" s="118"/>
      <c r="M65" s="118"/>
      <c r="N65" s="118"/>
      <c r="O65" s="118"/>
    </row>
    <row r="66" spans="1:15">
      <c r="A66" s="128">
        <v>2020</v>
      </c>
      <c r="B66" s="111" t="s">
        <v>134</v>
      </c>
      <c r="C66" s="117">
        <v>0.723889036300851</v>
      </c>
      <c r="D66" s="117">
        <v>1.3232323702238702</v>
      </c>
      <c r="E66" s="117">
        <v>1.1369676192929612</v>
      </c>
      <c r="F66" s="117">
        <v>0.76338653030212367</v>
      </c>
      <c r="G66" s="117">
        <v>1.4202790970069268</v>
      </c>
      <c r="H66" s="117">
        <v>1.3493285743965799</v>
      </c>
      <c r="J66" s="118"/>
      <c r="K66" s="118"/>
      <c r="L66" s="118"/>
      <c r="M66" s="118"/>
      <c r="N66" s="118"/>
      <c r="O66" s="118"/>
    </row>
    <row r="67" spans="1:15">
      <c r="A67" s="128"/>
      <c r="B67" s="111" t="s">
        <v>135</v>
      </c>
      <c r="C67" s="117">
        <v>1.6093405933714999</v>
      </c>
      <c r="D67" s="117">
        <v>2.1553333435459399</v>
      </c>
      <c r="E67" s="117">
        <v>2.0314854264809501</v>
      </c>
      <c r="F67" s="117">
        <v>1.6948578073634701</v>
      </c>
      <c r="G67" s="117">
        <v>2.2978639392972067</v>
      </c>
      <c r="H67" s="117">
        <v>2.2012931735143404</v>
      </c>
      <c r="J67" s="118"/>
      <c r="K67" s="118"/>
      <c r="L67" s="118"/>
      <c r="M67" s="118"/>
      <c r="N67" s="118"/>
      <c r="O67" s="118"/>
    </row>
    <row r="68" spans="1:15">
      <c r="A68" s="128"/>
      <c r="B68" s="111" t="s">
        <v>136</v>
      </c>
      <c r="C68" s="117">
        <v>1.5807845486267347</v>
      </c>
      <c r="D68" s="117">
        <v>2.1187945240572104</v>
      </c>
      <c r="E68" s="117">
        <v>1.9906947131771879</v>
      </c>
      <c r="F68" s="117">
        <v>1.6689562081162013</v>
      </c>
      <c r="G68" s="117">
        <v>2.3770683524524605</v>
      </c>
      <c r="H68" s="117">
        <v>2.1572116099888294</v>
      </c>
      <c r="J68" s="118"/>
      <c r="K68" s="118"/>
      <c r="L68" s="118"/>
      <c r="M68" s="118"/>
      <c r="N68" s="118"/>
      <c r="O68" s="118"/>
    </row>
    <row r="69" spans="1:15">
      <c r="A69" s="128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  <c r="J69" s="118"/>
      <c r="K69" s="118"/>
      <c r="L69" s="118"/>
      <c r="M69" s="118"/>
      <c r="N69" s="118"/>
      <c r="O69" s="118"/>
    </row>
    <row r="70" spans="1:15">
      <c r="A70" s="128"/>
      <c r="B70" s="111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  <c r="J70" s="118"/>
      <c r="K70" s="118"/>
      <c r="L70" s="118"/>
      <c r="M70" s="118"/>
      <c r="N70" s="118"/>
      <c r="O70" s="118"/>
    </row>
    <row r="71" spans="1:15">
      <c r="A71" s="128"/>
      <c r="B71" s="111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  <c r="J71" s="118"/>
      <c r="K71" s="118"/>
      <c r="L71" s="118"/>
      <c r="M71" s="118"/>
      <c r="N71" s="118"/>
      <c r="O71" s="118"/>
    </row>
    <row r="72" spans="1:15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  <c r="J72" s="118"/>
      <c r="K72" s="118"/>
      <c r="L72" s="118"/>
      <c r="M72" s="118"/>
      <c r="N72" s="118"/>
      <c r="O72" s="118"/>
    </row>
    <row r="73" spans="1:15">
      <c r="A73" s="128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  <c r="J73" s="118"/>
      <c r="K73" s="118"/>
      <c r="L73" s="118"/>
      <c r="M73" s="118"/>
      <c r="N73" s="118"/>
      <c r="O73" s="118"/>
    </row>
    <row r="74" spans="1:15">
      <c r="A74" s="111"/>
      <c r="B74" s="111" t="s">
        <v>142</v>
      </c>
      <c r="C74" s="119" t="s">
        <v>146</v>
      </c>
      <c r="D74" s="119" t="s">
        <v>146</v>
      </c>
      <c r="E74" s="119" t="s">
        <v>146</v>
      </c>
      <c r="F74" s="119" t="s">
        <v>146</v>
      </c>
      <c r="G74" s="119" t="s">
        <v>146</v>
      </c>
      <c r="H74" s="119" t="s">
        <v>146</v>
      </c>
      <c r="J74" s="118"/>
      <c r="K74" s="118"/>
      <c r="L74" s="118"/>
      <c r="M74" s="118"/>
      <c r="N74" s="118"/>
      <c r="O74" s="118"/>
    </row>
    <row r="75" spans="1:15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9" t="s">
        <v>146</v>
      </c>
      <c r="H75" s="119" t="s">
        <v>146</v>
      </c>
      <c r="J75" s="118"/>
      <c r="K75" s="118"/>
      <c r="L75" s="118"/>
      <c r="M75" s="118"/>
      <c r="N75" s="118"/>
      <c r="O75" s="118"/>
    </row>
    <row r="76" spans="1:15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9" t="s">
        <v>146</v>
      </c>
      <c r="H76" s="119" t="s">
        <v>146</v>
      </c>
      <c r="J76" s="118"/>
      <c r="K76" s="118"/>
      <c r="L76" s="118"/>
      <c r="M76" s="118"/>
      <c r="N76" s="118"/>
      <c r="O76" s="118"/>
    </row>
    <row r="77" spans="1:15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9" t="s">
        <v>146</v>
      </c>
      <c r="H77" s="119" t="s">
        <v>146</v>
      </c>
      <c r="J77" s="118"/>
      <c r="K77" s="118"/>
      <c r="L77" s="118"/>
      <c r="M77" s="118"/>
      <c r="N77" s="118"/>
      <c r="O77" s="118"/>
    </row>
    <row r="78" spans="1:15">
      <c r="A78" s="111"/>
      <c r="B78" s="111"/>
      <c r="C78" s="119"/>
      <c r="D78" s="119"/>
      <c r="E78" s="119"/>
      <c r="F78" s="119"/>
      <c r="G78" s="119"/>
      <c r="H78" s="119"/>
      <c r="J78" s="123"/>
      <c r="K78" s="123"/>
      <c r="L78" s="123"/>
      <c r="M78" s="123"/>
      <c r="N78" s="123"/>
      <c r="O78" s="123"/>
    </row>
    <row r="79" spans="1:15">
      <c r="A79" s="107"/>
      <c r="B79" s="107"/>
      <c r="C79" s="129"/>
      <c r="D79" s="129"/>
      <c r="E79" s="129"/>
      <c r="F79" s="129"/>
      <c r="G79" s="129"/>
      <c r="H79" s="129"/>
      <c r="J79" s="123"/>
      <c r="K79" s="123"/>
      <c r="L79" s="123"/>
      <c r="M79" s="123"/>
      <c r="N79" s="123"/>
      <c r="O79" s="123"/>
    </row>
    <row r="80" spans="1:15">
      <c r="A80" s="107" t="s">
        <v>148</v>
      </c>
      <c r="B80" s="107"/>
      <c r="C80" s="129"/>
      <c r="D80" s="129"/>
      <c r="E80" s="129"/>
      <c r="F80" s="129"/>
      <c r="G80" s="129"/>
      <c r="H80" s="129"/>
    </row>
    <row r="81" spans="1:8">
      <c r="A81" s="126"/>
      <c r="B81" s="348"/>
      <c r="C81" s="351"/>
      <c r="D81" s="351"/>
      <c r="E81" s="351"/>
      <c r="F81" s="351"/>
      <c r="G81" s="351"/>
      <c r="H81" s="351"/>
    </row>
    <row r="82" spans="1:8" ht="17.5">
      <c r="A82" s="103"/>
      <c r="B82" s="104"/>
      <c r="C82" s="104"/>
      <c r="D82" s="104"/>
      <c r="E82" s="104"/>
      <c r="F82" s="104"/>
      <c r="G82" s="104"/>
      <c r="H82" s="104"/>
    </row>
    <row r="83" spans="1:8">
      <c r="A83" s="126"/>
      <c r="B83" s="107"/>
      <c r="C83" s="107"/>
      <c r="D83" s="107"/>
      <c r="E83" s="107"/>
      <c r="F83" s="107"/>
      <c r="G83" s="107"/>
      <c r="H83" s="107"/>
    </row>
    <row r="84" spans="1:8">
      <c r="A84" s="126"/>
      <c r="B84" s="107"/>
      <c r="C84" s="107"/>
      <c r="D84" s="107"/>
      <c r="E84" s="107"/>
      <c r="F84" s="107"/>
      <c r="G84" s="107"/>
      <c r="H84" s="107"/>
    </row>
  </sheetData>
  <mergeCells count="1">
    <mergeCell ref="B81:H81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3"/>
  <sheetViews>
    <sheetView topLeftCell="A16" workbookViewId="0">
      <selection activeCell="I18" sqref="I18"/>
    </sheetView>
  </sheetViews>
  <sheetFormatPr baseColWidth="10" defaultRowHeight="14.5"/>
  <cols>
    <col min="1" max="1" width="14.08984375" customWidth="1"/>
    <col min="2" max="2" width="27.54296875" style="2" customWidth="1"/>
    <col min="3" max="3" width="17" style="2" customWidth="1"/>
    <col min="4" max="4" width="11.08984375" style="2" customWidth="1"/>
    <col min="5" max="6" width="11.36328125" style="2" customWidth="1"/>
    <col min="7" max="7" width="11.6328125" style="2" customWidth="1"/>
  </cols>
  <sheetData>
    <row r="1" spans="2:8" ht="26" customHeight="1">
      <c r="B1" s="352" t="s">
        <v>34</v>
      </c>
      <c r="C1" s="353"/>
      <c r="D1" s="353"/>
      <c r="E1" s="353"/>
      <c r="F1" s="353"/>
      <c r="G1" s="353"/>
      <c r="H1" s="17"/>
    </row>
    <row r="2" spans="2:8">
      <c r="H2" s="17"/>
    </row>
    <row r="3" spans="2:8" ht="17.5">
      <c r="B3" s="11" t="s">
        <v>187</v>
      </c>
      <c r="C3" s="12"/>
      <c r="D3" s="12"/>
      <c r="E3" s="12"/>
      <c r="F3" s="12"/>
      <c r="G3" s="12"/>
      <c r="H3" s="17"/>
    </row>
    <row r="4" spans="2:8" ht="23.65" customHeight="1">
      <c r="B4" s="354" t="s">
        <v>42</v>
      </c>
      <c r="C4" s="356" t="s">
        <v>41</v>
      </c>
      <c r="D4" s="357"/>
      <c r="E4" s="257" t="s">
        <v>35</v>
      </c>
      <c r="F4" s="257"/>
      <c r="G4" s="258"/>
      <c r="H4" s="17"/>
    </row>
    <row r="5" spans="2:8" ht="18.649999999999999" customHeight="1">
      <c r="B5" s="355"/>
      <c r="C5" s="259" t="s">
        <v>7</v>
      </c>
      <c r="D5" s="259" t="s">
        <v>33</v>
      </c>
      <c r="E5" s="260" t="s">
        <v>4</v>
      </c>
      <c r="F5" s="260" t="s">
        <v>3</v>
      </c>
      <c r="G5" s="260" t="s">
        <v>6</v>
      </c>
      <c r="H5" s="17"/>
    </row>
    <row r="6" spans="2:8" ht="18.649999999999999" customHeight="1">
      <c r="B6" s="13"/>
      <c r="C6" s="261"/>
      <c r="D6" s="261"/>
      <c r="E6" s="262"/>
      <c r="F6" s="262"/>
      <c r="G6" s="262"/>
      <c r="H6" s="17"/>
    </row>
    <row r="7" spans="2:8" s="1" customFormat="1" ht="30.75" customHeight="1">
      <c r="B7" s="14" t="s">
        <v>30</v>
      </c>
      <c r="C7" s="15">
        <v>1061456</v>
      </c>
      <c r="D7" s="9">
        <f>C7/$C$15</f>
        <v>0.45492771642534996</v>
      </c>
      <c r="E7" s="10">
        <v>0.32223487647416388</v>
      </c>
      <c r="F7" s="10">
        <v>0.15444336527235397</v>
      </c>
      <c r="G7" s="10">
        <v>0.21445366497615354</v>
      </c>
    </row>
    <row r="8" spans="2:8" s="1" customFormat="1" ht="32.15" customHeight="1">
      <c r="B8" s="16" t="s">
        <v>29</v>
      </c>
      <c r="C8" s="15">
        <v>139495</v>
      </c>
      <c r="D8" s="9">
        <f t="shared" ref="D8:D14" si="0">C8/$C$15</f>
        <v>5.9785937243516635E-2</v>
      </c>
      <c r="E8" s="10">
        <v>0.19768682601477569</v>
      </c>
      <c r="F8" s="10">
        <v>0.11760506855443564</v>
      </c>
      <c r="G8" s="10">
        <v>0.14653944415964232</v>
      </c>
    </row>
    <row r="9" spans="2:8" s="1" customFormat="1" ht="32.15" customHeight="1">
      <c r="B9" s="14" t="s">
        <v>36</v>
      </c>
      <c r="C9" s="15">
        <v>287905</v>
      </c>
      <c r="D9" s="9">
        <f t="shared" si="0"/>
        <v>0.12339273996985309</v>
      </c>
      <c r="E9" s="10">
        <v>0.37917641116857165</v>
      </c>
      <c r="F9" s="10">
        <v>0.28372188185548497</v>
      </c>
      <c r="G9" s="10">
        <v>0.32270050461008726</v>
      </c>
    </row>
    <row r="10" spans="2:8" s="1" customFormat="1" ht="27.65" customHeight="1">
      <c r="B10" s="14" t="s">
        <v>31</v>
      </c>
      <c r="C10" s="15">
        <v>666630</v>
      </c>
      <c r="D10" s="9">
        <f t="shared" si="0"/>
        <v>0.28570987737657616</v>
      </c>
      <c r="E10" s="10">
        <v>0.30322489706315398</v>
      </c>
      <c r="F10" s="10">
        <v>7.9345513401111539E-2</v>
      </c>
      <c r="G10" s="10">
        <v>0.28534531392992618</v>
      </c>
    </row>
    <row r="11" spans="2:8" s="1" customFormat="1" ht="27.65" customHeight="1">
      <c r="B11" s="14" t="s">
        <v>32</v>
      </c>
      <c r="C11" s="15">
        <v>153814</v>
      </c>
      <c r="D11" s="9">
        <f t="shared" si="0"/>
        <v>6.5922894377391794E-2</v>
      </c>
      <c r="E11" s="10">
        <v>0.45623838433899144</v>
      </c>
      <c r="F11" s="10">
        <v>0.44778587068233611</v>
      </c>
      <c r="G11" s="10">
        <v>0.45178818995699888</v>
      </c>
    </row>
    <row r="12" spans="2:8" s="1" customFormat="1" ht="27.65" customHeight="1">
      <c r="B12" s="14" t="s">
        <v>38</v>
      </c>
      <c r="C12" s="263">
        <v>22802</v>
      </c>
      <c r="D12" s="9">
        <f t="shared" si="0"/>
        <v>9.7726724328948446E-3</v>
      </c>
      <c r="E12" s="264">
        <v>0.52419054076962202</v>
      </c>
      <c r="F12" s="264">
        <v>0.53894721386095001</v>
      </c>
      <c r="G12" s="264">
        <v>0.52885239818164953</v>
      </c>
    </row>
    <row r="13" spans="2:8" s="1" customFormat="1" ht="32.15" customHeight="1">
      <c r="B13" s="265" t="s">
        <v>37</v>
      </c>
      <c r="C13" s="266">
        <f>SUM(C7:C12)</f>
        <v>2332102</v>
      </c>
      <c r="D13" s="308">
        <f t="shared" si="0"/>
        <v>0.99951183782558251</v>
      </c>
      <c r="E13" s="268">
        <v>0.31489511907284196</v>
      </c>
      <c r="F13" s="268">
        <v>0.17352678038888225</v>
      </c>
      <c r="G13" s="268">
        <v>0.24513663667483121</v>
      </c>
    </row>
    <row r="14" spans="2:8" s="1" customFormat="1" ht="24.75" customHeight="1">
      <c r="B14" s="14" t="s">
        <v>39</v>
      </c>
      <c r="C14" s="15">
        <v>1139</v>
      </c>
      <c r="D14" s="9">
        <f t="shared" si="0"/>
        <v>4.881621744174734E-4</v>
      </c>
      <c r="E14" s="10">
        <v>3.907741803579075E-3</v>
      </c>
      <c r="F14" s="10">
        <v>4.7213999325514296E-3</v>
      </c>
      <c r="G14" s="10">
        <v>3.9836735835924409E-3</v>
      </c>
    </row>
    <row r="15" spans="2:8" s="1" customFormat="1" ht="32.15" customHeight="1">
      <c r="B15" s="265" t="s">
        <v>40</v>
      </c>
      <c r="C15" s="269">
        <f>C14+C13</f>
        <v>2333241</v>
      </c>
      <c r="D15" s="267">
        <f>D13+D14</f>
        <v>1</v>
      </c>
      <c r="E15" s="267">
        <v>0.29901992253114801</v>
      </c>
      <c r="F15" s="267">
        <v>0.17257258639654136</v>
      </c>
      <c r="G15" s="267">
        <v>0.23810051538896024</v>
      </c>
    </row>
    <row r="16" spans="2:8" ht="23" customHeight="1">
      <c r="B16" s="4"/>
      <c r="C16" s="3"/>
      <c r="D16" s="3"/>
      <c r="E16" s="3"/>
      <c r="F16" s="3"/>
      <c r="G16" s="3"/>
    </row>
    <row r="17" spans="1:7" ht="15.5">
      <c r="B17" s="5" t="s">
        <v>45</v>
      </c>
      <c r="C17" s="6"/>
      <c r="D17" s="6"/>
      <c r="E17" s="6"/>
      <c r="F17" s="6"/>
      <c r="G17" s="6"/>
    </row>
    <row r="28" spans="1:7" ht="15.5">
      <c r="A28" s="7"/>
    </row>
    <row r="41" spans="1:7">
      <c r="A41" s="273"/>
      <c r="B41" s="274"/>
      <c r="C41" s="274"/>
      <c r="D41" s="271"/>
      <c r="E41" s="271"/>
      <c r="F41" s="271"/>
      <c r="G41" s="271"/>
    </row>
    <row r="42" spans="1:7">
      <c r="A42" s="273"/>
      <c r="B42" s="275" t="s">
        <v>30</v>
      </c>
      <c r="C42" s="276">
        <f>D7</f>
        <v>0.45492771642534996</v>
      </c>
      <c r="D42" s="271"/>
      <c r="E42" s="271"/>
      <c r="F42" s="271"/>
      <c r="G42" s="271"/>
    </row>
    <row r="43" spans="1:7" ht="25">
      <c r="A43" s="273"/>
      <c r="B43" s="275" t="s">
        <v>36</v>
      </c>
      <c r="C43" s="276">
        <f>D9</f>
        <v>0.12339273996985309</v>
      </c>
      <c r="D43" s="271"/>
      <c r="E43" s="271"/>
      <c r="F43" s="271"/>
      <c r="G43" s="271"/>
    </row>
    <row r="44" spans="1:7">
      <c r="A44" s="273"/>
      <c r="B44" s="275" t="s">
        <v>31</v>
      </c>
      <c r="C44" s="276">
        <f>D10</f>
        <v>0.28570987737657616</v>
      </c>
      <c r="D44" s="271"/>
      <c r="E44" s="271"/>
      <c r="F44" s="271"/>
      <c r="G44" s="271"/>
    </row>
    <row r="45" spans="1:7">
      <c r="A45" s="273"/>
      <c r="B45" s="275" t="s">
        <v>44</v>
      </c>
      <c r="C45" s="276">
        <f>SUM(C46:C49)</f>
        <v>0.13596966622822074</v>
      </c>
      <c r="D45" s="271"/>
      <c r="E45" s="271"/>
      <c r="F45" s="271"/>
      <c r="G45" s="271"/>
    </row>
    <row r="46" spans="1:7">
      <c r="A46" s="273"/>
      <c r="B46" s="275" t="s">
        <v>32</v>
      </c>
      <c r="C46" s="276">
        <f>D11</f>
        <v>6.5922894377391794E-2</v>
      </c>
      <c r="D46" s="272">
        <f>SUM(C42:C45)</f>
        <v>0.99999999999999989</v>
      </c>
      <c r="E46" s="272">
        <f>SUM(C42:C45)</f>
        <v>0.99999999999999989</v>
      </c>
      <c r="F46" s="271"/>
      <c r="G46" s="271"/>
    </row>
    <row r="47" spans="1:7">
      <c r="A47" s="273"/>
      <c r="B47" s="275" t="s">
        <v>38</v>
      </c>
      <c r="C47" s="276">
        <f>D12</f>
        <v>9.7726724328948446E-3</v>
      </c>
      <c r="D47" s="271"/>
      <c r="E47" s="271"/>
      <c r="F47" s="271"/>
      <c r="G47" s="271"/>
    </row>
    <row r="48" spans="1:7">
      <c r="A48" s="273"/>
      <c r="B48" s="277" t="s">
        <v>29</v>
      </c>
      <c r="C48" s="276">
        <f>D8</f>
        <v>5.9785937243516635E-2</v>
      </c>
      <c r="D48" s="271"/>
      <c r="E48" s="271"/>
      <c r="F48" s="271"/>
      <c r="G48" s="271"/>
    </row>
    <row r="49" spans="1:7">
      <c r="A49" s="273"/>
      <c r="B49" s="274" t="s">
        <v>43</v>
      </c>
      <c r="C49" s="278">
        <f>D14</f>
        <v>4.881621744174734E-4</v>
      </c>
      <c r="D49" s="271"/>
      <c r="E49" s="271"/>
      <c r="F49" s="271"/>
      <c r="G49" s="271"/>
    </row>
    <row r="50" spans="1:7">
      <c r="A50" s="270"/>
      <c r="B50" s="271"/>
      <c r="C50" s="272">
        <f>SUM(C45:C49)</f>
        <v>0.27193933245644153</v>
      </c>
      <c r="D50" s="271"/>
      <c r="E50" s="271"/>
      <c r="F50" s="271"/>
      <c r="G50" s="271"/>
    </row>
    <row r="51" spans="1:7">
      <c r="A51" s="270"/>
      <c r="B51" s="271"/>
      <c r="C51" s="272">
        <f>SUM(C42:C45)</f>
        <v>0.99999999999999989</v>
      </c>
      <c r="D51" s="271"/>
      <c r="E51" s="271"/>
      <c r="F51" s="271"/>
      <c r="G51" s="271"/>
    </row>
    <row r="52" spans="1:7">
      <c r="A52" s="270"/>
      <c r="B52" s="271"/>
      <c r="C52" s="271"/>
      <c r="D52" s="271"/>
      <c r="E52" s="271"/>
      <c r="F52" s="271"/>
      <c r="G52" s="271"/>
    </row>
    <row r="53" spans="1:7">
      <c r="A53" s="270"/>
      <c r="B53" s="271"/>
      <c r="C53" s="271"/>
      <c r="D53" s="271"/>
      <c r="E53" s="271"/>
      <c r="F53" s="271"/>
      <c r="G53" s="271"/>
    </row>
  </sheetData>
  <mergeCells count="3">
    <mergeCell ref="B1:G1"/>
    <mergeCell ref="B4:B5"/>
    <mergeCell ref="C4:D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I42"/>
  <sheetViews>
    <sheetView topLeftCell="A31" workbookViewId="0">
      <selection activeCell="J37" sqref="J37"/>
    </sheetView>
  </sheetViews>
  <sheetFormatPr baseColWidth="10" defaultRowHeight="14.5"/>
  <cols>
    <col min="3" max="3" width="20.08984375" customWidth="1"/>
    <col min="4" max="4" width="18.6328125" customWidth="1"/>
    <col min="5" max="5" width="20" customWidth="1"/>
    <col min="6" max="6" width="20.1796875" customWidth="1"/>
    <col min="7" max="7" width="16.54296875" customWidth="1"/>
  </cols>
  <sheetData>
    <row r="1" spans="3:9">
      <c r="C1" s="2"/>
      <c r="D1" s="2"/>
      <c r="E1" s="2"/>
      <c r="F1" s="2"/>
      <c r="G1" s="2"/>
    </row>
    <row r="2" spans="3:9" ht="17.5">
      <c r="C2" s="183" t="s">
        <v>170</v>
      </c>
      <c r="D2" s="184"/>
      <c r="E2" s="184"/>
      <c r="F2" s="184"/>
      <c r="G2" s="184"/>
    </row>
    <row r="3" spans="3:9">
      <c r="C3" s="2"/>
      <c r="D3" s="2"/>
      <c r="E3" s="2"/>
      <c r="F3" s="2"/>
      <c r="G3" s="2"/>
    </row>
    <row r="4" spans="3:9" ht="26" customHeight="1">
      <c r="C4" s="358" t="s">
        <v>171</v>
      </c>
      <c r="D4" s="239" t="s">
        <v>168</v>
      </c>
      <c r="E4" s="240"/>
      <c r="F4" s="241" t="s">
        <v>165</v>
      </c>
      <c r="G4" s="241"/>
    </row>
    <row r="5" spans="3:9" ht="38.65" customHeight="1">
      <c r="C5" s="359"/>
      <c r="D5" s="242" t="s">
        <v>29</v>
      </c>
      <c r="E5" s="242" t="s">
        <v>30</v>
      </c>
      <c r="F5" s="243" t="s">
        <v>29</v>
      </c>
      <c r="G5" s="244" t="s">
        <v>30</v>
      </c>
    </row>
    <row r="6" spans="3:9" ht="20.75" hidden="1" customHeight="1">
      <c r="C6" s="185">
        <v>2007</v>
      </c>
      <c r="D6" s="186">
        <v>895.43156999999997</v>
      </c>
      <c r="E6" s="186">
        <v>1222.1400000000001</v>
      </c>
      <c r="F6" s="186">
        <v>800.6</v>
      </c>
      <c r="G6" s="186">
        <v>994.34</v>
      </c>
    </row>
    <row r="7" spans="3:9" ht="17.899999999999999" customHeight="1">
      <c r="C7" s="185">
        <v>2008</v>
      </c>
      <c r="D7" s="186">
        <v>933.71</v>
      </c>
      <c r="E7" s="186">
        <v>1280.1500000000001</v>
      </c>
      <c r="F7" s="186">
        <v>837.37</v>
      </c>
      <c r="G7" s="186">
        <v>1051.7</v>
      </c>
      <c r="I7" s="8"/>
    </row>
    <row r="8" spans="3:9" ht="17.899999999999999" customHeight="1">
      <c r="C8" s="185">
        <v>2009</v>
      </c>
      <c r="D8" s="186">
        <v>953.86</v>
      </c>
      <c r="E8" s="186">
        <v>1331.13</v>
      </c>
      <c r="F8" s="186">
        <v>864.68</v>
      </c>
      <c r="G8" s="186">
        <v>1110.04</v>
      </c>
      <c r="I8" s="8"/>
    </row>
    <row r="9" spans="3:9" ht="17.899999999999999" customHeight="1">
      <c r="C9" s="185">
        <v>2010</v>
      </c>
      <c r="D9" s="186">
        <v>990.62</v>
      </c>
      <c r="E9" s="186">
        <v>1393.4</v>
      </c>
      <c r="F9" s="186">
        <v>895.89</v>
      </c>
      <c r="G9" s="186">
        <v>1172.18</v>
      </c>
      <c r="I9" s="8"/>
    </row>
    <row r="10" spans="3:9" ht="17.899999999999999" customHeight="1">
      <c r="C10" s="185">
        <v>2011</v>
      </c>
      <c r="D10" s="186">
        <v>1018.62</v>
      </c>
      <c r="E10" s="186">
        <v>1407.09</v>
      </c>
      <c r="F10" s="186">
        <v>921.51</v>
      </c>
      <c r="G10" s="186">
        <v>1202.07</v>
      </c>
      <c r="I10" s="8"/>
    </row>
    <row r="11" spans="3:9" ht="17.899999999999999" customHeight="1">
      <c r="C11" s="185">
        <v>2012</v>
      </c>
      <c r="D11" s="186">
        <v>1003.44</v>
      </c>
      <c r="E11" s="186">
        <v>1389.91</v>
      </c>
      <c r="F11" s="186">
        <v>943.46</v>
      </c>
      <c r="G11" s="186">
        <v>1251.97</v>
      </c>
      <c r="I11" s="8"/>
    </row>
    <row r="12" spans="3:9" ht="17.899999999999999" customHeight="1">
      <c r="C12" s="185">
        <v>2013</v>
      </c>
      <c r="D12" s="186">
        <v>1005.51</v>
      </c>
      <c r="E12" s="186">
        <v>1424.58</v>
      </c>
      <c r="F12" s="186">
        <v>955.24</v>
      </c>
      <c r="G12" s="186">
        <v>1295.6400000000001</v>
      </c>
      <c r="I12" s="8"/>
    </row>
    <row r="13" spans="3:9" ht="17.899999999999999" customHeight="1">
      <c r="C13" s="185">
        <v>2014</v>
      </c>
      <c r="D13" s="186">
        <v>996.8</v>
      </c>
      <c r="E13" s="186">
        <v>1425.67</v>
      </c>
      <c r="F13" s="186">
        <v>949.29</v>
      </c>
      <c r="G13" s="186">
        <v>1314.68</v>
      </c>
      <c r="I13" s="8"/>
    </row>
    <row r="14" spans="3:9" ht="17.899999999999999" customHeight="1">
      <c r="C14" s="185">
        <v>2015</v>
      </c>
      <c r="D14" s="186">
        <v>983.77</v>
      </c>
      <c r="E14" s="186">
        <v>1460.3</v>
      </c>
      <c r="F14" s="186">
        <v>941.18</v>
      </c>
      <c r="G14" s="186">
        <v>1342.94</v>
      </c>
      <c r="I14" s="8"/>
    </row>
    <row r="15" spans="3:9" ht="17.899999999999999" customHeight="1">
      <c r="C15" s="185">
        <v>2016</v>
      </c>
      <c r="D15" s="186">
        <v>973.19</v>
      </c>
      <c r="E15" s="186">
        <v>1451.07</v>
      </c>
      <c r="F15" s="186">
        <v>936.4</v>
      </c>
      <c r="G15" s="186">
        <v>1332.37</v>
      </c>
      <c r="I15" s="8"/>
    </row>
    <row r="16" spans="3:9" ht="17.899999999999999" customHeight="1">
      <c r="C16" s="185">
        <v>2017</v>
      </c>
      <c r="D16" s="186">
        <v>970.28</v>
      </c>
      <c r="E16" s="186">
        <v>1432.9</v>
      </c>
      <c r="F16" s="186">
        <v>935.71</v>
      </c>
      <c r="G16" s="186">
        <v>1318.47</v>
      </c>
      <c r="I16" s="8"/>
    </row>
    <row r="17" spans="3:9" ht="19" customHeight="1">
      <c r="C17" s="185">
        <v>2018</v>
      </c>
      <c r="D17" s="186">
        <v>967.4</v>
      </c>
      <c r="E17" s="186">
        <v>1420.02</v>
      </c>
      <c r="F17" s="186">
        <v>937.39</v>
      </c>
      <c r="G17" s="186">
        <v>1311.23</v>
      </c>
      <c r="I17" s="8"/>
    </row>
    <row r="18" spans="3:9" ht="19" customHeight="1">
      <c r="C18" s="185">
        <v>2019</v>
      </c>
      <c r="D18" s="186">
        <v>989.63963273409115</v>
      </c>
      <c r="E18" s="186">
        <v>1466.1257319129511</v>
      </c>
      <c r="F18" s="186">
        <v>962.55030148478431</v>
      </c>
      <c r="G18" s="186">
        <v>1345.982851671419</v>
      </c>
      <c r="I18" s="8"/>
    </row>
    <row r="19" spans="3:9" ht="22.65" customHeight="1">
      <c r="C19" s="209" t="s">
        <v>188</v>
      </c>
      <c r="D19" s="210">
        <v>989.10280572219631</v>
      </c>
      <c r="E19" s="210">
        <v>1580.2731149985095</v>
      </c>
      <c r="F19" s="210">
        <v>960.42470623358008</v>
      </c>
      <c r="G19" s="210">
        <v>1452.8370867219587</v>
      </c>
    </row>
    <row r="20" spans="3:9">
      <c r="C20" s="2"/>
      <c r="D20" s="2"/>
      <c r="E20" s="2"/>
      <c r="F20" s="2"/>
      <c r="G20" s="2"/>
    </row>
    <row r="21" spans="3:9">
      <c r="C21" s="245" t="s">
        <v>147</v>
      </c>
      <c r="D21" s="246"/>
      <c r="E21" s="2"/>
      <c r="F21" s="2"/>
      <c r="G21" s="2"/>
    </row>
    <row r="22" spans="3:9" ht="25.5" customHeight="1">
      <c r="C22" s="185">
        <v>2008</v>
      </c>
      <c r="D22" s="187">
        <f t="shared" ref="D22:G33" si="0">D7/D6-1</f>
        <v>4.274858211666599E-2</v>
      </c>
      <c r="E22" s="187">
        <f t="shared" si="0"/>
        <v>4.7465920434647479E-2</v>
      </c>
      <c r="F22" s="187">
        <f t="shared" si="0"/>
        <v>4.5928053959530368E-2</v>
      </c>
      <c r="G22" s="187">
        <f t="shared" si="0"/>
        <v>5.7686505621819428E-2</v>
      </c>
      <c r="H22" s="187"/>
      <c r="I22" s="188"/>
    </row>
    <row r="23" spans="3:9" ht="17.899999999999999" customHeight="1">
      <c r="C23" s="185">
        <v>2009</v>
      </c>
      <c r="D23" s="187">
        <f t="shared" si="0"/>
        <v>2.1580576410234364E-2</v>
      </c>
      <c r="E23" s="187">
        <f t="shared" si="0"/>
        <v>3.9823458188493532E-2</v>
      </c>
      <c r="F23" s="187">
        <f t="shared" si="0"/>
        <v>3.2614017698269437E-2</v>
      </c>
      <c r="G23" s="187">
        <f t="shared" si="0"/>
        <v>5.5472092802129724E-2</v>
      </c>
      <c r="H23" s="187"/>
      <c r="I23" s="188"/>
    </row>
    <row r="24" spans="3:9" ht="17.899999999999999" customHeight="1">
      <c r="C24" s="185">
        <v>2010</v>
      </c>
      <c r="D24" s="187">
        <f t="shared" si="0"/>
        <v>3.853815025265761E-2</v>
      </c>
      <c r="E24" s="187">
        <f t="shared" si="0"/>
        <v>4.6779803625491168E-2</v>
      </c>
      <c r="F24" s="187">
        <f t="shared" si="0"/>
        <v>3.6094277651848028E-2</v>
      </c>
      <c r="G24" s="187">
        <f t="shared" si="0"/>
        <v>5.597996468595734E-2</v>
      </c>
      <c r="H24" s="187"/>
      <c r="I24" s="188"/>
    </row>
    <row r="25" spans="3:9" ht="17.899999999999999" customHeight="1">
      <c r="C25" s="185">
        <v>2011</v>
      </c>
      <c r="D25" s="187">
        <f t="shared" si="0"/>
        <v>2.8265126890230308E-2</v>
      </c>
      <c r="E25" s="187">
        <f t="shared" si="0"/>
        <v>9.8248887613030522E-3</v>
      </c>
      <c r="F25" s="187">
        <f t="shared" si="0"/>
        <v>2.8597260824431592E-2</v>
      </c>
      <c r="G25" s="187">
        <f t="shared" si="0"/>
        <v>2.5499496664334709E-2</v>
      </c>
      <c r="H25" s="187"/>
      <c r="I25" s="188"/>
    </row>
    <row r="26" spans="3:9" ht="17.899999999999999" customHeight="1">
      <c r="C26" s="185">
        <v>2012</v>
      </c>
      <c r="D26" s="187">
        <f t="shared" si="0"/>
        <v>-1.4902515167579566E-2</v>
      </c>
      <c r="E26" s="187">
        <f t="shared" si="0"/>
        <v>-1.2209595690396369E-2</v>
      </c>
      <c r="F26" s="187">
        <f t="shared" si="0"/>
        <v>2.3819600438411026E-2</v>
      </c>
      <c r="G26" s="187">
        <f t="shared" si="0"/>
        <v>4.1511725606661942E-2</v>
      </c>
      <c r="H26" s="187"/>
      <c r="I26" s="188"/>
    </row>
    <row r="27" spans="3:9" ht="17.899999999999999" customHeight="1">
      <c r="C27" s="185">
        <v>2013</v>
      </c>
      <c r="D27" s="187">
        <f t="shared" si="0"/>
        <v>2.0629036115760169E-3</v>
      </c>
      <c r="E27" s="187">
        <f t="shared" si="0"/>
        <v>2.4944061126259909E-2</v>
      </c>
      <c r="F27" s="187">
        <f t="shared" si="0"/>
        <v>1.2485955949377736E-2</v>
      </c>
      <c r="G27" s="187">
        <f t="shared" si="0"/>
        <v>3.4881027500659023E-2</v>
      </c>
      <c r="H27" s="187"/>
      <c r="I27" s="188"/>
    </row>
    <row r="28" spans="3:9" ht="17.899999999999999" customHeight="1">
      <c r="C28" s="185">
        <v>2014</v>
      </c>
      <c r="D28" s="187">
        <f t="shared" si="0"/>
        <v>-8.6622708874104504E-3</v>
      </c>
      <c r="E28" s="187">
        <f t="shared" si="0"/>
        <v>7.6513779499931545E-4</v>
      </c>
      <c r="F28" s="187">
        <f t="shared" si="0"/>
        <v>-6.2288011389808329E-3</v>
      </c>
      <c r="G28" s="187">
        <f t="shared" si="0"/>
        <v>1.469544009138346E-2</v>
      </c>
      <c r="H28" s="187"/>
      <c r="I28" s="188"/>
    </row>
    <row r="29" spans="3:9" ht="17.899999999999999" customHeight="1">
      <c r="C29" s="185">
        <v>2015</v>
      </c>
      <c r="D29" s="187">
        <f t="shared" si="0"/>
        <v>-1.3071829855537676E-2</v>
      </c>
      <c r="E29" s="187">
        <f t="shared" si="0"/>
        <v>2.4290333667678965E-2</v>
      </c>
      <c r="F29" s="187">
        <f t="shared" si="0"/>
        <v>-8.5432270433692947E-3</v>
      </c>
      <c r="G29" s="187">
        <f t="shared" si="0"/>
        <v>2.1495725195484816E-2</v>
      </c>
      <c r="H29" s="187"/>
      <c r="I29" s="188"/>
    </row>
    <row r="30" spans="3:9" ht="17.899999999999999" customHeight="1">
      <c r="C30" s="185">
        <v>2016</v>
      </c>
      <c r="D30" s="187">
        <f t="shared" si="0"/>
        <v>-1.0754546286225408E-2</v>
      </c>
      <c r="E30" s="187">
        <f t="shared" si="0"/>
        <v>-6.3206190508799942E-3</v>
      </c>
      <c r="F30" s="187">
        <f t="shared" si="0"/>
        <v>-5.0787309547588588E-3</v>
      </c>
      <c r="G30" s="187">
        <f t="shared" si="0"/>
        <v>-7.8707909511968044E-3</v>
      </c>
      <c r="H30" s="187"/>
      <c r="I30" s="188"/>
    </row>
    <row r="31" spans="3:9" ht="17.899999999999999" customHeight="1">
      <c r="C31" s="185">
        <v>2017</v>
      </c>
      <c r="D31" s="187">
        <f t="shared" si="0"/>
        <v>-2.9901663601147321E-3</v>
      </c>
      <c r="E31" s="187">
        <f t="shared" si="0"/>
        <v>-1.2521794262165042E-2</v>
      </c>
      <c r="F31" s="187">
        <f t="shared" si="0"/>
        <v>-7.3686458778288166E-4</v>
      </c>
      <c r="G31" s="187">
        <f t="shared" si="0"/>
        <v>-1.0432537508349715E-2</v>
      </c>
      <c r="H31" s="187"/>
      <c r="I31" s="188"/>
    </row>
    <row r="32" spans="3:9" ht="17.899999999999999" customHeight="1">
      <c r="C32" s="185">
        <v>2018</v>
      </c>
      <c r="D32" s="187">
        <f t="shared" si="0"/>
        <v>-2.9682153605145034E-3</v>
      </c>
      <c r="E32" s="187">
        <f t="shared" si="0"/>
        <v>-8.9887640449438644E-3</v>
      </c>
      <c r="F32" s="187">
        <f t="shared" si="0"/>
        <v>1.7954280706629078E-3</v>
      </c>
      <c r="G32" s="187">
        <f t="shared" si="0"/>
        <v>-5.4912133002646968E-3</v>
      </c>
      <c r="H32" s="187"/>
      <c r="I32" s="188"/>
    </row>
    <row r="33" spans="3:9" ht="17.899999999999999" customHeight="1">
      <c r="C33" s="185">
        <v>2019</v>
      </c>
      <c r="D33" s="187">
        <f t="shared" si="0"/>
        <v>2.2989076632304206E-2</v>
      </c>
      <c r="E33" s="187">
        <f t="shared" si="0"/>
        <v>3.2468367989852975E-2</v>
      </c>
      <c r="F33" s="187">
        <f t="shared" si="0"/>
        <v>2.6840804238133842E-2</v>
      </c>
      <c r="G33" s="187">
        <f t="shared" si="0"/>
        <v>2.6504008962134007E-2</v>
      </c>
      <c r="H33" s="187"/>
      <c r="I33" s="188"/>
    </row>
    <row r="34" spans="3:9" ht="22.65" customHeight="1">
      <c r="C34" s="209" t="s">
        <v>189</v>
      </c>
      <c r="D34" s="211">
        <f>D19/D41-1</f>
        <v>-6.9747445186523205E-3</v>
      </c>
      <c r="E34" s="211">
        <f>E19/E41-1</f>
        <v>-9.9054582099988853E-4</v>
      </c>
      <c r="F34" s="211">
        <f>F19/F41-1</f>
        <v>-5.8126928143967804E-3</v>
      </c>
      <c r="G34" s="211">
        <f>G19/G41-1</f>
        <v>-6.2469908945063102E-3</v>
      </c>
      <c r="H34" s="187"/>
      <c r="I34" s="188"/>
    </row>
    <row r="35" spans="3:9" ht="7.5" customHeight="1"/>
    <row r="36" spans="3:9" ht="3.25" customHeight="1">
      <c r="C36" s="247"/>
      <c r="D36" s="247"/>
      <c r="E36" s="247"/>
      <c r="F36" s="247"/>
      <c r="G36" s="247"/>
    </row>
    <row r="37" spans="3:9" ht="23.75" customHeight="1">
      <c r="C37" s="2" t="s">
        <v>179</v>
      </c>
      <c r="D37" s="2"/>
      <c r="E37" s="2"/>
      <c r="F37" s="2"/>
      <c r="G37" s="2"/>
    </row>
    <row r="38" spans="3:9" ht="23.75" customHeight="1">
      <c r="C38" s="2" t="s">
        <v>190</v>
      </c>
      <c r="D38" s="2"/>
      <c r="E38" s="2"/>
      <c r="F38" s="2"/>
      <c r="G38" s="2"/>
    </row>
    <row r="39" spans="3:9" ht="35.75" customHeight="1">
      <c r="D39" s="189" t="s">
        <v>172</v>
      </c>
      <c r="E39" s="189"/>
      <c r="F39" s="189" t="s">
        <v>173</v>
      </c>
      <c r="G39" s="189"/>
    </row>
    <row r="40" spans="3:9" ht="29">
      <c r="D40" s="190" t="s">
        <v>29</v>
      </c>
      <c r="E40" s="190" t="s">
        <v>30</v>
      </c>
      <c r="F40" s="190" t="s">
        <v>29</v>
      </c>
      <c r="G40" s="190" t="s">
        <v>30</v>
      </c>
    </row>
    <row r="41" spans="3:9" ht="21.25" customHeight="1">
      <c r="C41" s="306">
        <v>43497</v>
      </c>
      <c r="D41" s="8">
        <v>996.05</v>
      </c>
      <c r="E41" s="8">
        <v>1581.84</v>
      </c>
      <c r="F41" s="8">
        <v>966.04</v>
      </c>
      <c r="G41" s="8">
        <v>1461.97</v>
      </c>
    </row>
    <row r="42" spans="3:9" ht="19.649999999999999" customHeight="1"/>
  </sheetData>
  <mergeCells count="1"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X140"/>
  <sheetViews>
    <sheetView showOutlineSymbols="0" zoomScale="48" zoomScaleNormal="48" workbookViewId="0">
      <selection activeCell="A10" sqref="A10:G90"/>
    </sheetView>
  </sheetViews>
  <sheetFormatPr baseColWidth="10" defaultColWidth="11.453125" defaultRowHeight="15.5"/>
  <cols>
    <col min="1" max="1" width="47.36328125" style="48" customWidth="1"/>
    <col min="2" max="2" width="34.1796875" style="48" customWidth="1"/>
    <col min="3" max="3" width="33" style="48" customWidth="1"/>
    <col min="4" max="4" width="34.1796875" style="48" customWidth="1"/>
    <col min="5" max="5" width="33" style="48" customWidth="1"/>
    <col min="6" max="6" width="34.1796875" style="48" customWidth="1"/>
    <col min="7" max="7" width="33" style="48" customWidth="1"/>
    <col min="8" max="16384" width="11.453125" style="30"/>
  </cols>
  <sheetData>
    <row r="1" spans="1:232" s="20" customFormat="1">
      <c r="A1" s="18"/>
      <c r="B1" s="18"/>
      <c r="C1" s="19"/>
      <c r="D1" s="18"/>
      <c r="E1" s="18"/>
      <c r="F1" s="18"/>
      <c r="G1" s="18"/>
    </row>
    <row r="2" spans="1:232" s="20" customFormat="1">
      <c r="A2" s="18"/>
      <c r="B2" s="18"/>
      <c r="C2" s="19"/>
      <c r="D2" s="18"/>
      <c r="E2" s="18"/>
      <c r="F2" s="18"/>
      <c r="G2" s="18"/>
    </row>
    <row r="3" spans="1:232" s="20" customFormat="1" ht="49.5">
      <c r="A3" s="21" t="s">
        <v>47</v>
      </c>
      <c r="B3" s="22"/>
      <c r="C3" s="23"/>
      <c r="D3" s="22"/>
      <c r="E3" s="22"/>
      <c r="F3" s="22"/>
      <c r="G3" s="22"/>
    </row>
    <row r="4" spans="1:232" s="20" customFormat="1">
      <c r="A4" s="24"/>
      <c r="B4" s="22"/>
      <c r="C4" s="23"/>
      <c r="D4" s="22"/>
      <c r="E4" s="22"/>
      <c r="F4" s="22"/>
      <c r="G4" s="22"/>
    </row>
    <row r="5" spans="1:232" s="20" customFormat="1" ht="42">
      <c r="A5" s="25" t="s">
        <v>191</v>
      </c>
      <c r="B5" s="22"/>
      <c r="C5" s="23"/>
      <c r="D5" s="22"/>
      <c r="E5" s="22"/>
      <c r="F5" s="22"/>
      <c r="G5" s="22"/>
    </row>
    <row r="6" spans="1:232" ht="17.5">
      <c r="A6" s="26"/>
      <c r="B6" s="27"/>
      <c r="C6" s="28"/>
      <c r="D6" s="27"/>
      <c r="E6" s="27"/>
      <c r="F6" s="27"/>
      <c r="G6" s="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</row>
    <row r="7" spans="1:232" ht="39.65" customHeight="1">
      <c r="A7" s="360" t="s">
        <v>48</v>
      </c>
      <c r="B7" s="282" t="s">
        <v>49</v>
      </c>
      <c r="C7" s="283"/>
      <c r="D7" s="282" t="s">
        <v>50</v>
      </c>
      <c r="E7" s="282"/>
      <c r="F7" s="282" t="s">
        <v>51</v>
      </c>
      <c r="G7" s="28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</row>
    <row r="8" spans="1:232" ht="36.65" customHeight="1">
      <c r="A8" s="361"/>
      <c r="B8" s="284" t="s">
        <v>7</v>
      </c>
      <c r="C8" s="285" t="s">
        <v>52</v>
      </c>
      <c r="D8" s="284" t="s">
        <v>7</v>
      </c>
      <c r="E8" s="285" t="s">
        <v>52</v>
      </c>
      <c r="F8" s="284" t="s">
        <v>7</v>
      </c>
      <c r="G8" s="285" t="s">
        <v>52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</row>
    <row r="9" spans="1:232">
      <c r="A9" s="31"/>
      <c r="B9" s="280"/>
      <c r="C9" s="281"/>
      <c r="D9" s="280"/>
      <c r="E9" s="280"/>
      <c r="F9" s="280"/>
      <c r="G9" s="280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</row>
    <row r="10" spans="1:232" s="35" customFormat="1" ht="27.25" customHeight="1">
      <c r="A10" s="286" t="s">
        <v>53</v>
      </c>
      <c r="B10" s="287">
        <v>208251</v>
      </c>
      <c r="C10" s="288">
        <v>910.7231018818643</v>
      </c>
      <c r="D10" s="287">
        <v>900565</v>
      </c>
      <c r="E10" s="288">
        <v>1044.9244805205624</v>
      </c>
      <c r="F10" s="287">
        <v>391670</v>
      </c>
      <c r="G10" s="288">
        <v>673.20442602190622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</row>
    <row r="11" spans="1:232" s="40" customFormat="1" ht="24.9" customHeight="1">
      <c r="A11" s="36" t="s">
        <v>54</v>
      </c>
      <c r="B11" s="37">
        <v>9791</v>
      </c>
      <c r="C11" s="38">
        <v>894.43349504647119</v>
      </c>
      <c r="D11" s="37">
        <v>63686</v>
      </c>
      <c r="E11" s="38">
        <v>937.20418176679323</v>
      </c>
      <c r="F11" s="37">
        <v>28251</v>
      </c>
      <c r="G11" s="38">
        <v>610.75988425188484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</row>
    <row r="12" spans="1:232" s="40" customFormat="1" ht="24.9" customHeight="1">
      <c r="A12" s="36" t="s">
        <v>55</v>
      </c>
      <c r="B12" s="37">
        <v>38961</v>
      </c>
      <c r="C12" s="38">
        <v>998.30649726649722</v>
      </c>
      <c r="D12" s="37">
        <v>114477</v>
      </c>
      <c r="E12" s="38">
        <v>1193.1971821413908</v>
      </c>
      <c r="F12" s="37">
        <v>56019</v>
      </c>
      <c r="G12" s="38">
        <v>752.64037933558268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</row>
    <row r="13" spans="1:232" s="40" customFormat="1" ht="24.9" customHeight="1">
      <c r="A13" s="36" t="s">
        <v>56</v>
      </c>
      <c r="B13" s="37">
        <v>15533</v>
      </c>
      <c r="C13" s="38">
        <v>846.6170128114336</v>
      </c>
      <c r="D13" s="37">
        <v>105006</v>
      </c>
      <c r="E13" s="38">
        <v>952.64269441746183</v>
      </c>
      <c r="F13" s="37">
        <v>43581</v>
      </c>
      <c r="G13" s="38">
        <v>622.80067942451979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</row>
    <row r="14" spans="1:232" s="40" customFormat="1" ht="24.9" customHeight="1">
      <c r="A14" s="36" t="s">
        <v>57</v>
      </c>
      <c r="B14" s="37">
        <v>22148</v>
      </c>
      <c r="C14" s="38">
        <v>903.45698753837814</v>
      </c>
      <c r="D14" s="37">
        <v>112052</v>
      </c>
      <c r="E14" s="38">
        <v>975.98246358833399</v>
      </c>
      <c r="F14" s="37">
        <v>45595</v>
      </c>
      <c r="G14" s="38">
        <v>612.64934071718392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</row>
    <row r="15" spans="1:232" s="40" customFormat="1" ht="24.9" customHeight="1">
      <c r="A15" s="36" t="s">
        <v>58</v>
      </c>
      <c r="B15" s="37">
        <v>11606</v>
      </c>
      <c r="C15" s="38">
        <v>860.51247027399609</v>
      </c>
      <c r="D15" s="37">
        <v>56351</v>
      </c>
      <c r="E15" s="38">
        <v>1081.8505313126652</v>
      </c>
      <c r="F15" s="37">
        <v>25047</v>
      </c>
      <c r="G15" s="38">
        <v>693.82359524094716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</row>
    <row r="16" spans="1:232" s="40" customFormat="1" ht="24.9" customHeight="1">
      <c r="A16" s="36" t="s">
        <v>59</v>
      </c>
      <c r="B16" s="37">
        <v>21507</v>
      </c>
      <c r="C16" s="38">
        <v>837.61047844887707</v>
      </c>
      <c r="D16" s="37">
        <v>77588</v>
      </c>
      <c r="E16" s="38">
        <v>948.21338067742431</v>
      </c>
      <c r="F16" s="37">
        <v>36815</v>
      </c>
      <c r="G16" s="38">
        <v>650.0422618497895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</row>
    <row r="17" spans="1:232" s="40" customFormat="1" ht="24.9" customHeight="1">
      <c r="A17" s="36" t="s">
        <v>60</v>
      </c>
      <c r="B17" s="37">
        <v>31249</v>
      </c>
      <c r="C17" s="38">
        <v>959.77428941726123</v>
      </c>
      <c r="D17" s="37">
        <v>158756</v>
      </c>
      <c r="E17" s="38">
        <v>1058.4173211721134</v>
      </c>
      <c r="F17" s="37">
        <v>65718</v>
      </c>
      <c r="G17" s="38">
        <v>671.19090568793933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</row>
    <row r="18" spans="1:232" s="40" customFormat="1" ht="24.9" customHeight="1">
      <c r="A18" s="36" t="s">
        <v>61</v>
      </c>
      <c r="B18" s="37">
        <v>57456</v>
      </c>
      <c r="C18" s="38">
        <v>885.07254977722084</v>
      </c>
      <c r="D18" s="37">
        <v>212649</v>
      </c>
      <c r="E18" s="38">
        <v>1094.6892314095057</v>
      </c>
      <c r="F18" s="37">
        <v>90644</v>
      </c>
      <c r="G18" s="38">
        <v>703.43747120603666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</row>
    <row r="19" spans="1:232" s="40" customFormat="1" ht="15.25" customHeight="1">
      <c r="A19" s="36"/>
      <c r="B19" s="37"/>
      <c r="C19" s="38"/>
      <c r="D19" s="37"/>
      <c r="E19" s="38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</row>
    <row r="20" spans="1:232" s="35" customFormat="1" ht="27.25" customHeight="1">
      <c r="A20" s="286" t="s">
        <v>62</v>
      </c>
      <c r="B20" s="287">
        <v>22998</v>
      </c>
      <c r="C20" s="288">
        <v>1055.2104856944081</v>
      </c>
      <c r="D20" s="287">
        <v>196918</v>
      </c>
      <c r="E20" s="288">
        <v>1211.7536369961101</v>
      </c>
      <c r="F20" s="287">
        <v>74875</v>
      </c>
      <c r="G20" s="288">
        <v>757.47522323873113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40" customFormat="1" ht="24.9" customHeight="1">
      <c r="A21" s="36" t="s">
        <v>63</v>
      </c>
      <c r="B21" s="37">
        <v>5529</v>
      </c>
      <c r="C21" s="38">
        <v>945.67258636281395</v>
      </c>
      <c r="D21" s="37">
        <v>32665</v>
      </c>
      <c r="E21" s="38">
        <v>1101.1193007806519</v>
      </c>
      <c r="F21" s="37">
        <v>13332</v>
      </c>
      <c r="G21" s="38">
        <v>710.57358460846092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</row>
    <row r="22" spans="1:232" s="40" customFormat="1" ht="24.9" customHeight="1">
      <c r="A22" s="36" t="s">
        <v>64</v>
      </c>
      <c r="B22" s="37">
        <v>3191</v>
      </c>
      <c r="C22" s="38">
        <v>959.53088060169227</v>
      </c>
      <c r="D22" s="37">
        <v>22955</v>
      </c>
      <c r="E22" s="38">
        <v>1096.4537717272924</v>
      </c>
      <c r="F22" s="37">
        <v>8679</v>
      </c>
      <c r="G22" s="38">
        <v>681.29002304412938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</row>
    <row r="23" spans="1:232" s="40" customFormat="1" ht="24.9" customHeight="1">
      <c r="A23" s="36" t="s">
        <v>65</v>
      </c>
      <c r="B23" s="37">
        <v>14278</v>
      </c>
      <c r="C23" s="38">
        <v>1119.0113447261519</v>
      </c>
      <c r="D23" s="37">
        <v>141298</v>
      </c>
      <c r="E23" s="38">
        <v>1256.0612634290646</v>
      </c>
      <c r="F23" s="37">
        <v>52864</v>
      </c>
      <c r="G23" s="38">
        <v>781.81133096246981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</row>
    <row r="24" spans="1:232" s="40" customFormat="1" ht="15.25" customHeight="1">
      <c r="A24" s="36"/>
      <c r="B24" s="37"/>
      <c r="C24" s="38"/>
      <c r="D24" s="37"/>
      <c r="E24" s="38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</row>
    <row r="25" spans="1:232" s="35" customFormat="1" ht="27.25" customHeight="1">
      <c r="A25" s="286" t="s">
        <v>66</v>
      </c>
      <c r="B25" s="287">
        <v>28747</v>
      </c>
      <c r="C25" s="288">
        <v>1132.9751010540228</v>
      </c>
      <c r="D25" s="287">
        <v>181173</v>
      </c>
      <c r="E25" s="288">
        <v>1397.3697080138872</v>
      </c>
      <c r="F25" s="287">
        <v>81149</v>
      </c>
      <c r="G25" s="288">
        <v>824.70247803423342</v>
      </c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</row>
    <row r="26" spans="1:232" s="40" customFormat="1" ht="15.25" customHeight="1">
      <c r="A26" s="36"/>
      <c r="B26" s="37"/>
      <c r="C26" s="38"/>
      <c r="D26" s="37"/>
      <c r="E26" s="38"/>
      <c r="F26" s="37"/>
      <c r="G26" s="38"/>
      <c r="H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</row>
    <row r="27" spans="1:232" s="35" customFormat="1" ht="27.25" customHeight="1">
      <c r="A27" s="286" t="s">
        <v>67</v>
      </c>
      <c r="B27" s="287">
        <v>17224</v>
      </c>
      <c r="C27" s="288">
        <v>910.17274849047851</v>
      </c>
      <c r="D27" s="287">
        <v>126399</v>
      </c>
      <c r="E27" s="288">
        <v>1066.594730021598</v>
      </c>
      <c r="F27" s="287">
        <v>44626</v>
      </c>
      <c r="G27" s="288">
        <v>649.97401313135845</v>
      </c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</row>
    <row r="28" spans="1:232" s="40" customFormat="1" ht="15.25" customHeight="1">
      <c r="A28" s="36"/>
      <c r="B28" s="37"/>
      <c r="C28" s="38"/>
      <c r="D28" s="37"/>
      <c r="E28" s="38"/>
      <c r="F28" s="37"/>
      <c r="G28" s="38"/>
      <c r="H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</row>
    <row r="29" spans="1:232" s="35" customFormat="1" ht="27.25" customHeight="1">
      <c r="A29" s="286" t="s">
        <v>68</v>
      </c>
      <c r="B29" s="287">
        <v>45280</v>
      </c>
      <c r="C29" s="288">
        <v>924.25133922261455</v>
      </c>
      <c r="D29" s="287">
        <v>185851</v>
      </c>
      <c r="E29" s="288">
        <v>1079.7568890132422</v>
      </c>
      <c r="F29" s="287">
        <v>81023</v>
      </c>
      <c r="G29" s="288">
        <v>687.79910025548315</v>
      </c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</row>
    <row r="30" spans="1:232" s="40" customFormat="1" ht="24.9" customHeight="1">
      <c r="A30" s="36" t="s">
        <v>69</v>
      </c>
      <c r="B30" s="37">
        <v>25241</v>
      </c>
      <c r="C30" s="38">
        <v>959.83095994611938</v>
      </c>
      <c r="D30" s="37">
        <v>96112</v>
      </c>
      <c r="E30" s="38">
        <v>1094.4927628183784</v>
      </c>
      <c r="F30" s="37">
        <v>41716</v>
      </c>
      <c r="G30" s="38">
        <v>691.69301227346818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</row>
    <row r="31" spans="1:232" s="40" customFormat="1" ht="24.9" customHeight="1">
      <c r="A31" s="36" t="s">
        <v>70</v>
      </c>
      <c r="B31" s="37">
        <v>20039</v>
      </c>
      <c r="C31" s="38">
        <v>879.43546983382396</v>
      </c>
      <c r="D31" s="37">
        <v>89739</v>
      </c>
      <c r="E31" s="38">
        <v>1063.9745167652864</v>
      </c>
      <c r="F31" s="37">
        <v>39307</v>
      </c>
      <c r="G31" s="38">
        <v>683.66654285496236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</row>
    <row r="32" spans="1:232" s="40" customFormat="1" ht="15.25" customHeight="1">
      <c r="A32" s="36"/>
      <c r="B32" s="37"/>
      <c r="C32" s="38"/>
      <c r="D32" s="37"/>
      <c r="E32" s="38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</row>
    <row r="33" spans="1:232" s="35" customFormat="1" ht="27.25" customHeight="1">
      <c r="A33" s="286" t="s">
        <v>71</v>
      </c>
      <c r="B33" s="287">
        <v>13333</v>
      </c>
      <c r="C33" s="288">
        <v>1034.5900457511436</v>
      </c>
      <c r="D33" s="287">
        <v>87129</v>
      </c>
      <c r="E33" s="288">
        <v>1232.9697864086586</v>
      </c>
      <c r="F33" s="287">
        <v>35567</v>
      </c>
      <c r="G33" s="288">
        <v>755.63634548879577</v>
      </c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</row>
    <row r="34" spans="1:232" s="40" customFormat="1" ht="15.25" customHeight="1">
      <c r="A34" s="36"/>
      <c r="B34" s="37"/>
      <c r="C34" s="38"/>
      <c r="D34" s="37"/>
      <c r="E34" s="38"/>
      <c r="F34" s="37"/>
      <c r="G34" s="38"/>
      <c r="H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</row>
    <row r="35" spans="1:232" s="35" customFormat="1" ht="27.25" customHeight="1">
      <c r="A35" s="286" t="s">
        <v>72</v>
      </c>
      <c r="B35" s="287">
        <v>47137</v>
      </c>
      <c r="C35" s="288">
        <v>986.20084625665584</v>
      </c>
      <c r="D35" s="287">
        <v>391059</v>
      </c>
      <c r="E35" s="288">
        <v>1142.0707259518369</v>
      </c>
      <c r="F35" s="287">
        <v>154366</v>
      </c>
      <c r="G35" s="288">
        <v>714.79568473627546</v>
      </c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</row>
    <row r="36" spans="1:232" s="40" customFormat="1" ht="24.9" customHeight="1">
      <c r="A36" s="36" t="s">
        <v>73</v>
      </c>
      <c r="B36" s="37">
        <v>2967</v>
      </c>
      <c r="C36" s="38">
        <v>858.83143242332335</v>
      </c>
      <c r="D36" s="37">
        <v>24134</v>
      </c>
      <c r="E36" s="38">
        <v>985.98423634706216</v>
      </c>
      <c r="F36" s="37">
        <v>10204</v>
      </c>
      <c r="G36" s="38">
        <v>671.72552920423357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</row>
    <row r="37" spans="1:232" s="40" customFormat="1" ht="24.9" customHeight="1">
      <c r="A37" s="36" t="s">
        <v>74</v>
      </c>
      <c r="B37" s="37">
        <v>4867</v>
      </c>
      <c r="C37" s="38">
        <v>1096.3225991370455</v>
      </c>
      <c r="D37" s="37">
        <v>61497</v>
      </c>
      <c r="E37" s="38">
        <v>1216.8971335187084</v>
      </c>
      <c r="F37" s="37">
        <v>21162</v>
      </c>
      <c r="G37" s="38">
        <v>729.53236130800497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</row>
    <row r="38" spans="1:232" s="40" customFormat="1" ht="24.9" customHeight="1">
      <c r="A38" s="36" t="s">
        <v>75</v>
      </c>
      <c r="B38" s="37">
        <v>14054</v>
      </c>
      <c r="C38" s="38">
        <v>1038.4809228689339</v>
      </c>
      <c r="D38" s="37">
        <v>86773</v>
      </c>
      <c r="E38" s="38">
        <v>1135.7838473949271</v>
      </c>
      <c r="F38" s="37">
        <v>36033</v>
      </c>
      <c r="G38" s="38">
        <v>697.09202814087075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</row>
    <row r="39" spans="1:232" s="40" customFormat="1" ht="24.9" customHeight="1">
      <c r="A39" s="36" t="s">
        <v>76</v>
      </c>
      <c r="B39" s="37">
        <v>4136</v>
      </c>
      <c r="C39" s="38">
        <v>964.70482108317208</v>
      </c>
      <c r="D39" s="37">
        <v>26052</v>
      </c>
      <c r="E39" s="38">
        <v>1182.0457903423921</v>
      </c>
      <c r="F39" s="37">
        <v>10689</v>
      </c>
      <c r="G39" s="38">
        <v>743.18235195060356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</row>
    <row r="40" spans="1:232" s="40" customFormat="1" ht="24.9" customHeight="1">
      <c r="A40" s="36" t="s">
        <v>77</v>
      </c>
      <c r="B40" s="37">
        <v>5276</v>
      </c>
      <c r="C40" s="38">
        <v>925.75753601213034</v>
      </c>
      <c r="D40" s="37">
        <v>51546</v>
      </c>
      <c r="E40" s="38">
        <v>1054.6025043650332</v>
      </c>
      <c r="F40" s="37">
        <v>20680</v>
      </c>
      <c r="G40" s="38">
        <v>688.75022050290136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</row>
    <row r="41" spans="1:232" s="40" customFormat="1" ht="24.9" customHeight="1">
      <c r="A41" s="36" t="s">
        <v>78</v>
      </c>
      <c r="B41" s="37">
        <v>2342</v>
      </c>
      <c r="C41" s="38">
        <v>921.39457301451739</v>
      </c>
      <c r="D41" s="37">
        <v>21308</v>
      </c>
      <c r="E41" s="38">
        <v>1079.6666988924349</v>
      </c>
      <c r="F41" s="37">
        <v>8785</v>
      </c>
      <c r="G41" s="38">
        <v>692.52045190665933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</row>
    <row r="42" spans="1:232" s="40" customFormat="1" ht="24.9" customHeight="1">
      <c r="A42" s="36" t="s">
        <v>79</v>
      </c>
      <c r="B42" s="37">
        <v>1213</v>
      </c>
      <c r="C42" s="38">
        <v>941.25467436108818</v>
      </c>
      <c r="D42" s="37">
        <v>15114</v>
      </c>
      <c r="E42" s="38">
        <v>1065.3168254598386</v>
      </c>
      <c r="F42" s="37">
        <v>5428</v>
      </c>
      <c r="G42" s="38">
        <v>671.68600773765661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</row>
    <row r="43" spans="1:232" s="40" customFormat="1" ht="24.9" customHeight="1">
      <c r="A43" s="36" t="s">
        <v>80</v>
      </c>
      <c r="B43" s="37">
        <v>9729</v>
      </c>
      <c r="C43" s="38">
        <v>981.31659163326128</v>
      </c>
      <c r="D43" s="37">
        <v>73778</v>
      </c>
      <c r="E43" s="38">
        <v>1299.5458936268265</v>
      </c>
      <c r="F43" s="37">
        <v>28024</v>
      </c>
      <c r="G43" s="38">
        <v>797.41189337710523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</row>
    <row r="44" spans="1:232" s="40" customFormat="1" ht="24.9" customHeight="1">
      <c r="A44" s="36" t="s">
        <v>81</v>
      </c>
      <c r="B44" s="37">
        <v>2553</v>
      </c>
      <c r="C44" s="38">
        <v>895.64842146494334</v>
      </c>
      <c r="D44" s="37">
        <v>30857</v>
      </c>
      <c r="E44" s="38">
        <v>949.2357186375865</v>
      </c>
      <c r="F44" s="37">
        <v>13361</v>
      </c>
      <c r="G44" s="38">
        <v>648.57249083152453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</row>
    <row r="45" spans="1:232" s="40" customFormat="1" ht="15.25" customHeight="1">
      <c r="A45" s="36"/>
      <c r="B45" s="37"/>
      <c r="C45" s="38"/>
      <c r="D45" s="37"/>
      <c r="E45" s="38"/>
      <c r="F45" s="3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</row>
    <row r="46" spans="1:232" s="35" customFormat="1" ht="27.25" customHeight="1">
      <c r="A46" s="286" t="s">
        <v>82</v>
      </c>
      <c r="B46" s="287">
        <v>44069</v>
      </c>
      <c r="C46" s="288">
        <v>907.35648074610265</v>
      </c>
      <c r="D46" s="287">
        <v>218661</v>
      </c>
      <c r="E46" s="288">
        <v>1071.1975144172952</v>
      </c>
      <c r="F46" s="287">
        <v>96216</v>
      </c>
      <c r="G46" s="288">
        <v>714.66192338072688</v>
      </c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</row>
    <row r="47" spans="1:232" s="40" customFormat="1" ht="24.9" customHeight="1">
      <c r="A47" s="36" t="s">
        <v>83</v>
      </c>
      <c r="B47" s="37">
        <v>7262</v>
      </c>
      <c r="C47" s="38">
        <v>905.60263012944085</v>
      </c>
      <c r="D47" s="37">
        <v>43227</v>
      </c>
      <c r="E47" s="38">
        <v>1021.7109195641614</v>
      </c>
      <c r="F47" s="37">
        <v>18791</v>
      </c>
      <c r="G47" s="38">
        <v>693.41211643872055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</row>
    <row r="48" spans="1:232" s="40" customFormat="1" ht="24.9" customHeight="1">
      <c r="A48" s="36" t="s">
        <v>84</v>
      </c>
      <c r="B48" s="37">
        <v>14737</v>
      </c>
      <c r="C48" s="38">
        <v>898.64721924407957</v>
      </c>
      <c r="D48" s="37">
        <v>52969</v>
      </c>
      <c r="E48" s="38">
        <v>1098.7998648265968</v>
      </c>
      <c r="F48" s="37">
        <v>27127</v>
      </c>
      <c r="G48" s="38">
        <v>739.21787333652821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</row>
    <row r="49" spans="1:232" s="40" customFormat="1" ht="24.9" customHeight="1">
      <c r="A49" s="36" t="s">
        <v>85</v>
      </c>
      <c r="B49" s="37">
        <v>5998</v>
      </c>
      <c r="C49" s="38">
        <v>851.25179559853291</v>
      </c>
      <c r="D49" s="37">
        <v>25355</v>
      </c>
      <c r="E49" s="38">
        <v>969.15665352001588</v>
      </c>
      <c r="F49" s="37">
        <v>11327</v>
      </c>
      <c r="G49" s="38">
        <v>680.98266531296895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</row>
    <row r="50" spans="1:232" s="40" customFormat="1" ht="24.9" customHeight="1">
      <c r="A50" s="36" t="s">
        <v>86</v>
      </c>
      <c r="B50" s="37">
        <v>5666</v>
      </c>
      <c r="C50" s="38">
        <v>1000.690435933639</v>
      </c>
      <c r="D50" s="37">
        <v>25084</v>
      </c>
      <c r="E50" s="38">
        <v>1225.7630039068729</v>
      </c>
      <c r="F50" s="37">
        <v>9411</v>
      </c>
      <c r="G50" s="38">
        <v>765.19530124322591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</row>
    <row r="51" spans="1:232" s="40" customFormat="1" ht="24.9" customHeight="1">
      <c r="A51" s="36" t="s">
        <v>87</v>
      </c>
      <c r="B51" s="37">
        <v>10406</v>
      </c>
      <c r="C51" s="38">
        <v>902.43341341533744</v>
      </c>
      <c r="D51" s="37">
        <v>72026</v>
      </c>
      <c r="E51" s="38">
        <v>1062.6896620664759</v>
      </c>
      <c r="F51" s="37">
        <v>29560</v>
      </c>
      <c r="G51" s="38">
        <v>702.45255953991887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</row>
    <row r="52" spans="1:232" s="40" customFormat="1" ht="24" customHeight="1">
      <c r="A52" s="36"/>
      <c r="B52" s="37"/>
      <c r="C52" s="38"/>
      <c r="D52" s="37"/>
      <c r="E52" s="38"/>
      <c r="F52" s="37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</row>
    <row r="53" spans="1:232" s="35" customFormat="1" ht="27.25" customHeight="1">
      <c r="A53" s="286" t="s">
        <v>88</v>
      </c>
      <c r="B53" s="287">
        <v>163889</v>
      </c>
      <c r="C53" s="288">
        <v>1078.4488883939746</v>
      </c>
      <c r="D53" s="287">
        <v>1134820</v>
      </c>
      <c r="E53" s="288">
        <v>1177.6257151354403</v>
      </c>
      <c r="F53" s="287">
        <v>393615</v>
      </c>
      <c r="G53" s="288">
        <v>731.04438136249894</v>
      </c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</row>
    <row r="54" spans="1:232" s="40" customFormat="1" ht="24.9" customHeight="1">
      <c r="A54" s="36" t="s">
        <v>89</v>
      </c>
      <c r="B54" s="37">
        <v>124083</v>
      </c>
      <c r="C54" s="38">
        <v>1111.0579756292159</v>
      </c>
      <c r="D54" s="37">
        <v>858051</v>
      </c>
      <c r="E54" s="38">
        <v>1214.4945775251122</v>
      </c>
      <c r="F54" s="37">
        <v>292747</v>
      </c>
      <c r="G54" s="38">
        <v>757.35909242451669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</row>
    <row r="55" spans="1:232" s="40" customFormat="1" ht="24.9" customHeight="1">
      <c r="A55" s="36" t="s">
        <v>90</v>
      </c>
      <c r="B55" s="37">
        <v>12772</v>
      </c>
      <c r="C55" s="38">
        <v>950.42391794550576</v>
      </c>
      <c r="D55" s="37">
        <v>105952</v>
      </c>
      <c r="E55" s="38">
        <v>1047.5937120582905</v>
      </c>
      <c r="F55" s="37">
        <v>36476</v>
      </c>
      <c r="G55" s="38">
        <v>640.06963400592178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</row>
    <row r="56" spans="1:232" s="40" customFormat="1" ht="24.9" customHeight="1">
      <c r="A56" s="36" t="s">
        <v>91</v>
      </c>
      <c r="B56" s="37">
        <v>10448</v>
      </c>
      <c r="C56" s="38">
        <v>956.97718893568128</v>
      </c>
      <c r="D56" s="37">
        <v>61446</v>
      </c>
      <c r="E56" s="38">
        <v>1009.0182721413925</v>
      </c>
      <c r="F56" s="37">
        <v>24626</v>
      </c>
      <c r="G56" s="38">
        <v>625.70500852757255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</row>
    <row r="57" spans="1:232" s="40" customFormat="1" ht="24.9" customHeight="1">
      <c r="A57" s="36" t="s">
        <v>92</v>
      </c>
      <c r="B57" s="37">
        <v>16586</v>
      </c>
      <c r="C57" s="38">
        <v>1009.5979217412275</v>
      </c>
      <c r="D57" s="37">
        <v>109371</v>
      </c>
      <c r="E57" s="38">
        <v>1109.0704261641567</v>
      </c>
      <c r="F57" s="37">
        <v>39766</v>
      </c>
      <c r="G57" s="38">
        <v>686.0041349393955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</row>
    <row r="58" spans="1:232" s="40" customFormat="1" ht="15.25" customHeight="1">
      <c r="A58" s="36"/>
      <c r="B58" s="37"/>
      <c r="C58" s="38"/>
      <c r="D58" s="37"/>
      <c r="E58" s="38"/>
      <c r="F58" s="37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</row>
    <row r="59" spans="1:232" s="35" customFormat="1" ht="27.25" customHeight="1">
      <c r="A59" s="286" t="s">
        <v>93</v>
      </c>
      <c r="B59" s="287">
        <v>96585</v>
      </c>
      <c r="C59" s="288">
        <v>936.59751213956622</v>
      </c>
      <c r="D59" s="287">
        <v>620685</v>
      </c>
      <c r="E59" s="288">
        <v>1058.9590434761596</v>
      </c>
      <c r="F59" s="287">
        <v>243008</v>
      </c>
      <c r="G59" s="288">
        <v>680.5918481284566</v>
      </c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</row>
    <row r="60" spans="1:232" s="40" customFormat="1" ht="24.9" customHeight="1">
      <c r="A60" s="36" t="s">
        <v>94</v>
      </c>
      <c r="B60" s="37">
        <v>23280</v>
      </c>
      <c r="C60" s="38">
        <v>884.70685481099645</v>
      </c>
      <c r="D60" s="37">
        <v>205289</v>
      </c>
      <c r="E60" s="38">
        <v>986.21655125213715</v>
      </c>
      <c r="F60" s="37">
        <v>79896</v>
      </c>
      <c r="G60" s="38">
        <v>658.63175991288676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</row>
    <row r="61" spans="1:232" s="40" customFormat="1" ht="24.9" customHeight="1">
      <c r="A61" s="36" t="s">
        <v>95</v>
      </c>
      <c r="B61" s="37">
        <v>13198</v>
      </c>
      <c r="C61" s="38">
        <v>949.62464464312791</v>
      </c>
      <c r="D61" s="37">
        <v>84396</v>
      </c>
      <c r="E61" s="38">
        <v>1004.7736347694205</v>
      </c>
      <c r="F61" s="37">
        <v>30168</v>
      </c>
      <c r="G61" s="38">
        <v>649.09594935030498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</row>
    <row r="62" spans="1:232" s="40" customFormat="1" ht="24.9" customHeight="1">
      <c r="A62" s="36" t="s">
        <v>96</v>
      </c>
      <c r="B62" s="37">
        <v>60107</v>
      </c>
      <c r="C62" s="38">
        <v>953.83481241785478</v>
      </c>
      <c r="D62" s="37">
        <v>331000</v>
      </c>
      <c r="E62" s="38">
        <v>1117.8903583987915</v>
      </c>
      <c r="F62" s="37">
        <v>132944</v>
      </c>
      <c r="G62" s="38">
        <v>700.93644045613189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</row>
    <row r="63" spans="1:232" s="40" customFormat="1" ht="15.25" customHeight="1">
      <c r="A63" s="36"/>
      <c r="B63" s="37"/>
      <c r="C63" s="38"/>
      <c r="D63" s="37"/>
      <c r="E63" s="38"/>
      <c r="F63" s="37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</row>
    <row r="64" spans="1:232" s="35" customFormat="1" ht="27.25" customHeight="1">
      <c r="A64" s="286" t="s">
        <v>97</v>
      </c>
      <c r="B64" s="287">
        <v>27266</v>
      </c>
      <c r="C64" s="288">
        <v>831.58570417369617</v>
      </c>
      <c r="D64" s="287">
        <v>129770</v>
      </c>
      <c r="E64" s="288">
        <v>959.36201387069434</v>
      </c>
      <c r="F64" s="287">
        <v>60840</v>
      </c>
      <c r="G64" s="288">
        <v>667.49973931623913</v>
      </c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</row>
    <row r="65" spans="1:232" s="40" customFormat="1" ht="24.9" customHeight="1">
      <c r="A65" s="36" t="s">
        <v>98</v>
      </c>
      <c r="B65" s="37">
        <v>16747</v>
      </c>
      <c r="C65" s="38">
        <v>825.74043649608882</v>
      </c>
      <c r="D65" s="37">
        <v>73223</v>
      </c>
      <c r="E65" s="38">
        <v>974.14941466479115</v>
      </c>
      <c r="F65" s="37">
        <v>36191</v>
      </c>
      <c r="G65" s="38">
        <v>684.66725484236406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</row>
    <row r="66" spans="1:232" s="40" customFormat="1" ht="24.9" customHeight="1">
      <c r="A66" s="36" t="s">
        <v>99</v>
      </c>
      <c r="B66" s="37">
        <v>10519</v>
      </c>
      <c r="C66" s="38">
        <v>840.89178819279402</v>
      </c>
      <c r="D66" s="37">
        <v>56547</v>
      </c>
      <c r="E66" s="38">
        <v>940.2137328240226</v>
      </c>
      <c r="F66" s="37">
        <v>24649</v>
      </c>
      <c r="G66" s="38">
        <v>642.29346099233226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</row>
    <row r="67" spans="1:232" s="40" customFormat="1" ht="15.25" customHeight="1">
      <c r="A67" s="36"/>
      <c r="B67" s="37"/>
      <c r="C67" s="38"/>
      <c r="D67" s="37"/>
      <c r="E67" s="38"/>
      <c r="F67" s="37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</row>
    <row r="68" spans="1:232" s="35" customFormat="1" ht="27.25" customHeight="1">
      <c r="A68" s="286" t="s">
        <v>100</v>
      </c>
      <c r="B68" s="287">
        <v>69916</v>
      </c>
      <c r="C68" s="288">
        <v>891.93048429544058</v>
      </c>
      <c r="D68" s="287">
        <v>479695</v>
      </c>
      <c r="E68" s="288">
        <v>974.27918054180259</v>
      </c>
      <c r="F68" s="287">
        <v>186183</v>
      </c>
      <c r="G68" s="288">
        <v>610.70499218510793</v>
      </c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</row>
    <row r="69" spans="1:232" s="40" customFormat="1" ht="24.9" customHeight="1">
      <c r="A69" s="36" t="s">
        <v>101</v>
      </c>
      <c r="B69" s="37">
        <v>25813</v>
      </c>
      <c r="C69" s="38">
        <v>897.93235462751329</v>
      </c>
      <c r="D69" s="37">
        <v>187601</v>
      </c>
      <c r="E69" s="38">
        <v>1031.3191454736382</v>
      </c>
      <c r="F69" s="37">
        <v>74410</v>
      </c>
      <c r="G69" s="38">
        <v>650.09654871657017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</row>
    <row r="70" spans="1:232" s="40" customFormat="1" ht="24.9" customHeight="1">
      <c r="A70" s="36" t="s">
        <v>102</v>
      </c>
      <c r="B70" s="37">
        <v>10730</v>
      </c>
      <c r="C70" s="38">
        <v>874.31336533084811</v>
      </c>
      <c r="D70" s="37">
        <v>72697</v>
      </c>
      <c r="E70" s="38">
        <v>859.25784062616071</v>
      </c>
      <c r="F70" s="37">
        <v>28303</v>
      </c>
      <c r="G70" s="38">
        <v>523.73292831148626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</row>
    <row r="71" spans="1:232" s="40" customFormat="1" ht="24.9" customHeight="1">
      <c r="A71" s="36" t="s">
        <v>103</v>
      </c>
      <c r="B71" s="37">
        <v>10883</v>
      </c>
      <c r="C71" s="38">
        <v>904.94889920058802</v>
      </c>
      <c r="D71" s="37">
        <v>67710</v>
      </c>
      <c r="E71" s="38">
        <v>810.86912287697533</v>
      </c>
      <c r="F71" s="37">
        <v>25219</v>
      </c>
      <c r="G71" s="38">
        <v>533.70872318490035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</row>
    <row r="72" spans="1:232" s="40" customFormat="1" ht="24.9" customHeight="1">
      <c r="A72" s="36" t="s">
        <v>104</v>
      </c>
      <c r="B72" s="37">
        <v>22490</v>
      </c>
      <c r="C72" s="38">
        <v>887.14729168519352</v>
      </c>
      <c r="D72" s="37">
        <v>151687</v>
      </c>
      <c r="E72" s="38">
        <v>1031.8018877688924</v>
      </c>
      <c r="F72" s="37">
        <v>58251</v>
      </c>
      <c r="G72" s="38">
        <v>635.9786099809445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</row>
    <row r="73" spans="1:232" s="40" customFormat="1" ht="15.25" customHeight="1">
      <c r="A73" s="36"/>
      <c r="B73" s="37"/>
      <c r="C73" s="38"/>
      <c r="D73" s="37"/>
      <c r="E73" s="38"/>
      <c r="F73" s="37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</row>
    <row r="74" spans="1:232" s="35" customFormat="1" ht="27.25" customHeight="1">
      <c r="A74" s="286" t="s">
        <v>105</v>
      </c>
      <c r="B74" s="287">
        <v>82681</v>
      </c>
      <c r="C74" s="288">
        <v>1067.5344331829563</v>
      </c>
      <c r="D74" s="287">
        <v>786676</v>
      </c>
      <c r="E74" s="288">
        <v>1354.1679023257352</v>
      </c>
      <c r="F74" s="287">
        <v>268814</v>
      </c>
      <c r="G74" s="288">
        <v>827.07106158905424</v>
      </c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</row>
    <row r="75" spans="1:232" s="40" customFormat="1" ht="15.25" customHeight="1">
      <c r="A75" s="36"/>
      <c r="B75" s="37"/>
      <c r="C75" s="38"/>
      <c r="D75" s="37"/>
      <c r="E75" s="38"/>
      <c r="F75" s="37"/>
      <c r="G75" s="38"/>
      <c r="H75" s="41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</row>
    <row r="76" spans="1:232" s="35" customFormat="1" ht="27.25" customHeight="1">
      <c r="A76" s="286" t="s">
        <v>106</v>
      </c>
      <c r="B76" s="287">
        <v>31110</v>
      </c>
      <c r="C76" s="288">
        <v>886.18895242687245</v>
      </c>
      <c r="D76" s="287">
        <v>144065</v>
      </c>
      <c r="E76" s="288">
        <v>1029.7429131989031</v>
      </c>
      <c r="F76" s="287">
        <v>61754</v>
      </c>
      <c r="G76" s="288">
        <v>662.30882550118213</v>
      </c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</row>
    <row r="77" spans="1:232" s="40" customFormat="1" ht="15.25" customHeight="1">
      <c r="A77" s="36"/>
      <c r="B77" s="287"/>
      <c r="C77" s="288"/>
      <c r="D77" s="287"/>
      <c r="E77" s="288"/>
      <c r="F77" s="287"/>
      <c r="G77" s="288"/>
      <c r="H77" s="41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</row>
    <row r="78" spans="1:232" s="35" customFormat="1" ht="27.25" customHeight="1">
      <c r="A78" s="286" t="s">
        <v>107</v>
      </c>
      <c r="B78" s="287">
        <v>10668</v>
      </c>
      <c r="C78" s="288">
        <v>1161.4446006749156</v>
      </c>
      <c r="D78" s="287">
        <v>92756</v>
      </c>
      <c r="E78" s="288">
        <v>1308.7337171719348</v>
      </c>
      <c r="F78" s="287">
        <v>29547</v>
      </c>
      <c r="G78" s="288">
        <v>794.2571093512031</v>
      </c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</row>
    <row r="79" spans="1:232" s="40" customFormat="1" ht="15.25" customHeight="1">
      <c r="A79" s="36"/>
      <c r="B79" s="37"/>
      <c r="C79" s="38"/>
      <c r="D79" s="37"/>
      <c r="E79" s="38"/>
      <c r="F79" s="37"/>
      <c r="G79" s="38"/>
      <c r="H79" s="41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</row>
    <row r="80" spans="1:232" s="35" customFormat="1" ht="27.25" customHeight="1">
      <c r="A80" s="286" t="s">
        <v>108</v>
      </c>
      <c r="B80" s="287">
        <v>42787</v>
      </c>
      <c r="C80" s="288">
        <v>1261.8675667843038</v>
      </c>
      <c r="D80" s="287">
        <v>365740</v>
      </c>
      <c r="E80" s="288">
        <v>1424.9814210641437</v>
      </c>
      <c r="F80" s="287">
        <v>135330</v>
      </c>
      <c r="G80" s="288">
        <v>880.2103337766938</v>
      </c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</row>
    <row r="81" spans="1:232" s="40" customFormat="1" ht="24.9" customHeight="1">
      <c r="A81" s="36" t="s">
        <v>109</v>
      </c>
      <c r="B81" s="37">
        <v>6506</v>
      </c>
      <c r="C81" s="38">
        <v>1245.4253688902554</v>
      </c>
      <c r="D81" s="37">
        <v>52672</v>
      </c>
      <c r="E81" s="38">
        <v>1439.215453181956</v>
      </c>
      <c r="F81" s="37">
        <v>16836</v>
      </c>
      <c r="G81" s="38">
        <v>863.58779460679489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</row>
    <row r="82" spans="1:232" s="40" customFormat="1" ht="24.9" customHeight="1">
      <c r="A82" s="36" t="s">
        <v>110</v>
      </c>
      <c r="B82" s="37">
        <v>13440</v>
      </c>
      <c r="C82" s="38">
        <v>1287.8084174107146</v>
      </c>
      <c r="D82" s="37">
        <v>128177</v>
      </c>
      <c r="E82" s="38">
        <v>1375.8568891454784</v>
      </c>
      <c r="F82" s="37">
        <v>43788</v>
      </c>
      <c r="G82" s="38">
        <v>859.43687631314515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</row>
    <row r="83" spans="1:232" s="40" customFormat="1" ht="24.9" customHeight="1">
      <c r="A83" s="36" t="s">
        <v>111</v>
      </c>
      <c r="B83" s="37">
        <v>22841</v>
      </c>
      <c r="C83" s="38">
        <v>1251.286940151482</v>
      </c>
      <c r="D83" s="37">
        <v>184891</v>
      </c>
      <c r="E83" s="38">
        <v>1454.9823415417729</v>
      </c>
      <c r="F83" s="37">
        <v>74706</v>
      </c>
      <c r="G83" s="38">
        <v>896.13255186999697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</row>
    <row r="84" spans="1:232" s="40" customFormat="1" ht="15.25" customHeight="1">
      <c r="A84" s="36"/>
      <c r="B84" s="37"/>
      <c r="C84" s="38"/>
      <c r="D84" s="37"/>
      <c r="E84" s="38"/>
      <c r="F84" s="37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</row>
    <row r="85" spans="1:232" s="35" customFormat="1" ht="27.25" customHeight="1">
      <c r="A85" s="286" t="s">
        <v>112</v>
      </c>
      <c r="B85" s="287">
        <v>4642</v>
      </c>
      <c r="C85" s="288">
        <v>999.62515725980188</v>
      </c>
      <c r="D85" s="287">
        <v>47410</v>
      </c>
      <c r="E85" s="288">
        <v>1104.9069985235183</v>
      </c>
      <c r="F85" s="287">
        <v>16093</v>
      </c>
      <c r="G85" s="288">
        <v>713.03880258497475</v>
      </c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</row>
    <row r="86" spans="1:232" s="40" customFormat="1" ht="15.25" customHeight="1">
      <c r="A86" s="36"/>
      <c r="B86" s="37"/>
      <c r="C86" s="38"/>
      <c r="D86" s="37"/>
      <c r="E86" s="38"/>
      <c r="F86" s="37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</row>
    <row r="87" spans="1:232" s="35" customFormat="1" ht="24.9" customHeight="1">
      <c r="A87" s="36" t="s">
        <v>113</v>
      </c>
      <c r="B87" s="37">
        <v>966</v>
      </c>
      <c r="C87" s="38">
        <v>1142.237950310559</v>
      </c>
      <c r="D87" s="37">
        <v>4294</v>
      </c>
      <c r="E87" s="38">
        <v>1259.1051234280392</v>
      </c>
      <c r="F87" s="37">
        <v>2668</v>
      </c>
      <c r="G87" s="38">
        <v>785.37081334332834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</row>
    <row r="88" spans="1:232" s="35" customFormat="1" ht="24.9" customHeight="1">
      <c r="A88" s="36" t="s">
        <v>114</v>
      </c>
      <c r="B88" s="37">
        <v>1275</v>
      </c>
      <c r="C88" s="38">
        <v>1057.0757647058824</v>
      </c>
      <c r="D88" s="37">
        <v>3667</v>
      </c>
      <c r="E88" s="38">
        <v>1207.4853095173166</v>
      </c>
      <c r="F88" s="37">
        <v>2322</v>
      </c>
      <c r="G88" s="38">
        <v>725.84375107665801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</row>
    <row r="89" spans="1:232" s="40" customFormat="1" ht="22" customHeight="1">
      <c r="A89" s="36"/>
      <c r="B89" s="37"/>
      <c r="C89" s="38"/>
      <c r="D89" s="37"/>
      <c r="E89" s="38"/>
      <c r="F89" s="37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</row>
    <row r="90" spans="1:232" s="35" customFormat="1" ht="40" customHeight="1">
      <c r="A90" s="42" t="s">
        <v>46</v>
      </c>
      <c r="B90" s="43">
        <v>958824</v>
      </c>
      <c r="C90" s="44">
        <v>986.45749666257825</v>
      </c>
      <c r="D90" s="43">
        <v>6097333</v>
      </c>
      <c r="E90" s="44">
        <v>1157.9685135550224</v>
      </c>
      <c r="F90" s="43">
        <v>2359666</v>
      </c>
      <c r="G90" s="44">
        <v>723.21618558728312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</row>
    <row r="91" spans="1:232">
      <c r="A91" s="45"/>
      <c r="B91" s="46"/>
      <c r="C91" s="47"/>
      <c r="D91" s="46"/>
      <c r="E91" s="47"/>
      <c r="F91" s="46"/>
      <c r="G91" s="47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</row>
    <row r="92" spans="1:232">
      <c r="B92" s="49"/>
      <c r="C92" s="50"/>
      <c r="D92" s="49"/>
      <c r="E92" s="50"/>
      <c r="F92" s="49"/>
      <c r="G92" s="50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</row>
    <row r="93" spans="1:232">
      <c r="B93" s="49"/>
      <c r="C93" s="50"/>
      <c r="D93" s="49"/>
      <c r="E93" s="50"/>
      <c r="F93" s="49"/>
      <c r="G93" s="50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</row>
    <row r="94" spans="1:232">
      <c r="A94" s="51"/>
      <c r="B94" s="49"/>
      <c r="C94" s="50"/>
      <c r="D94" s="49"/>
      <c r="E94" s="50"/>
      <c r="F94" s="49"/>
      <c r="G94" s="50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</row>
    <row r="95" spans="1:232">
      <c r="C95" s="50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</row>
    <row r="96" spans="1:232">
      <c r="C96" s="50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</row>
    <row r="97" spans="3:159">
      <c r="C97" s="50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</row>
    <row r="98" spans="3:159">
      <c r="C98" s="50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</row>
    <row r="99" spans="3:159">
      <c r="C99" s="50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</row>
    <row r="100" spans="3:159">
      <c r="C100" s="50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</row>
    <row r="101" spans="3:159" ht="39.15" customHeight="1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</row>
    <row r="102" spans="3:159"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</row>
    <row r="103" spans="3:159"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</row>
    <row r="104" spans="3:159"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</row>
    <row r="105" spans="3:159"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</row>
    <row r="106" spans="3:159"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</row>
    <row r="107" spans="3:159"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</row>
    <row r="108" spans="3:159"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</row>
    <row r="109" spans="3:159"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</row>
    <row r="110" spans="3:159"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</row>
    <row r="111" spans="3:159"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</row>
    <row r="112" spans="3:159"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</row>
    <row r="113" spans="8:159"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</row>
    <row r="114" spans="8:159"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</row>
    <row r="115" spans="8:159"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</row>
    <row r="116" spans="8:159" ht="13" customHeight="1"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</row>
    <row r="117" spans="8:159"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</row>
    <row r="118" spans="8:159"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</row>
    <row r="119" spans="8:159"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29"/>
      <c r="FA119" s="29"/>
      <c r="FB119" s="29"/>
      <c r="FC119" s="29"/>
    </row>
    <row r="120" spans="8:159"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</row>
    <row r="121" spans="8:159"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</row>
    <row r="122" spans="8:159"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</row>
    <row r="123" spans="8:159"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</row>
    <row r="124" spans="8:159"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</row>
    <row r="125" spans="8:159"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</row>
    <row r="126" spans="8:159"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</row>
    <row r="127" spans="8:159"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</row>
    <row r="128" spans="8:159"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</row>
    <row r="129" spans="8:159"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</row>
    <row r="130" spans="8:159"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</row>
    <row r="131" spans="8:159"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</row>
    <row r="132" spans="8:159"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</row>
    <row r="133" spans="8:159"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</row>
    <row r="134" spans="8:159"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</row>
    <row r="135" spans="8:159"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</row>
    <row r="136" spans="8:159"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</row>
    <row r="137" spans="8:159"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</row>
    <row r="138" spans="8:159"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</row>
    <row r="139" spans="8:159"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</row>
    <row r="140" spans="8:159"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</row>
  </sheetData>
  <mergeCells count="1">
    <mergeCell ref="A7:A8"/>
  </mergeCells>
  <printOptions horizontalCentered="1"/>
  <pageMargins left="0.44236111111111109" right="0.40347222222222223" top="0.51180555555555551" bottom="0.51180555555555551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Portada</vt:lpstr>
      <vt:lpstr>Regím y altas</vt:lpstr>
      <vt:lpstr>Clase, sexo y edad</vt:lpstr>
      <vt:lpstr>Nº Pens. Clases</vt:lpstr>
      <vt:lpstr>Importe €</vt:lpstr>
      <vt:lpstr>P. Media €</vt:lpstr>
      <vt:lpstr>minimos</vt:lpstr>
      <vt:lpstr>PM ALTAS</vt:lpstr>
      <vt:lpstr>Prov1</vt:lpstr>
      <vt:lpstr>Prov2</vt:lpstr>
      <vt:lpstr>Prov3</vt:lpstr>
      <vt:lpstr>Minimos prov</vt:lpstr>
      <vt:lpstr>'Clase, sexo y edad'!Área_de_impresión</vt:lpstr>
      <vt:lpstr>'Importe €'!Área_de_impresión</vt:lpstr>
      <vt:lpstr>minimos!Área_de_impresión</vt:lpstr>
      <vt:lpstr>'Minimos prov'!Área_de_impresión</vt:lpstr>
      <vt:lpstr>'Nº Pens. Clases'!Área_de_impresión</vt:lpstr>
      <vt:lpstr>'P. Media €'!Área_de_impresión</vt:lpstr>
      <vt:lpstr>'PM ALTAS'!Área_de_impresión</vt:lpstr>
      <vt:lpstr>Portada!Área_de_impresión</vt:lpstr>
      <vt:lpstr>Prov1!Área_de_impresión</vt:lpstr>
      <vt:lpstr>Prov2!Área_de_impresión</vt:lpstr>
      <vt:lpstr>Prov3!Área_de_impresión</vt:lpstr>
      <vt:lpstr>'Regím y altas'!Área_de_impresión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tmm</cp:lastModifiedBy>
  <cp:lastPrinted>2020-02-21T08:14:41Z</cp:lastPrinted>
  <dcterms:created xsi:type="dcterms:W3CDTF">2016-11-17T11:36:14Z</dcterms:created>
  <dcterms:modified xsi:type="dcterms:W3CDTF">2020-03-17T18:22:12Z</dcterms:modified>
</cp:coreProperties>
</file>