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tmmat\OneDrive\Documentos\"/>
    </mc:Choice>
  </mc:AlternateContent>
  <xr:revisionPtr revIDLastSave="0" documentId="13_ncr:1_{C5A85E3C-BD05-48FA-9018-81ED0C9C1AAE}" xr6:coauthVersionLast="45" xr6:coauthVersionMax="45" xr10:uidLastSave="{00000000-0000-0000-0000-000000000000}"/>
  <bookViews>
    <workbookView xWindow="-110" yWindow="-110" windowWidth="19420" windowHeight="10420" tabRatio="802" firstSheet="2" activeTab="11" xr2:uid="{00000000-000D-0000-FFFF-FFFF00000000}"/>
  </bookViews>
  <sheets>
    <sheet name="Portada" sheetId="24" r:id="rId1"/>
    <sheet name="Regím y altas" sheetId="21" r:id="rId2"/>
    <sheet name="Clase, sexo y edad" sheetId="26" r:id="rId3"/>
    <sheet name="Nº Pens. Clases" sheetId="17" r:id="rId4"/>
    <sheet name="Importe €" sheetId="18" r:id="rId5"/>
    <sheet name="P. Media €" sheetId="19" r:id="rId6"/>
    <sheet name="minimos" sheetId="27" r:id="rId7"/>
    <sheet name="PM ALTAS" sheetId="25" r:id="rId8"/>
    <sheet name="Prov1" sheetId="14" r:id="rId9"/>
    <sheet name="Prov2" sheetId="15" r:id="rId10"/>
    <sheet name="Prov3" sheetId="16" r:id="rId11"/>
    <sheet name="Minimos prov" sheetId="23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1P68" localSheetId="2">'[1]%'!$B$2:$Z$17</definedName>
    <definedName name="_1P68">'[1]%'!$B$2:$Z$17</definedName>
    <definedName name="_2P68" localSheetId="2">#REF!</definedName>
    <definedName name="_2P68" localSheetId="6">#REF!</definedName>
    <definedName name="_2P68">#REF!</definedName>
    <definedName name="a" localSheetId="2">#REF!</definedName>
    <definedName name="a">#REF!</definedName>
    <definedName name="aaa">#REF!</definedName>
    <definedName name="ACA">#REF!</definedName>
    <definedName name="ACP">#REF!</definedName>
    <definedName name="alt" localSheetId="2">#REF!</definedName>
    <definedName name="alt">#REF!</definedName>
    <definedName name="_xlnm.Print_Area" localSheetId="2">'Clase, sexo y edad'!$A$1:$Q$79</definedName>
    <definedName name="_xlnm.Print_Area" localSheetId="4">'Importe €'!$A$1:$H$80</definedName>
    <definedName name="_xlnm.Print_Area" localSheetId="6">minimos!$B$1:$G$33</definedName>
    <definedName name="_xlnm.Print_Area" localSheetId="11">'Minimos prov'!$B$2:$G$68</definedName>
    <definedName name="_xlnm.Print_Area" localSheetId="3">'Nº Pens. Clases'!$A$1:$H$80</definedName>
    <definedName name="_xlnm.Print_Area" localSheetId="5">'P. Media €'!$A$1:$H$80</definedName>
    <definedName name="_xlnm.Print_Area" localSheetId="7">'PM ALTAS'!$C$1:$G$38</definedName>
    <definedName name="_xlnm.Print_Area" localSheetId="0">Portada!$A$1:$E$62</definedName>
    <definedName name="_xlnm.Print_Area" localSheetId="8">Prov1!$A$3:$G$90</definedName>
    <definedName name="_xlnm.Print_Area" localSheetId="9">Prov2!$A$3:$G$90</definedName>
    <definedName name="_xlnm.Print_Area" localSheetId="10">Prov3!$B$3:$H$89</definedName>
    <definedName name="_xlnm.Print_Area" localSheetId="1">'Regím y altas'!$A$1:$T$42</definedName>
    <definedName name="_xlnm.Print_Area">#REF!</definedName>
    <definedName name="AT">#REF!</definedName>
    <definedName name="Auto_Open">#REF!</definedName>
    <definedName name="CARBON">#REF!</definedName>
    <definedName name="cb" localSheetId="2">#REF!</definedName>
    <definedName name="cb">#REF!</definedName>
    <definedName name="CCAA">'[2]CC.AA'!$H$3:$H$3000</definedName>
    <definedName name="cm" localSheetId="2">#REF!</definedName>
    <definedName name="cm" localSheetId="6">#REF!</definedName>
    <definedName name="cm">#REF!</definedName>
    <definedName name="COMPROBACIÓN">#REF!</definedName>
    <definedName name="Contribuciones_CCAA">[3]Gráficos!$B$75:$K$93</definedName>
    <definedName name="d" localSheetId="2">#REF!</definedName>
    <definedName name="d" localSheetId="6">#REF!</definedName>
    <definedName name="d">#REF!</definedName>
    <definedName name="dddd">#REF!</definedName>
    <definedName name="de">#REF!</definedName>
    <definedName name="deee">#REF!</definedName>
    <definedName name="DISTRIBUCIÓN_IMPORTES">#REF!</definedName>
    <definedName name="DISTRIBUCIÓN_PORCENTUAL_IMPORTES">#REF!</definedName>
    <definedName name="dv">#REF!</definedName>
    <definedName name="ed">#REF!</definedName>
    <definedName name="edades">#REF!</definedName>
    <definedName name="EF_FAMI">#REF!</definedName>
    <definedName name="EIP">#REF!</definedName>
    <definedName name="EJUBI">#REF!</definedName>
    <definedName name="EORFANDAD">#REF!</definedName>
    <definedName name="EP">#REF!</definedName>
    <definedName name="ETSIS">#REF!</definedName>
    <definedName name="EVIUDEDAD">#REF!</definedName>
    <definedName name="evo">#REF!</definedName>
    <definedName name="FFAMILI_TOTAL">#REF!</definedName>
    <definedName name="fff">#REF!</definedName>
    <definedName name="HOGAR">#REF!</definedName>
    <definedName name="impor">#REF!</definedName>
    <definedName name="importe">#REF!</definedName>
    <definedName name="IMPORTE_P67" localSheetId="2">'[1]IMPORTE POR CONCEPTOS'!$B$2:$Z$18</definedName>
    <definedName name="IMPORTE_P67">'[1]IMPORTE POR CONCEPTOS'!$B$2:$Z$18</definedName>
    <definedName name="INCP_JUBILA" localSheetId="2">#REF!</definedName>
    <definedName name="INCP_JUBILA" localSheetId="6">#REF!</definedName>
    <definedName name="INCP_JUBILA">#REF!</definedName>
    <definedName name="ip" localSheetId="2">#REF!</definedName>
    <definedName name="ip">#REF!</definedName>
    <definedName name="IP__CCAA">[4]Total!$A$1:$AA$80</definedName>
    <definedName name="Macro1">#REF!</definedName>
    <definedName name="Macro10">#REF!</definedName>
    <definedName name="Macro2">#REF!</definedName>
    <definedName name="Macro3">#REF!</definedName>
    <definedName name="Macro4">#REF!</definedName>
    <definedName name="Macro5">#REF!</definedName>
    <definedName name="Macro6">#REF!</definedName>
    <definedName name="Macro7">#REF!</definedName>
    <definedName name="Macro8">#REF!</definedName>
    <definedName name="Macro9">#REF!</definedName>
    <definedName name="Media_CCAA">[5]Gráficos!$A$49:$E$67</definedName>
    <definedName name="NombreTabla">"Dummy"</definedName>
    <definedName name="Nómina_CCAA">[5]Gráficos!$A$3:$E$21</definedName>
    <definedName name="Número_CCAA">[5]Gráficos!$A$26:$E$44</definedName>
    <definedName name="PROVINCIA">[2]PROVINCIAS!$R$3:$R$3000</definedName>
    <definedName name="PUBLICA">[5]Avance!$P$52:$Q$63</definedName>
    <definedName name="qq" localSheetId="2">#REF!</definedName>
    <definedName name="qq" localSheetId="6">#REF!</definedName>
    <definedName name="qq">#REF!</definedName>
    <definedName name="rank_contr_nóm">[3]Gráficos!$M$75:$M$93</definedName>
    <definedName name="rank_contr_núm">[3]Gráficos!$N$75:$N$93</definedName>
    <definedName name="rank_contr_pm">[3]Gráficos!$O$75:$O$93</definedName>
    <definedName name="Recover">#REF!</definedName>
    <definedName name="REGIMENES">[2]PROVINCIAS!$P$3:$P$3000</definedName>
    <definedName name="REGIMENESCCAA">'[2]CC.AA'!$F$3:$F$3000</definedName>
    <definedName name="REM" localSheetId="6">#REF!</definedName>
    <definedName name="REM">#REF!</definedName>
    <definedName name="RETA">#REF!</definedName>
    <definedName name="RG">#REF!</definedName>
    <definedName name="serieb">[2]PROVINCIAS!$P$3:$P$3000</definedName>
    <definedName name="SEXO">[2]PROVINCIAS!$S$3:$S$3000</definedName>
    <definedName name="SEXOCCAA">'[2]CC.AA'!$I$3:$I$3000</definedName>
    <definedName name="SOVI" localSheetId="6">#REF!</definedName>
    <definedName name="SOVI">#REF!</definedName>
    <definedName name="ss">#REF!</definedName>
    <definedName name="_xlnm.Print_Titles" localSheetId="2">'Clase, sexo y edad'!$1:$3</definedName>
    <definedName name="_xlnm.Print_Titles">#N/A</definedName>
    <definedName name="TOTAL" localSheetId="6">#REF!</definedName>
    <definedName name="TOTAL">#REF!</definedName>
    <definedName name="Tramos_2009">[6]Rango!$Q$2:$S$32</definedName>
    <definedName name="Tramos_2015">[6]Rango!$AO$2:$AP$32</definedName>
    <definedName name="TRAMOS_CUANTÍA" localSheetId="2">#REF!</definedName>
    <definedName name="TRAMOS_CUANTÍA" localSheetId="6">#REF!</definedName>
    <definedName name="TRAMOS_CUANTÍA">#REF!</definedName>
    <definedName name="VIUDE_ORFAN" localSheetId="2">#REF!</definedName>
    <definedName name="VIUDE_ORFA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27" l="1"/>
  <c r="D13" i="27"/>
  <c r="C15" i="27"/>
  <c r="C13" i="27"/>
  <c r="D14" i="27"/>
  <c r="D8" i="27"/>
  <c r="D9" i="27"/>
  <c r="D10" i="27"/>
  <c r="D11" i="27"/>
  <c r="D12" i="27"/>
  <c r="D7" i="27"/>
  <c r="C42" i="27" l="1"/>
  <c r="C43" i="27"/>
  <c r="C44" i="27"/>
  <c r="C46" i="27"/>
  <c r="C45" i="27" s="1"/>
  <c r="C50" i="27" s="1"/>
  <c r="C47" i="27"/>
  <c r="C48" i="27"/>
  <c r="C49" i="27"/>
  <c r="D46" i="27" l="1"/>
  <c r="E46" i="27"/>
  <c r="C51" i="27"/>
  <c r="G34" i="25" l="1"/>
  <c r="F34" i="25"/>
  <c r="E34" i="25"/>
  <c r="D34" i="25"/>
  <c r="G33" i="25"/>
  <c r="F33" i="25"/>
  <c r="E33" i="25"/>
  <c r="D33" i="25"/>
  <c r="G32" i="25"/>
  <c r="F32" i="25"/>
  <c r="E32" i="25"/>
  <c r="D32" i="25"/>
  <c r="G31" i="25"/>
  <c r="F31" i="25"/>
  <c r="E31" i="25"/>
  <c r="D31" i="25"/>
  <c r="G30" i="25"/>
  <c r="F30" i="25"/>
  <c r="E30" i="25"/>
  <c r="D30" i="25"/>
  <c r="G29" i="25"/>
  <c r="F29" i="25"/>
  <c r="E29" i="25"/>
  <c r="D29" i="25"/>
  <c r="G28" i="25"/>
  <c r="F28" i="25"/>
  <c r="E28" i="25"/>
  <c r="D28" i="25"/>
  <c r="G27" i="25"/>
  <c r="F27" i="25"/>
  <c r="E27" i="25"/>
  <c r="D27" i="25"/>
  <c r="G26" i="25"/>
  <c r="F26" i="25"/>
  <c r="E26" i="25"/>
  <c r="D26" i="25"/>
  <c r="G25" i="25"/>
  <c r="F25" i="25"/>
  <c r="E25" i="25"/>
  <c r="D25" i="25"/>
  <c r="G24" i="25"/>
  <c r="F24" i="25"/>
  <c r="E24" i="25"/>
  <c r="D24" i="25"/>
  <c r="G23" i="25"/>
  <c r="F23" i="25"/>
  <c r="E23" i="25"/>
  <c r="D23" i="25"/>
  <c r="G22" i="25"/>
  <c r="F22" i="25"/>
  <c r="E22" i="25"/>
  <c r="D22" i="25"/>
  <c r="B96" i="16" l="1"/>
  <c r="H93" i="16"/>
  <c r="E91" i="16"/>
  <c r="C91" i="16"/>
  <c r="B5" i="16"/>
  <c r="A5" i="15"/>
</calcChain>
</file>

<file path=xl/sharedStrings.xml><?xml version="1.0" encoding="utf-8"?>
<sst xmlns="http://schemas.openxmlformats.org/spreadsheetml/2006/main" count="1098" uniqueCount="193">
  <si>
    <t>Grupos de edad</t>
  </si>
  <si>
    <t>Favor de Familiares</t>
  </si>
  <si>
    <t>Total pensiones</t>
  </si>
  <si>
    <t>Hombres</t>
  </si>
  <si>
    <t>Mujeres</t>
  </si>
  <si>
    <t>No consta</t>
  </si>
  <si>
    <t>Total</t>
  </si>
  <si>
    <t>Número</t>
  </si>
  <si>
    <t>P. Media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</si>
  <si>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</si>
  <si>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</si>
  <si>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</si>
  <si>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</si>
  <si>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</si>
  <si>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</si>
  <si>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</si>
  <si>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</si>
  <si>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</si>
  <si>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</si>
  <si>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</si>
  <si>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</si>
  <si>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</si>
  <si>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</si>
  <si>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</si>
  <si>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</si>
  <si>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</si>
  <si>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y más</t>
  </si>
  <si>
    <t>Edad media</t>
  </si>
  <si>
    <t>años</t>
  </si>
  <si>
    <t>Incapacidad Permanente</t>
  </si>
  <si>
    <t>Jubilación</t>
  </si>
  <si>
    <t>Viudedad</t>
  </si>
  <si>
    <t>Orfandad</t>
  </si>
  <si>
    <t>%</t>
  </si>
  <si>
    <t>PENSIONES EN VIGOR COMPLEMENTADAS A MÍNIMOS</t>
  </si>
  <si>
    <t>Porcentaje sobre total pensiones</t>
  </si>
  <si>
    <t xml:space="preserve">Jubilación procedente de Incapacidad </t>
  </si>
  <si>
    <t>Total pensiones no SOVI</t>
  </si>
  <si>
    <t>Favor Familiar</t>
  </si>
  <si>
    <t>SOVI con mínimos</t>
  </si>
  <si>
    <t>Total pensiones en vigor con mínimos</t>
  </si>
  <si>
    <t>Pensiones con mínimos</t>
  </si>
  <si>
    <t>Clase de pensión</t>
  </si>
  <si>
    <t>SOVI</t>
  </si>
  <si>
    <t>Resto</t>
  </si>
  <si>
    <t>DISTRIBUCIÓN POR CLASES</t>
  </si>
  <si>
    <t>TOTAL</t>
  </si>
  <si>
    <t>NÚMERO DE PENSIONES Y PENSIÓN MEDIA</t>
  </si>
  <si>
    <t>COMUNIDADES AUTÓNOMAS</t>
  </si>
  <si>
    <t>INCAPACIDAD PERMANENTE</t>
  </si>
  <si>
    <t>JUBILACIÓN</t>
  </si>
  <si>
    <t>VIUDEDAD</t>
  </si>
  <si>
    <t>Pensión media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</si>
  <si>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</si>
  <si>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</si>
  <si>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</si>
  <si>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</si>
  <si>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</si>
  <si>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</si>
  <si>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</si>
  <si>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</si>
  <si>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</si>
  <si>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</si>
  <si>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</si>
  <si>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</si>
  <si>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</si>
  <si>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ASTURIAS</t>
  </si>
  <si>
    <t>ILLES BALEARS</t>
  </si>
  <si>
    <t>CANARIAS</t>
  </si>
  <si>
    <t>Palmas (Las)</t>
  </si>
  <si>
    <t>S.C.Tenerife</t>
  </si>
  <si>
    <t>CANTABRIA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</si>
  <si>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</si>
  <si>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</si>
  <si>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</si>
  <si>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</si>
  <si>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</si>
  <si>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</si>
  <si>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</si>
  <si>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</si>
  <si>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</si>
  <si>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</si>
  <si>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CASTILLA-LA MANCHA</t>
  </si>
  <si>
    <t>Albacete</t>
  </si>
  <si>
    <t>Ciudad Real</t>
  </si>
  <si>
    <t>Cuenca</t>
  </si>
  <si>
    <t>Guadalajara</t>
  </si>
  <si>
    <t>Toledo</t>
  </si>
  <si>
    <t>CATALUÑA</t>
  </si>
  <si>
    <t>Barcelona</t>
  </si>
  <si>
    <t>Girona</t>
  </si>
  <si>
    <t>Lleida</t>
  </si>
  <si>
    <t>Tarragona</t>
  </si>
  <si>
    <t>C. VALENCIANA</t>
  </si>
  <si>
    <t>Alicante</t>
  </si>
  <si>
    <t>Castellón</t>
  </si>
  <si>
    <t>Valencia</t>
  </si>
  <si>
    <t>EXTREMADURA</t>
  </si>
  <si>
    <t>Badajoz</t>
  </si>
  <si>
    <t>Cáceres</t>
  </si>
  <si>
    <t>GALICIA</t>
  </si>
  <si>
    <t>Coruña (A)</t>
  </si>
  <si>
    <t>Lugo</t>
  </si>
  <si>
    <t>Ourense</t>
  </si>
  <si>
    <t>Pontevedra</t>
  </si>
  <si>
    <t>MADRID</t>
  </si>
  <si>
    <t>MURCIA</t>
  </si>
  <si>
    <t>NAVARRA</t>
  </si>
  <si>
    <t>PAÍS VASCO</t>
  </si>
  <si>
    <t>Araba/Álava</t>
  </si>
  <si>
    <t>Gipuzkoa</t>
  </si>
  <si>
    <t>Bizkaia</t>
  </si>
  <si>
    <t>RIOJA (LA)</t>
  </si>
  <si>
    <t>Ceuta</t>
  </si>
  <si>
    <t>Melilla</t>
  </si>
  <si>
    <t xml:space="preserve"> </t>
  </si>
  <si>
    <t>ORFANDAD</t>
  </si>
  <si>
    <t>FAVOR DE FAMILIARES</t>
  </si>
  <si>
    <t>º</t>
  </si>
  <si>
    <t>EVOLUCIÓN DEL NÚMERO DE PENSIONES Y DE LA PENSIÓN MEDIA</t>
  </si>
  <si>
    <t>NÚMERO DE PENSIONES</t>
  </si>
  <si>
    <t>% SOBRE  TOTAL NACIONAL</t>
  </si>
  <si>
    <t>% DE AUMENTO SOBRE EL MISMO MES DEL AÑO ANTERIOR</t>
  </si>
  <si>
    <t>PENSIÓN MEDIA EN EUROS</t>
  </si>
  <si>
    <t>% SOBRE PENSIÓN MEDIA NACIONAL</t>
  </si>
  <si>
    <t>Jueves 25 de octubre de  2019</t>
  </si>
  <si>
    <t>Nomina de pensiones (pegar )</t>
  </si>
  <si>
    <t>Pension media de jubilación (pegar)</t>
  </si>
  <si>
    <t>Ojo cambiar fecha para las notas de prensa y actualizar nomina y pension media de jubilación</t>
  </si>
  <si>
    <t>NÚMERO DE PENSIONES POR CLASE DE PENSIÓN</t>
  </si>
  <si>
    <t>Pensiones en vigor a día 1 de cada mes</t>
  </si>
  <si>
    <t>PERIODO</t>
  </si>
  <si>
    <t>INCAPACIDAD  PERMANENTE</t>
  </si>
  <si>
    <t>F. FAMILIAR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</si>
  <si>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</si>
  <si>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</si>
  <si>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</si>
  <si>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</si>
  <si>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</si>
  <si>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</si>
  <si>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</si>
  <si>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</si>
  <si>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</si>
  <si>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</si>
  <si>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</si>
  <si>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</si>
  <si>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/>
  </si>
  <si>
    <t>% de variación anual</t>
  </si>
  <si>
    <t>Datos anuales a diciembre de cada año.</t>
  </si>
  <si>
    <t>IMPORTE MENSUAL DE LA NÓMINA POR CLASE DE PENSIÓN (en miles de euros)</t>
  </si>
  <si>
    <t>PENSIÓN MEDIA MENSUAL POR CLASE DE PENSIÓN (en euros)</t>
  </si>
  <si>
    <t>DISTRIBUCIÓN POR REGÍMENES Y CLASES DE PENSIÓN</t>
  </si>
  <si>
    <t>(Importe en miles de euros)</t>
  </si>
  <si>
    <t xml:space="preserve">PENSIONES   </t>
  </si>
  <si>
    <t>INCAP. PERMANENTE</t>
  </si>
  <si>
    <t>REGÍMENES</t>
  </si>
  <si>
    <t>Importe</t>
  </si>
  <si>
    <t>P. media</t>
  </si>
  <si>
    <t>GENERAL</t>
  </si>
  <si>
    <t>TRABAJADORES AUTÓNOMOS</t>
  </si>
  <si>
    <t>TRABAJADORES  DEL MAR</t>
  </si>
  <si>
    <t>MINERÍA DEL CARBÓN</t>
  </si>
  <si>
    <t>ACCIDENTES DE TRABAJO</t>
  </si>
  <si>
    <t>ENFERMEDADES PROFESIONALES</t>
  </si>
  <si>
    <t xml:space="preserve">S O V I </t>
  </si>
  <si>
    <t>TOTAL SISTEMA</t>
  </si>
  <si>
    <t>TOTAL PENSIONES</t>
  </si>
  <si>
    <t>ALTAS NUEVAS DE PENSIONES CONTRIBUTIVAS</t>
  </si>
  <si>
    <t>RÉGIMEN GENERAL</t>
  </si>
  <si>
    <t>CLASE DE PENSIÓN</t>
  </si>
  <si>
    <t>EVOLUCIÓN DE LA PENSIÓN MEDIA DE LAS NUEVAS ALTAS</t>
  </si>
  <si>
    <t>PERIODO (1)</t>
  </si>
  <si>
    <t>Régimen General</t>
  </si>
  <si>
    <t>Total sistema</t>
  </si>
  <si>
    <t>LA RIOJA</t>
  </si>
  <si>
    <t>PENSIONES CON COMPLEMENTO A MÍNIMOS</t>
  </si>
  <si>
    <t>Número de pensiones</t>
  </si>
  <si>
    <t>% sobre total pensiones</t>
  </si>
  <si>
    <t>PAIS VASCO</t>
  </si>
  <si>
    <t>(1) 2008-2019 Pensión media de las altas acumuladas de cada año</t>
  </si>
  <si>
    <r>
      <t>GENERAL/SISTEMA</t>
    </r>
    <r>
      <rPr>
        <sz val="12"/>
        <rFont val="Arial"/>
        <family val="2"/>
      </rPr>
      <t xml:space="preserve"> (en %)</t>
    </r>
  </si>
  <si>
    <t>Pensiones en vigor por clase, sexo y grupos de edad. Total sistema</t>
  </si>
  <si>
    <t>Datos a 1 de febrero de 2020</t>
  </si>
  <si>
    <t>TOTAL NACIONAL (1)</t>
  </si>
  <si>
    <t>PENSIONES CONTRIBUTIVAS EN VIGOR A 1 DE MARZO DE 2020</t>
  </si>
  <si>
    <t>FEBRERO 2020</t>
  </si>
  <si>
    <t>Incluyen 58 pensiones de las que no consta el sexo</t>
  </si>
  <si>
    <t xml:space="preserve">  1 de marzo de 2020</t>
  </si>
  <si>
    <t>Febrero 2020</t>
  </si>
  <si>
    <t>Febrero 2020 (2)</t>
  </si>
  <si>
    <t>(2) Incremento sobre febrero de 2019</t>
  </si>
  <si>
    <t>1 de  marzo de 2020</t>
  </si>
  <si>
    <t>1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</si>
</sst>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0.00\ &quot;€&quot;"/>
    <numFmt numFmtId="167" formatCode="_-* #,##0\ _P_t_s_-;\-* #,##0\ _P_t_s_-;_-* &quot;-&quot;\ _P_t_s_-;_-@_-"/>
    <numFmt numFmtId="168" formatCode="0.0%"/>
    <numFmt numFmtId="169" formatCode="#,##0.0"/>
  </numFmts>
  <fonts count="108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Tahoma"/>
      <family val="2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b/>
      <sz val="11"/>
      <color theme="0"/>
      <name val="Cambria"/>
      <family val="1"/>
      <scheme val="major"/>
    </font>
    <font>
      <sz val="11"/>
      <color theme="0"/>
      <name val="Cambria"/>
      <family val="1"/>
      <scheme val="major"/>
    </font>
    <font>
      <b/>
      <sz val="10"/>
      <color theme="0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2"/>
      <name val="Cambria"/>
      <family val="1"/>
      <scheme val="major"/>
    </font>
    <font>
      <sz val="14"/>
      <color theme="5" tint="-0.499984740745262"/>
      <name val="Cambria"/>
      <family val="1"/>
      <scheme val="major"/>
    </font>
    <font>
      <b/>
      <sz val="12"/>
      <color theme="5" tint="-0.249977111117893"/>
      <name val="Cambria"/>
      <family val="1"/>
      <scheme val="major"/>
    </font>
    <font>
      <b/>
      <sz val="11"/>
      <name val="Cambria"/>
      <family val="1"/>
      <scheme val="major"/>
    </font>
    <font>
      <sz val="12"/>
      <color theme="5" tint="-0.499984740745262"/>
      <name val="Cambria"/>
      <family val="1"/>
      <scheme val="major"/>
    </font>
    <font>
      <sz val="10"/>
      <name val="Arial"/>
      <family val="2"/>
    </font>
    <font>
      <b/>
      <sz val="10"/>
      <color theme="1"/>
      <name val="Cambria"/>
      <family val="1"/>
      <scheme val="major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rgb="FF943634"/>
      <name val="Cambria"/>
      <family val="1"/>
      <scheme val="major"/>
    </font>
    <font>
      <sz val="12"/>
      <color rgb="FF943634"/>
      <name val="Calibri"/>
      <family val="2"/>
      <scheme val="minor"/>
    </font>
    <font>
      <b/>
      <sz val="40"/>
      <color theme="1"/>
      <name val="Cambria"/>
      <family val="1"/>
      <scheme val="major"/>
    </font>
    <font>
      <b/>
      <sz val="12"/>
      <color rgb="FF752B29"/>
      <name val="Cambria"/>
      <family val="1"/>
      <scheme val="major"/>
    </font>
    <font>
      <b/>
      <sz val="34"/>
      <color theme="1"/>
      <name val="Cambria"/>
      <family val="1"/>
      <scheme val="major"/>
    </font>
    <font>
      <b/>
      <sz val="14"/>
      <color indexed="17"/>
      <name val="Cambria"/>
      <family val="1"/>
      <scheme val="major"/>
    </font>
    <font>
      <sz val="12"/>
      <name val="Cambria"/>
      <family val="1"/>
      <scheme val="major"/>
    </font>
    <font>
      <sz val="12"/>
      <name val="Times New Roman"/>
      <family val="1"/>
    </font>
    <font>
      <sz val="24"/>
      <color rgb="FFEB641B"/>
      <name val="Arial"/>
      <family val="2"/>
    </font>
    <font>
      <sz val="24"/>
      <color rgb="FF752B29"/>
      <name val="Arial"/>
      <family val="2"/>
    </font>
    <font>
      <sz val="24"/>
      <color rgb="FF752B29"/>
      <name val="Times New Roman"/>
      <family val="1"/>
    </font>
    <font>
      <sz val="22"/>
      <name val="Cambria"/>
      <family val="1"/>
      <scheme val="major"/>
    </font>
    <font>
      <sz val="24"/>
      <name val="Arial"/>
      <family val="2"/>
    </font>
    <font>
      <sz val="24"/>
      <name val="Times New Roman"/>
      <family val="1"/>
    </font>
    <font>
      <b/>
      <sz val="22"/>
      <name val="Cambria"/>
      <family val="1"/>
      <scheme val="major"/>
    </font>
    <font>
      <b/>
      <sz val="40"/>
      <name val="Cambria"/>
      <family val="1"/>
      <scheme val="major"/>
    </font>
    <font>
      <sz val="12"/>
      <color rgb="FF752B29"/>
      <name val="Cambria"/>
      <family val="1"/>
      <scheme val="major"/>
    </font>
    <font>
      <sz val="12"/>
      <color rgb="FF752B29"/>
      <name val="Calibri"/>
      <family val="2"/>
      <scheme val="minor"/>
    </font>
    <font>
      <b/>
      <sz val="34"/>
      <name val="Cambria"/>
      <family val="1"/>
      <scheme val="major"/>
    </font>
    <font>
      <b/>
      <sz val="40"/>
      <color rgb="FF752B29"/>
      <name val="Calibri"/>
      <family val="2"/>
      <scheme val="minor"/>
    </font>
    <font>
      <b/>
      <sz val="12"/>
      <color rgb="FF752B29"/>
      <name val="Calibri"/>
      <family val="2"/>
      <scheme val="minor"/>
    </font>
    <font>
      <b/>
      <sz val="34"/>
      <color rgb="FF752B29"/>
      <name val="Calibri"/>
      <family val="2"/>
      <scheme val="minor"/>
    </font>
    <font>
      <b/>
      <sz val="24"/>
      <color rgb="FF752B29"/>
      <name val="Times New Roman"/>
      <family val="1"/>
    </font>
    <font>
      <sz val="24"/>
      <color rgb="FF943634"/>
      <name val="Arial"/>
      <family val="2"/>
    </font>
    <font>
      <sz val="24"/>
      <color rgb="FF752B29"/>
      <name val="Calibri"/>
      <family val="2"/>
      <scheme val="minor"/>
    </font>
    <font>
      <sz val="24"/>
      <color rgb="FF943634"/>
      <name val="Cambria"/>
      <family val="1"/>
      <scheme val="major"/>
    </font>
    <font>
      <sz val="24"/>
      <name val="Cambria"/>
      <family val="1"/>
      <scheme val="major"/>
    </font>
    <font>
      <b/>
      <sz val="18"/>
      <name val="Cambria"/>
      <family val="1"/>
      <scheme val="major"/>
    </font>
    <font>
      <b/>
      <sz val="11.5"/>
      <name val="Arial Narrow"/>
      <family val="2"/>
    </font>
    <font>
      <sz val="18"/>
      <name val="Cambria"/>
      <family val="1"/>
      <scheme val="major"/>
    </font>
    <font>
      <b/>
      <sz val="20"/>
      <name val="Cambria"/>
      <family val="1"/>
      <scheme val="major"/>
    </font>
    <font>
      <sz val="11"/>
      <color indexed="8"/>
      <name val="Gill Sans"/>
      <family val="2"/>
    </font>
    <font>
      <sz val="11"/>
      <color indexed="8"/>
      <name val="Calibri"/>
      <family val="2"/>
    </font>
    <font>
      <sz val="11"/>
      <color indexed="9"/>
      <name val="Gill Sans"/>
      <family val="2"/>
    </font>
    <font>
      <sz val="11"/>
      <color indexed="9"/>
      <name val="Calibri"/>
      <family val="2"/>
    </font>
    <font>
      <sz val="11"/>
      <color indexed="20"/>
      <name val="Gill Sans"/>
      <family val="2"/>
    </font>
    <font>
      <sz val="11"/>
      <color indexed="17"/>
      <name val="Calibri"/>
      <family val="2"/>
    </font>
    <font>
      <b/>
      <sz val="11"/>
      <color indexed="52"/>
      <name val="Gill Sans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9"/>
      <name val="Gill Sans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20"/>
      <name val="Calibri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sz val="11"/>
      <color theme="1"/>
      <name val="Gill Sans"/>
      <family val="2"/>
    </font>
    <font>
      <b/>
      <sz val="11"/>
      <color indexed="63"/>
      <name val="Gill Sans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10"/>
      <name val="Gill Sans"/>
      <family val="2"/>
    </font>
    <font>
      <b/>
      <sz val="16"/>
      <color rgb="FF752B29"/>
      <name val="Cambria"/>
      <family val="1"/>
      <scheme val="major"/>
    </font>
    <font>
      <sz val="10"/>
      <name val="Cambria"/>
      <family val="1"/>
      <scheme val="major"/>
    </font>
    <font>
      <b/>
      <sz val="15"/>
      <name val="Cambria"/>
      <family val="1"/>
      <scheme val="major"/>
    </font>
    <font>
      <sz val="16"/>
      <color rgb="FF943634"/>
      <name val="Cambria"/>
      <family val="1"/>
      <scheme val="major"/>
    </font>
    <font>
      <sz val="16"/>
      <name val="Cambria"/>
      <family val="1"/>
      <scheme val="major"/>
    </font>
    <font>
      <sz val="15"/>
      <name val="Cambria"/>
      <family val="1"/>
      <scheme val="major"/>
    </font>
    <font>
      <sz val="12"/>
      <color indexed="8"/>
      <name val="Cambria"/>
      <family val="1"/>
      <scheme val="major"/>
    </font>
    <font>
      <b/>
      <sz val="12"/>
      <color indexed="8"/>
      <name val="Cambria"/>
      <family val="1"/>
      <scheme val="major"/>
    </font>
    <font>
      <b/>
      <sz val="24"/>
      <name val="Arial"/>
      <family val="2"/>
    </font>
    <font>
      <sz val="14"/>
      <name val="Arial"/>
      <family val="2"/>
    </font>
    <font>
      <sz val="15"/>
      <name val="Arial"/>
      <family val="2"/>
    </font>
    <font>
      <b/>
      <sz val="18"/>
      <color rgb="FF943634"/>
      <name val="Cambria"/>
      <family val="1"/>
      <scheme val="major"/>
    </font>
    <font>
      <sz val="9"/>
      <name val="Cambria"/>
      <family val="1"/>
      <scheme val="major"/>
    </font>
    <font>
      <sz val="10"/>
      <color indexed="10"/>
      <name val="Arial"/>
      <family val="2"/>
    </font>
    <font>
      <sz val="10"/>
      <color rgb="FFEB641B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mbria"/>
      <family val="1"/>
      <scheme val="major"/>
    </font>
    <font>
      <b/>
      <sz val="9"/>
      <name val="Cambria"/>
      <family val="1"/>
      <scheme val="major"/>
    </font>
    <font>
      <i/>
      <sz val="10"/>
      <color indexed="10"/>
      <name val="Cambria"/>
      <family val="1"/>
      <scheme val="major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theme="0" tint="-0.14996795556505021"/>
        <bgColor indexed="9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3E2F5"/>
        <bgColor indexed="64"/>
      </patternFill>
    </fill>
    <fill>
      <patternFill patternType="solid">
        <fgColor rgb="FFD3E2F5"/>
        <bgColor indexed="8"/>
      </patternFill>
    </fill>
  </fills>
  <borders count="64">
    <border>
      <left/>
      <right/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theme="0"/>
      </right>
      <top style="thin">
        <color indexed="8"/>
      </top>
      <bottom style="thin">
        <color indexed="8"/>
      </bottom>
      <diagonal/>
    </border>
    <border>
      <left style="thin">
        <color theme="0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theme="0"/>
      </right>
      <top style="thin">
        <color indexed="8"/>
      </top>
      <bottom style="thin">
        <color indexed="8"/>
      </bottom>
      <diagonal/>
    </border>
    <border>
      <left style="thin">
        <color theme="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uble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theme="0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15">
    <xf numFmtId="0" fontId="0" fillId="0" borderId="0"/>
    <xf numFmtId="0" fontId="1" fillId="0" borderId="0"/>
    <xf numFmtId="0" fontId="3" fillId="0" borderId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2" fillId="0" borderId="0"/>
    <xf numFmtId="0" fontId="22" fillId="0" borderId="0"/>
    <xf numFmtId="0" fontId="24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6" fillId="0" borderId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0" borderId="0" applyNumberFormat="0" applyBorder="0" applyAlignment="0" applyProtection="0"/>
    <xf numFmtId="0" fontId="58" fillId="13" borderId="0" applyNumberFormat="0" applyBorder="0" applyAlignment="0" applyProtection="0"/>
    <xf numFmtId="0" fontId="58" fillId="16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0" borderId="0" applyNumberFormat="0" applyBorder="0" applyAlignment="0" applyProtection="0"/>
    <xf numFmtId="0" fontId="59" fillId="13" borderId="0" applyNumberFormat="0" applyBorder="0" applyAlignment="0" applyProtection="0"/>
    <xf numFmtId="0" fontId="59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1" fillId="17" borderId="0" applyNumberFormat="0" applyBorder="0" applyAlignment="0" applyProtection="0"/>
    <xf numFmtId="0" fontId="61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8" borderId="0" applyNumberFormat="0" applyBorder="0" applyAlignment="0" applyProtection="0"/>
    <xf numFmtId="0" fontId="61" fillId="19" borderId="0" applyNumberFormat="0" applyBorder="0" applyAlignment="0" applyProtection="0"/>
    <xf numFmtId="0" fontId="61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4" borderId="0" applyNumberFormat="0" applyBorder="0" applyAlignment="0" applyProtection="0"/>
    <xf numFmtId="0" fontId="62" fillId="8" borderId="0" applyNumberFormat="0" applyBorder="0" applyAlignment="0" applyProtection="0"/>
    <xf numFmtId="0" fontId="63" fillId="9" borderId="0" applyNumberFormat="0" applyBorder="0" applyAlignment="0" applyProtection="0"/>
    <xf numFmtId="0" fontId="64" fillId="25" borderId="23" applyNumberFormat="0" applyAlignment="0" applyProtection="0"/>
    <xf numFmtId="0" fontId="65" fillId="25" borderId="23" applyNumberFormat="0" applyAlignment="0" applyProtection="0"/>
    <xf numFmtId="0" fontId="66" fillId="26" borderId="24" applyNumberFormat="0" applyAlignment="0" applyProtection="0"/>
    <xf numFmtId="0" fontId="67" fillId="0" borderId="25" applyNumberFormat="0" applyFill="0" applyAlignment="0" applyProtection="0"/>
    <xf numFmtId="0" fontId="68" fillId="26" borderId="24" applyNumberFormat="0" applyAlignment="0" applyProtection="0"/>
    <xf numFmtId="0" fontId="69" fillId="0" borderId="0" applyNumberFormat="0" applyFill="0" applyBorder="0" applyAlignment="0" applyProtection="0"/>
    <xf numFmtId="0" fontId="61" fillId="21" borderId="0" applyNumberFormat="0" applyBorder="0" applyAlignment="0" applyProtection="0"/>
    <xf numFmtId="0" fontId="61" fillId="22" borderId="0" applyNumberFormat="0" applyBorder="0" applyAlignment="0" applyProtection="0"/>
    <xf numFmtId="0" fontId="61" fillId="23" borderId="0" applyNumberFormat="0" applyBorder="0" applyAlignment="0" applyProtection="0"/>
    <xf numFmtId="0" fontId="61" fillId="18" borderId="0" applyNumberFormat="0" applyBorder="0" applyAlignment="0" applyProtection="0"/>
    <xf numFmtId="0" fontId="61" fillId="19" borderId="0" applyNumberFormat="0" applyBorder="0" applyAlignment="0" applyProtection="0"/>
    <xf numFmtId="0" fontId="61" fillId="24" borderId="0" applyNumberFormat="0" applyBorder="0" applyAlignment="0" applyProtection="0"/>
    <xf numFmtId="0" fontId="70" fillId="12" borderId="23" applyNumberFormat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3" fillId="0" borderId="26" applyNumberFormat="0" applyFill="0" applyAlignment="0" applyProtection="0"/>
    <xf numFmtId="0" fontId="74" fillId="0" borderId="27" applyNumberFormat="0" applyFill="0" applyAlignment="0" applyProtection="0"/>
    <xf numFmtId="0" fontId="75" fillId="0" borderId="28" applyNumberFormat="0" applyFill="0" applyAlignment="0" applyProtection="0"/>
    <xf numFmtId="0" fontId="75" fillId="0" borderId="0" applyNumberFormat="0" applyFill="0" applyBorder="0" applyAlignment="0" applyProtection="0"/>
    <xf numFmtId="0" fontId="76" fillId="8" borderId="0" applyNumberFormat="0" applyBorder="0" applyAlignment="0" applyProtection="0"/>
    <xf numFmtId="0" fontId="77" fillId="12" borderId="23" applyNumberFormat="0" applyAlignment="0" applyProtection="0"/>
    <xf numFmtId="0" fontId="78" fillId="0" borderId="25" applyNumberFormat="0" applyFill="0" applyAlignment="0" applyProtection="0"/>
    <xf numFmtId="164" fontId="79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27" borderId="29" applyNumberFormat="0" applyFont="0" applyAlignment="0" applyProtection="0"/>
    <xf numFmtId="0" fontId="2" fillId="27" borderId="29" applyNumberFormat="0" applyFont="0" applyAlignment="0" applyProtection="0"/>
    <xf numFmtId="0" fontId="80" fillId="25" borderId="30" applyNumberFormat="0" applyAlignment="0" applyProtection="0"/>
    <xf numFmtId="0" fontId="81" fillId="25" borderId="30" applyNumberFormat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26" applyNumberFormat="0" applyFill="0" applyAlignment="0" applyProtection="0"/>
    <xf numFmtId="0" fontId="86" fillId="0" borderId="27" applyNumberFormat="0" applyFill="0" applyAlignment="0" applyProtection="0"/>
    <xf numFmtId="0" fontId="69" fillId="0" borderId="28" applyNumberFormat="0" applyFill="0" applyAlignment="0" applyProtection="0"/>
    <xf numFmtId="0" fontId="8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2" fillId="0" borderId="0" applyBorder="0"/>
  </cellStyleXfs>
  <cellXfs count="368">
    <xf numFmtId="0" fontId="0" fillId="0" borderId="0" xfId="0"/>
    <xf numFmtId="0" fontId="0" fillId="0" borderId="0" xfId="0" applyAlignment="1">
      <alignment vertical="center"/>
    </xf>
    <xf numFmtId="0" fontId="13" fillId="0" borderId="0" xfId="0" applyFont="1"/>
    <xf numFmtId="3" fontId="13" fillId="0" borderId="0" xfId="0" applyNumberFormat="1" applyFont="1"/>
    <xf numFmtId="0" fontId="15" fillId="0" borderId="0" xfId="0" applyFont="1"/>
    <xf numFmtId="0" fontId="17" fillId="0" borderId="0" xfId="0" applyFont="1" applyAlignment="1">
      <alignment horizontal="centerContinuous"/>
    </xf>
    <xf numFmtId="0" fontId="19" fillId="0" borderId="0" xfId="0" applyFont="1" applyAlignment="1">
      <alignment horizontal="centerContinuous"/>
    </xf>
    <xf numFmtId="0" fontId="21" fillId="0" borderId="0" xfId="0" applyFont="1"/>
    <xf numFmtId="166" fontId="0" fillId="0" borderId="0" xfId="0" applyNumberFormat="1"/>
    <xf numFmtId="10" fontId="11" fillId="0" borderId="19" xfId="5" applyNumberFormat="1" applyFont="1" applyFill="1" applyBorder="1" applyAlignment="1">
      <alignment horizontal="right" vertical="center" indent="1"/>
    </xf>
    <xf numFmtId="168" fontId="11" fillId="0" borderId="19" xfId="5" applyNumberFormat="1" applyFont="1" applyFill="1" applyBorder="1" applyAlignment="1">
      <alignment horizontal="right" vertical="center" indent="1"/>
    </xf>
    <xf numFmtId="0" fontId="17" fillId="0" borderId="13" xfId="17" applyNumberFormat="1" applyFont="1" applyBorder="1" applyAlignment="1">
      <alignment horizontal="left" vertical="center" wrapText="1"/>
    </xf>
    <xf numFmtId="0" fontId="18" fillId="0" borderId="13" xfId="17" applyFont="1" applyBorder="1" applyAlignment="1">
      <alignment horizontal="left" wrapText="1"/>
    </xf>
    <xf numFmtId="0" fontId="12" fillId="4" borderId="12" xfId="0" applyFont="1" applyFill="1" applyBorder="1" applyAlignment="1">
      <alignment horizontal="left" indent="1"/>
    </xf>
    <xf numFmtId="0" fontId="23" fillId="0" borderId="19" xfId="0" applyFont="1" applyBorder="1" applyAlignment="1">
      <alignment horizontal="left" vertical="center" wrapText="1" indent="1"/>
    </xf>
    <xf numFmtId="3" fontId="11" fillId="0" borderId="19" xfId="5" applyNumberFormat="1" applyFont="1" applyFill="1" applyBorder="1" applyAlignment="1">
      <alignment horizontal="right" vertical="center" indent="1"/>
    </xf>
    <xf numFmtId="0" fontId="11" fillId="0" borderId="19" xfId="5" applyFont="1" applyFill="1" applyBorder="1" applyAlignment="1">
      <alignment horizontal="left" vertical="center" wrapText="1" indent="1"/>
    </xf>
    <xf numFmtId="0" fontId="0" fillId="0" borderId="0" xfId="0" applyAlignment="1">
      <alignment horizontal="center" wrapText="1"/>
    </xf>
    <xf numFmtId="0" fontId="27" fillId="0" borderId="0" xfId="18" applyNumberFormat="1" applyFont="1" applyAlignment="1"/>
    <xf numFmtId="4" fontId="27" fillId="0" borderId="0" xfId="18" applyNumberFormat="1" applyFont="1" applyAlignment="1"/>
    <xf numFmtId="0" fontId="28" fillId="0" borderId="0" xfId="18" applyNumberFormat="1" applyFont="1" applyAlignment="1"/>
    <xf numFmtId="0" fontId="29" fillId="0" borderId="0" xfId="18" applyNumberFormat="1" applyFont="1" applyAlignment="1">
      <alignment horizontal="centerContinuous" vertical="center"/>
    </xf>
    <xf numFmtId="0" fontId="27" fillId="0" borderId="0" xfId="18" applyNumberFormat="1" applyFont="1" applyAlignment="1">
      <alignment horizontal="centerContinuous" vertical="center"/>
    </xf>
    <xf numFmtId="4" fontId="27" fillId="0" borderId="0" xfId="18" applyNumberFormat="1" applyFont="1" applyAlignment="1">
      <alignment horizontal="centerContinuous" vertical="center"/>
    </xf>
    <xf numFmtId="0" fontId="30" fillId="0" borderId="0" xfId="18" applyNumberFormat="1" applyFont="1" applyAlignment="1">
      <alignment horizontal="centerContinuous" vertical="center"/>
    </xf>
    <xf numFmtId="15" fontId="31" fillId="0" borderId="0" xfId="18" applyNumberFormat="1" applyFont="1" applyAlignment="1" applyProtection="1">
      <alignment horizontal="centerContinuous" vertical="center"/>
      <protection locked="0"/>
    </xf>
    <xf numFmtId="0" fontId="32" fillId="0" borderId="0" xfId="18" applyNumberFormat="1" applyFont="1" applyAlignment="1">
      <alignment horizontal="centerContinuous" vertical="center"/>
    </xf>
    <xf numFmtId="0" fontId="33" fillId="0" borderId="0" xfId="18" applyNumberFormat="1" applyFont="1" applyAlignment="1">
      <alignment horizontal="centerContinuous" vertical="center"/>
    </xf>
    <xf numFmtId="4" fontId="33" fillId="0" borderId="0" xfId="18" applyNumberFormat="1" applyFont="1" applyAlignment="1">
      <alignment horizontal="centerContinuous" vertical="center"/>
    </xf>
    <xf numFmtId="0" fontId="1" fillId="0" borderId="0" xfId="18" applyNumberFormat="1" applyFont="1" applyAlignment="1"/>
    <xf numFmtId="0" fontId="34" fillId="0" borderId="0" xfId="18" applyNumberFormat="1" applyFont="1" applyAlignment="1"/>
    <xf numFmtId="0" fontId="33" fillId="4" borderId="21" xfId="18" applyNumberFormat="1" applyFont="1" applyFill="1" applyBorder="1" applyAlignment="1"/>
    <xf numFmtId="0" fontId="35" fillId="0" borderId="0" xfId="18" applyNumberFormat="1" applyFont="1" applyFill="1" applyAlignment="1"/>
    <xf numFmtId="0" fontId="36" fillId="0" borderId="0" xfId="18" applyNumberFormat="1" applyFont="1" applyFill="1" applyAlignment="1"/>
    <xf numFmtId="0" fontId="37" fillId="0" borderId="0" xfId="18" applyNumberFormat="1" applyFont="1" applyFill="1" applyAlignment="1"/>
    <xf numFmtId="0" fontId="37" fillId="5" borderId="0" xfId="18" applyNumberFormat="1" applyFont="1" applyFill="1" applyAlignment="1"/>
    <xf numFmtId="0" fontId="38" fillId="4" borderId="0" xfId="18" applyNumberFormat="1" applyFont="1" applyFill="1" applyAlignment="1"/>
    <xf numFmtId="3" fontId="38" fillId="4" borderId="0" xfId="18" applyNumberFormat="1" applyFont="1" applyFill="1" applyAlignment="1">
      <alignment horizontal="right" indent="1"/>
    </xf>
    <xf numFmtId="4" fontId="38" fillId="4" borderId="0" xfId="18" applyNumberFormat="1" applyFont="1" applyFill="1" applyAlignment="1">
      <alignment horizontal="right" indent="1"/>
    </xf>
    <xf numFmtId="0" fontId="39" fillId="0" borderId="0" xfId="18" applyNumberFormat="1" applyFont="1" applyAlignment="1"/>
    <xf numFmtId="0" fontId="40" fillId="0" borderId="0" xfId="18" applyNumberFormat="1" applyFont="1" applyAlignment="1"/>
    <xf numFmtId="0" fontId="35" fillId="0" borderId="0" xfId="18" applyNumberFormat="1" applyFont="1" applyAlignment="1"/>
    <xf numFmtId="0" fontId="41" fillId="2" borderId="6" xfId="18" applyNumberFormat="1" applyFont="1" applyFill="1" applyBorder="1" applyAlignment="1">
      <alignment horizontal="center" vertical="center"/>
    </xf>
    <xf numFmtId="3" fontId="41" fillId="2" borderId="6" xfId="18" applyNumberFormat="1" applyFont="1" applyFill="1" applyBorder="1" applyAlignment="1">
      <alignment horizontal="right" vertical="center" indent="1"/>
    </xf>
    <xf numFmtId="4" fontId="41" fillId="2" borderId="6" xfId="18" applyNumberFormat="1" applyFont="1" applyFill="1" applyBorder="1" applyAlignment="1">
      <alignment horizontal="right" vertical="center" indent="1"/>
    </xf>
    <xf numFmtId="0" fontId="33" fillId="0" borderId="21" xfId="18" applyNumberFormat="1" applyFont="1" applyBorder="1" applyAlignment="1"/>
    <xf numFmtId="3" fontId="33" fillId="0" borderId="21" xfId="18" applyNumberFormat="1" applyFont="1" applyBorder="1" applyAlignment="1"/>
    <xf numFmtId="4" fontId="33" fillId="0" borderId="21" xfId="18" applyNumberFormat="1" applyFont="1" applyBorder="1" applyAlignment="1"/>
    <xf numFmtId="0" fontId="33" fillId="0" borderId="0" xfId="18" applyNumberFormat="1" applyFont="1" applyAlignment="1"/>
    <xf numFmtId="3" fontId="33" fillId="0" borderId="0" xfId="18" applyNumberFormat="1" applyFont="1" applyAlignment="1"/>
    <xf numFmtId="4" fontId="33" fillId="0" borderId="0" xfId="18" applyNumberFormat="1" applyFont="1" applyAlignment="1"/>
    <xf numFmtId="0" fontId="33" fillId="0" borderId="0" xfId="18" applyNumberFormat="1" applyFont="1" applyAlignment="1">
      <alignment horizontal="right"/>
    </xf>
    <xf numFmtId="0" fontId="42" fillId="0" borderId="0" xfId="18" applyNumberFormat="1" applyFont="1" applyAlignment="1">
      <alignment horizontal="centerContinuous" vertical="center"/>
    </xf>
    <xf numFmtId="0" fontId="43" fillId="0" borderId="0" xfId="18" applyNumberFormat="1" applyFont="1" applyAlignment="1">
      <alignment horizontal="centerContinuous" vertical="center"/>
    </xf>
    <xf numFmtId="4" fontId="43" fillId="0" borderId="0" xfId="18" applyNumberFormat="1" applyFont="1" applyAlignment="1">
      <alignment horizontal="centerContinuous" vertical="center"/>
    </xf>
    <xf numFmtId="0" fontId="44" fillId="0" borderId="0" xfId="18" applyNumberFormat="1" applyFont="1" applyAlignment="1"/>
    <xf numFmtId="0" fontId="17" fillId="0" borderId="0" xfId="18" applyNumberFormat="1" applyFont="1" applyAlignment="1">
      <alignment horizontal="centerContinuous" vertical="center"/>
    </xf>
    <xf numFmtId="15" fontId="45" fillId="0" borderId="0" xfId="18" quotePrefix="1" applyNumberFormat="1" applyFont="1" applyAlignment="1" applyProtection="1">
      <alignment horizontal="centerContinuous" vertical="center"/>
      <protection locked="0"/>
    </xf>
    <xf numFmtId="14" fontId="1" fillId="0" borderId="0" xfId="18" applyNumberFormat="1" applyFont="1" applyAlignment="1"/>
    <xf numFmtId="0" fontId="36" fillId="0" borderId="0" xfId="18" applyNumberFormat="1" applyFont="1" applyAlignment="1"/>
    <xf numFmtId="0" fontId="37" fillId="0" borderId="0" xfId="18" applyNumberFormat="1" applyFont="1" applyAlignment="1"/>
    <xf numFmtId="0" fontId="28" fillId="0" borderId="0" xfId="18" applyNumberFormat="1" applyFont="1" applyFill="1" applyAlignment="1"/>
    <xf numFmtId="0" fontId="46" fillId="0" borderId="0" xfId="18" applyNumberFormat="1" applyFont="1" applyAlignment="1">
      <alignment horizontal="centerContinuous" vertical="center"/>
    </xf>
    <xf numFmtId="0" fontId="43" fillId="0" borderId="0" xfId="18" applyNumberFormat="1" applyFont="1" applyAlignment="1">
      <alignment horizontal="centerContinuous"/>
    </xf>
    <xf numFmtId="0" fontId="47" fillId="0" borderId="0" xfId="18" applyNumberFormat="1" applyFont="1" applyAlignment="1">
      <alignment horizontal="centerContinuous" vertical="center"/>
    </xf>
    <xf numFmtId="0" fontId="43" fillId="0" borderId="0" xfId="18" applyNumberFormat="1" applyFont="1" applyAlignment="1"/>
    <xf numFmtId="15" fontId="48" fillId="0" borderId="0" xfId="18" quotePrefix="1" applyNumberFormat="1" applyFont="1" applyAlignment="1" applyProtection="1">
      <alignment horizontal="centerContinuous" vertical="center"/>
      <protection locked="0"/>
    </xf>
    <xf numFmtId="0" fontId="28" fillId="0" borderId="0" xfId="18" quotePrefix="1" applyNumberFormat="1" applyFont="1" applyAlignment="1"/>
    <xf numFmtId="0" fontId="1" fillId="0" borderId="0" xfId="18" applyNumberFormat="1" applyFont="1" applyFill="1" applyAlignment="1"/>
    <xf numFmtId="0" fontId="49" fillId="4" borderId="0" xfId="18" applyNumberFormat="1" applyFont="1" applyFill="1" applyAlignment="1"/>
    <xf numFmtId="0" fontId="38" fillId="4" borderId="0" xfId="18" applyNumberFormat="1" applyFont="1" applyFill="1" applyAlignment="1">
      <alignment vertical="center"/>
    </xf>
    <xf numFmtId="3" fontId="38" fillId="4" borderId="0" xfId="18" applyNumberFormat="1" applyFont="1" applyFill="1" applyAlignment="1" applyProtection="1">
      <alignment horizontal="right" vertical="center" indent="1"/>
      <protection locked="0"/>
    </xf>
    <xf numFmtId="168" fontId="38" fillId="4" borderId="0" xfId="18" applyNumberFormat="1" applyFont="1" applyFill="1" applyAlignment="1">
      <alignment horizontal="right" vertical="center" indent="1"/>
    </xf>
    <xf numFmtId="4" fontId="38" fillId="4" borderId="0" xfId="18" applyNumberFormat="1" applyFont="1" applyFill="1" applyAlignment="1" applyProtection="1">
      <alignment horizontal="right" vertical="center" indent="1"/>
      <protection locked="0"/>
    </xf>
    <xf numFmtId="0" fontId="50" fillId="0" borderId="0" xfId="18" applyNumberFormat="1" applyFont="1" applyFill="1" applyAlignment="1"/>
    <xf numFmtId="0" fontId="39" fillId="0" borderId="0" xfId="18" applyNumberFormat="1" applyFont="1" applyFill="1" applyAlignment="1"/>
    <xf numFmtId="0" fontId="39" fillId="4" borderId="0" xfId="18" applyNumberFormat="1" applyFont="1" applyFill="1" applyAlignment="1"/>
    <xf numFmtId="3" fontId="38" fillId="4" borderId="0" xfId="18" applyNumberFormat="1" applyFont="1" applyFill="1" applyAlignment="1">
      <alignment horizontal="right" vertical="center" indent="1"/>
    </xf>
    <xf numFmtId="0" fontId="50" fillId="4" borderId="0" xfId="18" applyNumberFormat="1" applyFont="1" applyFill="1" applyAlignment="1"/>
    <xf numFmtId="3" fontId="38" fillId="4" borderId="0" xfId="18" applyNumberFormat="1" applyFont="1" applyFill="1" applyAlignment="1"/>
    <xf numFmtId="168" fontId="38" fillId="4" borderId="0" xfId="18" applyNumberFormat="1" applyFont="1" applyFill="1" applyAlignment="1">
      <alignment horizontal="right" indent="1"/>
    </xf>
    <xf numFmtId="0" fontId="36" fillId="4" borderId="0" xfId="18" applyNumberFormat="1" applyFont="1" applyFill="1" applyAlignment="1"/>
    <xf numFmtId="0" fontId="51" fillId="4" borderId="0" xfId="18" applyNumberFormat="1" applyFont="1" applyFill="1" applyAlignment="1"/>
    <xf numFmtId="3" fontId="41" fillId="3" borderId="6" xfId="18" applyNumberFormat="1" applyFont="1" applyFill="1" applyBorder="1" applyAlignment="1">
      <alignment horizontal="center" vertical="center"/>
    </xf>
    <xf numFmtId="3" fontId="41" fillId="3" borderId="6" xfId="18" applyNumberFormat="1" applyFont="1" applyFill="1" applyBorder="1" applyAlignment="1">
      <alignment horizontal="right" vertical="center" indent="1"/>
    </xf>
    <xf numFmtId="168" fontId="41" fillId="3" borderId="6" xfId="18" applyNumberFormat="1" applyFont="1" applyFill="1" applyBorder="1" applyAlignment="1">
      <alignment horizontal="right" vertical="center" indent="1"/>
    </xf>
    <xf numFmtId="4" fontId="41" fillId="3" borderId="6" xfId="18" applyNumberFormat="1" applyFont="1" applyFill="1" applyBorder="1" applyAlignment="1" applyProtection="1">
      <alignment horizontal="right" vertical="center" indent="1"/>
      <protection locked="0"/>
    </xf>
    <xf numFmtId="0" fontId="51" fillId="0" borderId="0" xfId="18" applyNumberFormat="1" applyFont="1" applyFill="1" applyAlignment="1"/>
    <xf numFmtId="0" fontId="52" fillId="0" borderId="21" xfId="18" applyNumberFormat="1" applyFont="1" applyFill="1" applyBorder="1"/>
    <xf numFmtId="168" fontId="53" fillId="0" borderId="21" xfId="18" applyNumberFormat="1" applyFont="1" applyFill="1" applyBorder="1"/>
    <xf numFmtId="0" fontId="54" fillId="0" borderId="0" xfId="18" applyNumberFormat="1" applyFont="1" applyAlignment="1">
      <alignment horizontal="center"/>
    </xf>
    <xf numFmtId="2" fontId="54" fillId="0" borderId="0" xfId="18" applyNumberFormat="1" applyFont="1" applyAlignment="1">
      <alignment horizontal="center"/>
    </xf>
    <xf numFmtId="168" fontId="54" fillId="0" borderId="0" xfId="18" applyNumberFormat="1" applyFont="1"/>
    <xf numFmtId="10" fontId="54" fillId="0" borderId="0" xfId="18" applyNumberFormat="1" applyFont="1" applyAlignment="1"/>
    <xf numFmtId="0" fontId="54" fillId="0" borderId="0" xfId="18" applyNumberFormat="1" applyFont="1" applyAlignment="1"/>
    <xf numFmtId="3" fontId="55" fillId="0" borderId="0" xfId="18" applyNumberFormat="1" applyFont="1" applyAlignment="1">
      <alignment horizontal="right"/>
    </xf>
    <xf numFmtId="10" fontId="41" fillId="3" borderId="6" xfId="18" applyNumberFormat="1" applyFont="1" applyFill="1" applyBorder="1" applyAlignment="1">
      <alignment horizontal="right" vertical="center" indent="1"/>
    </xf>
    <xf numFmtId="0" fontId="56" fillId="0" borderId="0" xfId="18" applyNumberFormat="1" applyFont="1" applyAlignment="1"/>
    <xf numFmtId="4" fontId="14" fillId="0" borderId="0" xfId="18" applyNumberFormat="1" applyFont="1" applyAlignment="1">
      <alignment horizontal="right"/>
    </xf>
    <xf numFmtId="4" fontId="54" fillId="0" borderId="0" xfId="18" applyNumberFormat="1" applyFont="1" applyAlignment="1">
      <alignment horizontal="right"/>
    </xf>
    <xf numFmtId="0" fontId="57" fillId="6" borderId="0" xfId="18" applyNumberFormat="1" applyFont="1" applyFill="1" applyAlignment="1"/>
    <xf numFmtId="0" fontId="33" fillId="6" borderId="0" xfId="18" applyNumberFormat="1" applyFont="1" applyFill="1" applyAlignment="1"/>
    <xf numFmtId="4" fontId="1" fillId="0" borderId="0" xfId="18" applyNumberFormat="1" applyFont="1" applyAlignment="1">
      <alignment horizontal="right"/>
    </xf>
    <xf numFmtId="0" fontId="6" fillId="0" borderId="0" xfId="7" applyNumberFormat="1" applyFont="1" applyAlignment="1">
      <alignment horizontal="centerContinuous"/>
    </xf>
    <xf numFmtId="0" fontId="27" fillId="0" borderId="0" xfId="7" applyNumberFormat="1" applyFont="1" applyAlignment="1">
      <alignment horizontal="centerContinuous"/>
    </xf>
    <xf numFmtId="0" fontId="1" fillId="0" borderId="0" xfId="7" applyNumberFormat="1" applyFont="1" applyAlignment="1"/>
    <xf numFmtId="0" fontId="1" fillId="0" borderId="0" xfId="7"/>
    <xf numFmtId="0" fontId="33" fillId="0" borderId="0" xfId="7" applyNumberFormat="1" applyFont="1" applyAlignment="1"/>
    <xf numFmtId="0" fontId="1" fillId="0" borderId="8" xfId="7" applyNumberFormat="1" applyFont="1" applyBorder="1"/>
    <xf numFmtId="0" fontId="33" fillId="0" borderId="21" xfId="7" applyNumberFormat="1" applyFont="1" applyBorder="1"/>
    <xf numFmtId="3" fontId="33" fillId="0" borderId="21" xfId="7" applyNumberFormat="1" applyFont="1" applyBorder="1"/>
    <xf numFmtId="0" fontId="14" fillId="0" borderId="0" xfId="7" applyNumberFormat="1" applyFont="1" applyAlignment="1"/>
    <xf numFmtId="3" fontId="14" fillId="0" borderId="0" xfId="7" applyNumberFormat="1" applyFont="1" applyAlignment="1">
      <alignment horizontal="right"/>
    </xf>
    <xf numFmtId="3" fontId="14" fillId="0" borderId="0" xfId="7" applyNumberFormat="1" applyFont="1"/>
    <xf numFmtId="3" fontId="1" fillId="0" borderId="0" xfId="7" applyNumberFormat="1" applyFont="1" applyAlignment="1"/>
    <xf numFmtId="3" fontId="14" fillId="0" borderId="0" xfId="7" applyNumberFormat="1" applyFont="1" applyAlignment="1"/>
    <xf numFmtId="0" fontId="14" fillId="0" borderId="0" xfId="7" applyNumberFormat="1" applyFont="1" applyAlignment="1">
      <alignment horizontal="right"/>
    </xf>
    <xf numFmtId="4" fontId="14" fillId="0" borderId="0" xfId="7" applyNumberFormat="1" applyFont="1" applyAlignment="1">
      <alignment horizontal="right"/>
    </xf>
    <xf numFmtId="4" fontId="1" fillId="0" borderId="0" xfId="7" applyNumberFormat="1" applyFont="1" applyAlignment="1"/>
    <xf numFmtId="4" fontId="14" fillId="0" borderId="0" xfId="7" applyNumberFormat="1" applyFont="1" applyAlignment="1"/>
    <xf numFmtId="0" fontId="14" fillId="0" borderId="0" xfId="7" applyNumberFormat="1" applyFont="1" applyAlignment="1">
      <alignment horizontal="left" vertical="top"/>
    </xf>
    <xf numFmtId="0" fontId="43" fillId="0" borderId="0" xfId="7" applyNumberFormat="1" applyFont="1" applyAlignment="1">
      <alignment horizontal="centerContinuous"/>
    </xf>
    <xf numFmtId="169" fontId="14" fillId="0" borderId="0" xfId="7" applyNumberFormat="1" applyFont="1" applyAlignment="1"/>
    <xf numFmtId="169" fontId="1" fillId="0" borderId="0" xfId="7" applyNumberFormat="1" applyFont="1" applyAlignment="1"/>
    <xf numFmtId="0" fontId="88" fillId="0" borderId="0" xfId="7" applyNumberFormat="1" applyFont="1" applyAlignment="1">
      <alignment horizontal="centerContinuous"/>
    </xf>
    <xf numFmtId="0" fontId="1" fillId="0" borderId="0" xfId="7" applyNumberFormat="1" applyFont="1"/>
    <xf numFmtId="0" fontId="33" fillId="0" borderId="0" xfId="7" applyNumberFormat="1" applyFont="1"/>
    <xf numFmtId="4" fontId="14" fillId="0" borderId="0" xfId="7" applyNumberFormat="1" applyFont="1"/>
    <xf numFmtId="0" fontId="14" fillId="0" borderId="0" xfId="7" applyNumberFormat="1" applyFont="1"/>
    <xf numFmtId="4" fontId="33" fillId="0" borderId="0" xfId="7" applyNumberFormat="1" applyFont="1" applyAlignment="1"/>
    <xf numFmtId="0" fontId="54" fillId="0" borderId="0" xfId="7" applyNumberFormat="1" applyFont="1" applyAlignment="1">
      <alignment horizontal="centerContinuous"/>
    </xf>
    <xf numFmtId="0" fontId="27" fillId="0" borderId="0" xfId="7" applyNumberFormat="1" applyFont="1" applyAlignment="1">
      <alignment horizontal="centerContinuous" vertical="center"/>
    </xf>
    <xf numFmtId="0" fontId="27" fillId="0" borderId="0" xfId="7" applyNumberFormat="1" applyFont="1" applyBorder="1" applyAlignment="1">
      <alignment horizontal="centerContinuous" vertical="center"/>
    </xf>
    <xf numFmtId="0" fontId="91" fillId="28" borderId="0" xfId="7" applyNumberFormat="1" applyFont="1" applyFill="1" applyAlignment="1">
      <alignment horizontal="centerContinuous"/>
    </xf>
    <xf numFmtId="0" fontId="33" fillId="0" borderId="0" xfId="7" applyNumberFormat="1" applyFont="1" applyAlignment="1">
      <alignment horizontal="centerContinuous" vertical="center"/>
    </xf>
    <xf numFmtId="0" fontId="33" fillId="0" borderId="0" xfId="7" applyNumberFormat="1" applyFont="1" applyBorder="1" applyAlignment="1">
      <alignment horizontal="centerContinuous" vertical="center"/>
    </xf>
    <xf numFmtId="0" fontId="92" fillId="28" borderId="0" xfId="7" applyNumberFormat="1" applyFont="1" applyFill="1" applyAlignment="1">
      <alignment horizontal="centerContinuous"/>
    </xf>
    <xf numFmtId="0" fontId="7" fillId="28" borderId="18" xfId="7" applyNumberFormat="1" applyFont="1" applyFill="1" applyBorder="1" applyAlignment="1">
      <alignment horizontal="centerContinuous" vertical="center"/>
    </xf>
    <xf numFmtId="0" fontId="56" fillId="0" borderId="8" xfId="7" applyNumberFormat="1" applyFont="1" applyBorder="1" applyAlignment="1"/>
    <xf numFmtId="0" fontId="11" fillId="2" borderId="9" xfId="7" applyNumberFormat="1" applyFont="1" applyFill="1" applyBorder="1" applyAlignment="1">
      <alignment horizontal="center"/>
    </xf>
    <xf numFmtId="0" fontId="11" fillId="0" borderId="9" xfId="7" applyNumberFormat="1" applyFont="1" applyBorder="1" applyAlignment="1">
      <alignment horizontal="center"/>
    </xf>
    <xf numFmtId="0" fontId="56" fillId="28" borderId="9" xfId="7" applyNumberFormat="1" applyFont="1" applyFill="1" applyBorder="1" applyAlignment="1">
      <alignment horizontal="right" vertical="center"/>
    </xf>
    <xf numFmtId="0" fontId="11" fillId="2" borderId="7" xfId="7" applyNumberFormat="1" applyFont="1" applyFill="1" applyBorder="1" applyAlignment="1">
      <alignment horizontal="center"/>
    </xf>
    <xf numFmtId="0" fontId="33" fillId="0" borderId="21" xfId="7" applyNumberFormat="1" applyFont="1" applyBorder="1" applyAlignment="1"/>
    <xf numFmtId="0" fontId="33" fillId="0" borderId="0" xfId="7" applyNumberFormat="1" applyFont="1" applyBorder="1" applyAlignment="1"/>
    <xf numFmtId="0" fontId="56" fillId="28" borderId="0" xfId="7" applyNumberFormat="1" applyFont="1" applyFill="1" applyAlignment="1">
      <alignment horizontal="center" vertical="center"/>
    </xf>
    <xf numFmtId="0" fontId="93" fillId="0" borderId="0" xfId="7" applyNumberFormat="1" applyFont="1" applyAlignment="1"/>
    <xf numFmtId="0" fontId="7" fillId="0" borderId="0" xfId="7" applyNumberFormat="1" applyFont="1" applyBorder="1" applyAlignment="1"/>
    <xf numFmtId="3" fontId="33" fillId="0" borderId="0" xfId="7" applyNumberFormat="1" applyFont="1" applyAlignment="1"/>
    <xf numFmtId="3" fontId="94" fillId="29" borderId="0" xfId="7" applyNumberFormat="1" applyFont="1" applyFill="1" applyAlignment="1">
      <alignment vertical="top"/>
    </xf>
    <xf numFmtId="4" fontId="1" fillId="0" borderId="0" xfId="7" applyNumberFormat="1" applyFont="1"/>
    <xf numFmtId="0" fontId="90" fillId="0" borderId="0" xfId="7" applyNumberFormat="1" applyFont="1" applyAlignment="1"/>
    <xf numFmtId="3" fontId="17" fillId="0" borderId="0" xfId="7" applyNumberFormat="1" applyFont="1" applyAlignment="1"/>
    <xf numFmtId="0" fontId="6" fillId="0" borderId="0" xfId="7" applyNumberFormat="1" applyFont="1" applyBorder="1" applyAlignment="1"/>
    <xf numFmtId="4" fontId="17" fillId="0" borderId="0" xfId="7" applyNumberFormat="1" applyFont="1" applyAlignment="1"/>
    <xf numFmtId="3" fontId="95" fillId="29" borderId="0" xfId="7" applyNumberFormat="1" applyFont="1" applyFill="1" applyAlignment="1">
      <alignment vertical="top"/>
    </xf>
    <xf numFmtId="0" fontId="1" fillId="0" borderId="21" xfId="7" applyNumberFormat="1" applyFont="1" applyBorder="1" applyAlignment="1">
      <alignment horizontal="centerContinuous" vertical="center"/>
    </xf>
    <xf numFmtId="0" fontId="1" fillId="0" borderId="21" xfId="7" applyNumberFormat="1" applyFont="1" applyBorder="1"/>
    <xf numFmtId="0" fontId="1" fillId="0" borderId="0" xfId="7" applyNumberFormat="1" applyFont="1" applyAlignment="1">
      <alignment horizontal="centerContinuous" vertical="center"/>
    </xf>
    <xf numFmtId="0" fontId="1" fillId="0" borderId="0" xfId="7" applyNumberFormat="1" applyFont="1" applyAlignment="1">
      <alignment horizontal="center"/>
    </xf>
    <xf numFmtId="0" fontId="33" fillId="28" borderId="0" xfId="7" applyNumberFormat="1" applyFont="1" applyFill="1" applyAlignment="1"/>
    <xf numFmtId="0" fontId="90" fillId="0" borderId="0" xfId="7" applyNumberFormat="1" applyFont="1" applyBorder="1" applyAlignment="1"/>
    <xf numFmtId="3" fontId="17" fillId="0" borderId="0" xfId="7" applyNumberFormat="1" applyFont="1" applyBorder="1" applyAlignment="1"/>
    <xf numFmtId="4" fontId="17" fillId="0" borderId="0" xfId="7" applyNumberFormat="1" applyFont="1" applyBorder="1" applyAlignment="1"/>
    <xf numFmtId="3" fontId="95" fillId="29" borderId="0" xfId="7" applyNumberFormat="1" applyFont="1" applyFill="1" applyBorder="1" applyAlignment="1">
      <alignment vertical="top"/>
    </xf>
    <xf numFmtId="0" fontId="97" fillId="0" borderId="0" xfId="7" applyNumberFormat="1" applyFont="1" applyBorder="1" applyAlignment="1"/>
    <xf numFmtId="0" fontId="1" fillId="0" borderId="0" xfId="7" applyNumberFormat="1" applyFont="1" applyBorder="1"/>
    <xf numFmtId="0" fontId="97" fillId="0" borderId="21" xfId="7" applyNumberFormat="1" applyFont="1" applyBorder="1" applyAlignment="1"/>
    <xf numFmtId="0" fontId="98" fillId="0" borderId="21" xfId="7" applyNumberFormat="1" applyFont="1" applyBorder="1" applyAlignment="1"/>
    <xf numFmtId="0" fontId="99" fillId="0" borderId="0" xfId="7" applyNumberFormat="1" applyFont="1" applyBorder="1" applyAlignment="1">
      <alignment horizontal="centerContinuous"/>
    </xf>
    <xf numFmtId="0" fontId="99" fillId="0" borderId="0" xfId="7" applyNumberFormat="1" applyFont="1" applyAlignment="1">
      <alignment horizontal="centerContinuous"/>
    </xf>
    <xf numFmtId="0" fontId="56" fillId="28" borderId="18" xfId="7" applyNumberFormat="1" applyFont="1" applyFill="1" applyBorder="1" applyAlignment="1">
      <alignment horizontal="centerContinuous" vertical="center"/>
    </xf>
    <xf numFmtId="3" fontId="33" fillId="0" borderId="0" xfId="7" applyNumberFormat="1" applyFont="1"/>
    <xf numFmtId="3" fontId="33" fillId="0" borderId="0" xfId="7" applyNumberFormat="1" applyFont="1" applyProtection="1">
      <protection locked="0"/>
    </xf>
    <xf numFmtId="4" fontId="33" fillId="0" borderId="0" xfId="7" applyNumberFormat="1" applyFont="1"/>
    <xf numFmtId="4" fontId="7" fillId="0" borderId="13" xfId="7" applyNumberFormat="1" applyFont="1" applyBorder="1" applyAlignment="1"/>
    <xf numFmtId="4" fontId="93" fillId="0" borderId="13" xfId="7" applyNumberFormat="1" applyFont="1" applyBorder="1" applyAlignment="1"/>
    <xf numFmtId="0" fontId="93" fillId="0" borderId="13" xfId="7" applyNumberFormat="1" applyFont="1" applyBorder="1" applyAlignment="1"/>
    <xf numFmtId="0" fontId="17" fillId="0" borderId="13" xfId="7" applyNumberFormat="1" applyFont="1" applyBorder="1" applyAlignment="1"/>
    <xf numFmtId="0" fontId="33" fillId="0" borderId="13" xfId="7" applyNumberFormat="1" applyFont="1" applyBorder="1" applyAlignment="1"/>
    <xf numFmtId="0" fontId="94" fillId="29" borderId="13" xfId="7" applyNumberFormat="1" applyFont="1" applyFill="1" applyBorder="1" applyAlignment="1">
      <alignment vertical="top"/>
    </xf>
    <xf numFmtId="4" fontId="1" fillId="0" borderId="21" xfId="7" applyNumberFormat="1" applyFont="1" applyBorder="1"/>
    <xf numFmtId="9" fontId="1" fillId="0" borderId="0" xfId="7" applyNumberFormat="1" applyFont="1"/>
    <xf numFmtId="0" fontId="6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13" fillId="0" borderId="0" xfId="0" applyFont="1" applyAlignment="1">
      <alignment horizontal="center"/>
    </xf>
    <xf numFmtId="166" fontId="13" fillId="0" borderId="0" xfId="0" applyNumberFormat="1" applyFont="1" applyAlignment="1">
      <alignment horizontal="right" indent="2"/>
    </xf>
    <xf numFmtId="10" fontId="13" fillId="0" borderId="0" xfId="0" applyNumberFormat="1" applyFont="1" applyAlignment="1">
      <alignment horizontal="right" indent="2"/>
    </xf>
    <xf numFmtId="10" fontId="0" fillId="0" borderId="0" xfId="0" applyNumberFormat="1"/>
    <xf numFmtId="0" fontId="0" fillId="0" borderId="0" xfId="0" applyAlignment="1">
      <alignment horizontal="centerContinuous"/>
    </xf>
    <xf numFmtId="0" fontId="0" fillId="0" borderId="0" xfId="0" applyAlignment="1">
      <alignment horizontal="center" vertical="center" wrapText="1"/>
    </xf>
    <xf numFmtId="10" fontId="2" fillId="0" borderId="0" xfId="114" applyNumberFormat="1"/>
    <xf numFmtId="0" fontId="2" fillId="0" borderId="0" xfId="114"/>
    <xf numFmtId="0" fontId="89" fillId="0" borderId="0" xfId="114" applyFont="1" applyBorder="1"/>
    <xf numFmtId="0" fontId="2" fillId="0" borderId="0" xfId="114" applyBorder="1"/>
    <xf numFmtId="3" fontId="100" fillId="0" borderId="51" xfId="114" applyNumberFormat="1" applyFont="1" applyBorder="1" applyAlignment="1">
      <alignment horizontal="left" indent="2"/>
    </xf>
    <xf numFmtId="3" fontId="100" fillId="0" borderId="52" xfId="114" applyNumberFormat="1" applyFont="1" applyBorder="1" applyAlignment="1">
      <alignment horizontal="right" indent="1"/>
    </xf>
    <xf numFmtId="3" fontId="100" fillId="0" borderId="19" xfId="114" applyNumberFormat="1" applyFont="1" applyBorder="1" applyAlignment="1">
      <alignment horizontal="right" indent="2"/>
    </xf>
    <xf numFmtId="168" fontId="100" fillId="0" borderId="19" xfId="114" applyNumberFormat="1" applyFont="1" applyBorder="1" applyAlignment="1">
      <alignment horizontal="right" indent="2"/>
    </xf>
    <xf numFmtId="0" fontId="101" fillId="0" borderId="0" xfId="114" applyFont="1"/>
    <xf numFmtId="168" fontId="2" fillId="0" borderId="0" xfId="114" applyNumberFormat="1"/>
    <xf numFmtId="0" fontId="102" fillId="0" borderId="0" xfId="114" applyFont="1"/>
    <xf numFmtId="3" fontId="11" fillId="0" borderId="0" xfId="114" applyNumberFormat="1" applyFont="1" applyBorder="1"/>
    <xf numFmtId="3" fontId="11" fillId="0" borderId="0" xfId="114" applyNumberFormat="1" applyFont="1" applyBorder="1" applyAlignment="1">
      <alignment horizontal="right" indent="1"/>
    </xf>
    <xf numFmtId="10" fontId="89" fillId="0" borderId="0" xfId="114" applyNumberFormat="1" applyFont="1" applyBorder="1" applyAlignment="1">
      <alignment horizontal="right" indent="1"/>
    </xf>
    <xf numFmtId="3" fontId="89" fillId="0" borderId="0" xfId="114" applyNumberFormat="1" applyFont="1" applyBorder="1" applyAlignment="1">
      <alignment horizontal="right" indent="1"/>
    </xf>
    <xf numFmtId="0" fontId="0" fillId="4" borderId="0" xfId="0" applyFill="1"/>
    <xf numFmtId="0" fontId="1" fillId="0" borderId="0" xfId="7" applyFont="1"/>
    <xf numFmtId="0" fontId="6" fillId="34" borderId="8" xfId="7" applyNumberFormat="1" applyFont="1" applyFill="1" applyBorder="1" applyAlignment="1"/>
    <xf numFmtId="49" fontId="13" fillId="0" borderId="58" xfId="0" applyNumberFormat="1" applyFont="1" applyBorder="1" applyAlignment="1">
      <alignment horizontal="center" wrapText="1"/>
    </xf>
    <xf numFmtId="166" fontId="13" fillId="0" borderId="58" xfId="0" applyNumberFormat="1" applyFont="1" applyBorder="1" applyAlignment="1">
      <alignment horizontal="right" indent="2"/>
    </xf>
    <xf numFmtId="10" fontId="13" fillId="0" borderId="58" xfId="0" applyNumberFormat="1" applyFont="1" applyBorder="1" applyAlignment="1">
      <alignment horizontal="right" indent="2"/>
    </xf>
    <xf numFmtId="0" fontId="2" fillId="0" borderId="0" xfId="17" applyFont="1"/>
    <xf numFmtId="0" fontId="2" fillId="0" borderId="0" xfId="17"/>
    <xf numFmtId="2" fontId="2" fillId="0" borderId="0" xfId="17" applyNumberFormat="1" applyFont="1"/>
    <xf numFmtId="0" fontId="11" fillId="0" borderId="59" xfId="1" applyNumberFormat="1" applyFont="1" applyBorder="1" applyAlignment="1">
      <alignment horizontal="left" vertical="center"/>
    </xf>
    <xf numFmtId="0" fontId="89" fillId="0" borderId="59" xfId="17" applyFont="1" applyBorder="1" applyAlignment="1"/>
    <xf numFmtId="0" fontId="100" fillId="0" borderId="21" xfId="1" applyNumberFormat="1" applyFont="1" applyBorder="1" applyAlignment="1">
      <alignment horizontal="center"/>
    </xf>
    <xf numFmtId="3" fontId="89" fillId="0" borderId="0" xfId="1" applyNumberFormat="1" applyFont="1"/>
    <xf numFmtId="4" fontId="89" fillId="0" borderId="0" xfId="1" applyNumberFormat="1" applyFont="1"/>
    <xf numFmtId="0" fontId="100" fillId="0" borderId="0" xfId="1" quotePrefix="1" applyNumberFormat="1" applyFont="1" applyAlignment="1">
      <alignment horizontal="center"/>
    </xf>
    <xf numFmtId="0" fontId="100" fillId="0" borderId="0" xfId="1" applyNumberFormat="1" applyFont="1" applyAlignment="1">
      <alignment horizontal="center"/>
    </xf>
    <xf numFmtId="0" fontId="100" fillId="0" borderId="22" xfId="1" applyNumberFormat="1" applyFont="1" applyBorder="1" applyAlignment="1">
      <alignment horizontal="center"/>
    </xf>
    <xf numFmtId="3" fontId="89" fillId="0" borderId="22" xfId="1" applyNumberFormat="1" applyFont="1" applyBorder="1"/>
    <xf numFmtId="0" fontId="11" fillId="0" borderId="0" xfId="1" applyNumberFormat="1" applyFont="1" applyAlignment="1">
      <alignment horizontal="left" vertical="center"/>
    </xf>
    <xf numFmtId="3" fontId="89" fillId="0" borderId="0" xfId="1" applyNumberFormat="1" applyFont="1" applyAlignment="1">
      <alignment horizontal="centerContinuous"/>
    </xf>
    <xf numFmtId="4" fontId="89" fillId="0" borderId="0" xfId="1" applyNumberFormat="1" applyFont="1" applyAlignment="1">
      <alignment horizontal="centerContinuous"/>
    </xf>
    <xf numFmtId="0" fontId="89" fillId="0" borderId="0" xfId="1" applyNumberFormat="1" applyFont="1" applyAlignment="1">
      <alignment horizontal="centerContinuous"/>
    </xf>
    <xf numFmtId="0" fontId="89" fillId="0" borderId="0" xfId="17" applyFont="1"/>
    <xf numFmtId="0" fontId="107" fillId="0" borderId="0" xfId="17" applyFont="1" applyAlignment="1">
      <alignment horizontal="center"/>
    </xf>
    <xf numFmtId="0" fontId="7" fillId="35" borderId="0" xfId="7" applyNumberFormat="1" applyFont="1" applyFill="1" applyAlignment="1"/>
    <xf numFmtId="0" fontId="6" fillId="35" borderId="0" xfId="7" applyNumberFormat="1" applyFont="1" applyFill="1" applyAlignment="1"/>
    <xf numFmtId="0" fontId="20" fillId="36" borderId="14" xfId="7" applyNumberFormat="1" applyFont="1" applyFill="1" applyBorder="1" applyAlignment="1">
      <alignment horizontal="centerContinuous" vertical="center" wrapText="1"/>
    </xf>
    <xf numFmtId="0" fontId="20" fillId="36" borderId="31" xfId="7" applyNumberFormat="1" applyFont="1" applyFill="1" applyBorder="1" applyAlignment="1">
      <alignment horizontal="centerContinuous" vertical="center" wrapText="1"/>
    </xf>
    <xf numFmtId="0" fontId="20" fillId="36" borderId="32" xfId="7" applyNumberFormat="1" applyFont="1" applyFill="1" applyBorder="1" applyAlignment="1">
      <alignment horizontal="centerContinuous" vertical="center" wrapText="1"/>
    </xf>
    <xf numFmtId="0" fontId="20" fillId="36" borderId="33" xfId="7" applyNumberFormat="1" applyFont="1" applyFill="1" applyBorder="1" applyAlignment="1">
      <alignment horizontal="centerContinuous" vertical="center" wrapText="1"/>
    </xf>
    <xf numFmtId="0" fontId="20" fillId="36" borderId="34" xfId="7" applyNumberFormat="1" applyFont="1" applyFill="1" applyBorder="1" applyAlignment="1">
      <alignment horizontal="centerContinuous" vertical="center" wrapText="1"/>
    </xf>
    <xf numFmtId="0" fontId="20" fillId="36" borderId="35" xfId="7" applyNumberFormat="1" applyFont="1" applyFill="1" applyBorder="1" applyAlignment="1">
      <alignment horizontal="center" vertical="center" wrapText="1"/>
    </xf>
    <xf numFmtId="0" fontId="20" fillId="36" borderId="6" xfId="7" applyNumberFormat="1" applyFont="1" applyFill="1" applyBorder="1" applyAlignment="1">
      <alignment horizontal="centerContinuous" vertical="center" wrapText="1"/>
    </xf>
    <xf numFmtId="0" fontId="20" fillId="35" borderId="39" xfId="0" applyFont="1" applyFill="1" applyBorder="1" applyAlignment="1">
      <alignment horizontal="centerContinuous" vertical="center"/>
    </xf>
    <xf numFmtId="0" fontId="20" fillId="35" borderId="40" xfId="0" applyFont="1" applyFill="1" applyBorder="1" applyAlignment="1">
      <alignment horizontal="centerContinuous" vertical="center"/>
    </xf>
    <xf numFmtId="0" fontId="20" fillId="35" borderId="41" xfId="0" applyFont="1" applyFill="1" applyBorder="1" applyAlignment="1">
      <alignment horizontal="centerContinuous" vertical="center"/>
    </xf>
    <xf numFmtId="0" fontId="20" fillId="35" borderId="43" xfId="0" applyFont="1" applyFill="1" applyBorder="1" applyAlignment="1">
      <alignment horizontal="center" vertical="center" wrapText="1"/>
    </xf>
    <xf numFmtId="0" fontId="20" fillId="35" borderId="44" xfId="0" applyFont="1" applyFill="1" applyBorder="1" applyAlignment="1">
      <alignment horizontal="center" vertical="center" wrapText="1"/>
    </xf>
    <xf numFmtId="0" fontId="20" fillId="35" borderId="45" xfId="0" applyFont="1" applyFill="1" applyBorder="1" applyAlignment="1">
      <alignment horizontal="center" vertical="center" wrapText="1"/>
    </xf>
    <xf numFmtId="3" fontId="20" fillId="35" borderId="0" xfId="0" applyNumberFormat="1" applyFont="1" applyFill="1" applyAlignment="1">
      <alignment horizontal="centerContinuous"/>
    </xf>
    <xf numFmtId="0" fontId="13" fillId="35" borderId="0" xfId="0" applyFont="1" applyFill="1" applyAlignment="1">
      <alignment horizontal="centerContinuous"/>
    </xf>
    <xf numFmtId="0" fontId="8" fillId="35" borderId="0" xfId="0" applyFont="1" applyFill="1" applyBorder="1" applyAlignment="1">
      <alignment horizontal="centerContinuous" vertical="center"/>
    </xf>
    <xf numFmtId="0" fontId="106" fillId="2" borderId="21" xfId="1" applyNumberFormat="1" applyFont="1" applyFill="1" applyBorder="1" applyAlignment="1">
      <alignment horizontal="center" vertical="center"/>
    </xf>
    <xf numFmtId="3" fontId="11" fillId="2" borderId="21" xfId="1" applyNumberFormat="1" applyFont="1" applyFill="1" applyBorder="1" applyAlignment="1">
      <alignment vertical="center"/>
    </xf>
    <xf numFmtId="4" fontId="11" fillId="2" borderId="21" xfId="1" applyNumberFormat="1" applyFont="1" applyFill="1" applyBorder="1" applyAlignment="1">
      <alignment vertical="center"/>
    </xf>
    <xf numFmtId="3" fontId="89" fillId="33" borderId="16" xfId="1" applyNumberFormat="1" applyFont="1" applyFill="1" applyBorder="1" applyAlignment="1">
      <alignment horizontal="center" vertical="center"/>
    </xf>
    <xf numFmtId="4" fontId="89" fillId="33" borderId="16" xfId="1" applyNumberFormat="1" applyFont="1" applyFill="1" applyBorder="1" applyAlignment="1">
      <alignment horizontal="center" vertical="center"/>
    </xf>
    <xf numFmtId="0" fontId="89" fillId="33" borderId="17" xfId="1" applyNumberFormat="1" applyFont="1" applyFill="1" applyBorder="1" applyAlignment="1">
      <alignment horizontal="center" vertical="center"/>
    </xf>
    <xf numFmtId="0" fontId="89" fillId="33" borderId="16" xfId="1" applyNumberFormat="1" applyFont="1" applyFill="1" applyBorder="1" applyAlignment="1">
      <alignment horizontal="center" vertical="center"/>
    </xf>
    <xf numFmtId="3" fontId="89" fillId="33" borderId="17" xfId="1" applyNumberFormat="1" applyFont="1" applyFill="1" applyBorder="1" applyAlignment="1">
      <alignment horizontal="center" vertical="center"/>
    </xf>
    <xf numFmtId="4" fontId="89" fillId="33" borderId="17" xfId="1" applyNumberFormat="1" applyFont="1" applyFill="1" applyBorder="1" applyAlignment="1">
      <alignment horizontal="center" vertical="center"/>
    </xf>
    <xf numFmtId="0" fontId="20" fillId="33" borderId="60" xfId="0" applyFont="1" applyFill="1" applyBorder="1" applyAlignment="1">
      <alignment horizontal="centerContinuous" vertical="center" wrapText="1"/>
    </xf>
    <xf numFmtId="0" fontId="11" fillId="33" borderId="60" xfId="0" applyFont="1" applyFill="1" applyBorder="1" applyAlignment="1">
      <alignment horizontal="centerContinuous" vertical="center" wrapText="1"/>
    </xf>
    <xf numFmtId="0" fontId="20" fillId="33" borderId="60" xfId="0" applyFont="1" applyFill="1" applyBorder="1" applyAlignment="1">
      <alignment horizontal="center" vertical="center" wrapText="1"/>
    </xf>
    <xf numFmtId="0" fontId="20" fillId="33" borderId="60" xfId="0" applyFont="1" applyFill="1" applyBorder="1" applyAlignment="1">
      <alignment horizontal="center" vertical="center"/>
    </xf>
    <xf numFmtId="0" fontId="12" fillId="4" borderId="61" xfId="0" applyFont="1" applyFill="1" applyBorder="1" applyAlignment="1">
      <alignment horizontal="center" vertical="center" wrapText="1"/>
    </xf>
    <xf numFmtId="0" fontId="12" fillId="4" borderId="61" xfId="0" applyFont="1" applyFill="1" applyBorder="1" applyAlignment="1">
      <alignment horizontal="center" vertical="center"/>
    </xf>
    <xf numFmtId="3" fontId="11" fillId="0" borderId="48" xfId="5" applyNumberFormat="1" applyFont="1" applyFill="1" applyBorder="1" applyAlignment="1">
      <alignment horizontal="right" vertical="center" indent="1"/>
    </xf>
    <xf numFmtId="168" fontId="11" fillId="0" borderId="48" xfId="5" applyNumberFormat="1" applyFont="1" applyFill="1" applyBorder="1" applyAlignment="1">
      <alignment horizontal="right" vertical="center" indent="1"/>
    </xf>
    <xf numFmtId="0" fontId="23" fillId="3" borderId="60" xfId="0" applyFont="1" applyFill="1" applyBorder="1" applyAlignment="1">
      <alignment horizontal="left" vertical="center" wrapText="1" indent="1"/>
    </xf>
    <xf numFmtId="3" fontId="11" fillId="3" borderId="48" xfId="5" applyNumberFormat="1" applyFont="1" applyFill="1" applyBorder="1" applyAlignment="1">
      <alignment horizontal="right" vertical="center" indent="1"/>
    </xf>
    <xf numFmtId="168" fontId="11" fillId="3" borderId="60" xfId="5" applyNumberFormat="1" applyFont="1" applyFill="1" applyBorder="1" applyAlignment="1">
      <alignment horizontal="right" vertical="center" indent="1"/>
    </xf>
    <xf numFmtId="168" fontId="11" fillId="3" borderId="48" xfId="5" applyNumberFormat="1" applyFont="1" applyFill="1" applyBorder="1" applyAlignment="1">
      <alignment horizontal="right" vertical="center" indent="1"/>
    </xf>
    <xf numFmtId="3" fontId="11" fillId="3" borderId="60" xfId="5" applyNumberFormat="1" applyFont="1" applyFill="1" applyBorder="1" applyAlignment="1">
      <alignment horizontal="right" vertical="center" indent="1"/>
    </xf>
    <xf numFmtId="0" fontId="103" fillId="0" borderId="0" xfId="0" applyFont="1"/>
    <xf numFmtId="0" fontId="9" fillId="0" borderId="0" xfId="0" applyFont="1"/>
    <xf numFmtId="10" fontId="9" fillId="0" borderId="0" xfId="0" applyNumberFormat="1" applyFont="1"/>
    <xf numFmtId="0" fontId="103" fillId="0" borderId="0" xfId="0" applyFont="1" applyBorder="1"/>
    <xf numFmtId="0" fontId="9" fillId="0" borderId="0" xfId="0" applyFont="1" applyBorder="1"/>
    <xf numFmtId="0" fontId="10" fillId="0" borderId="0" xfId="0" applyFont="1" applyBorder="1" applyAlignment="1">
      <alignment horizontal="left" vertical="center" wrapText="1" indent="1"/>
    </xf>
    <xf numFmtId="10" fontId="9" fillId="0" borderId="0" xfId="0" applyNumberFormat="1" applyFont="1" applyBorder="1"/>
    <xf numFmtId="0" fontId="10" fillId="0" borderId="0" xfId="5" applyFont="1" applyFill="1" applyBorder="1" applyAlignment="1">
      <alignment horizontal="left" vertical="center" wrapText="1" indent="1"/>
    </xf>
    <xf numFmtId="168" fontId="9" fillId="0" borderId="0" xfId="0" applyNumberFormat="1" applyFont="1" applyBorder="1"/>
    <xf numFmtId="0" fontId="1" fillId="0" borderId="0" xfId="18" applyNumberFormat="1" applyFont="1" applyBorder="1" applyAlignment="1"/>
    <xf numFmtId="0" fontId="33" fillId="4" borderId="0" xfId="18" applyNumberFormat="1" applyFont="1" applyFill="1" applyBorder="1" applyAlignment="1"/>
    <xf numFmtId="4" fontId="33" fillId="4" borderId="0" xfId="18" applyNumberFormat="1" applyFont="1" applyFill="1" applyBorder="1" applyAlignment="1"/>
    <xf numFmtId="0" fontId="41" fillId="33" borderId="60" xfId="18" applyNumberFormat="1" applyFont="1" applyFill="1" applyBorder="1" applyAlignment="1">
      <alignment horizontal="centerContinuous" vertical="center" wrapText="1"/>
    </xf>
    <xf numFmtId="4" fontId="41" fillId="33" borderId="60" xfId="18" applyNumberFormat="1" applyFont="1" applyFill="1" applyBorder="1" applyAlignment="1">
      <alignment horizontal="centerContinuous" vertical="center" wrapText="1"/>
    </xf>
    <xf numFmtId="0" fontId="41" fillId="33" borderId="60" xfId="18" applyNumberFormat="1" applyFont="1" applyFill="1" applyBorder="1" applyAlignment="1">
      <alignment horizontal="center" vertical="center" wrapText="1"/>
    </xf>
    <xf numFmtId="4" fontId="41" fillId="33" borderId="60" xfId="18" applyNumberFormat="1" applyFont="1" applyFill="1" applyBorder="1" applyAlignment="1">
      <alignment horizontal="center" vertical="center" wrapText="1"/>
    </xf>
    <xf numFmtId="0" fontId="41" fillId="4" borderId="0" xfId="18" applyNumberFormat="1" applyFont="1" applyFill="1" applyAlignment="1"/>
    <xf numFmtId="3" fontId="41" fillId="4" borderId="0" xfId="18" applyNumberFormat="1" applyFont="1" applyFill="1" applyAlignment="1">
      <alignment horizontal="right" indent="1"/>
    </xf>
    <xf numFmtId="4" fontId="41" fillId="4" borderId="0" xfId="18" applyNumberFormat="1" applyFont="1" applyFill="1" applyAlignment="1">
      <alignment horizontal="right" indent="1"/>
    </xf>
    <xf numFmtId="0" fontId="41" fillId="33" borderId="7" xfId="18" applyNumberFormat="1" applyFont="1" applyFill="1" applyBorder="1" applyAlignment="1">
      <alignment horizontal="center" vertical="center" wrapText="1"/>
    </xf>
    <xf numFmtId="3" fontId="41" fillId="4" borderId="0" xfId="18" applyNumberFormat="1" applyFont="1" applyFill="1" applyAlignment="1"/>
    <xf numFmtId="168" fontId="41" fillId="4" borderId="0" xfId="18" applyNumberFormat="1" applyFont="1" applyFill="1" applyAlignment="1">
      <alignment horizontal="right" indent="1"/>
    </xf>
    <xf numFmtId="0" fontId="14" fillId="33" borderId="46" xfId="114" applyFont="1" applyFill="1" applyBorder="1"/>
    <xf numFmtId="0" fontId="14" fillId="33" borderId="49" xfId="114" applyFont="1" applyFill="1" applyBorder="1"/>
    <xf numFmtId="10" fontId="20" fillId="33" borderId="46" xfId="17" applyNumberFormat="1" applyFont="1" applyFill="1" applyBorder="1" applyAlignment="1">
      <alignment horizontal="centerContinuous" vertical="center" wrapText="1"/>
    </xf>
    <xf numFmtId="10" fontId="20" fillId="33" borderId="47" xfId="17" applyNumberFormat="1" applyFont="1" applyFill="1" applyBorder="1" applyAlignment="1">
      <alignment horizontal="centerContinuous" vertical="center" wrapText="1"/>
    </xf>
    <xf numFmtId="10" fontId="20" fillId="33" borderId="50" xfId="17" applyNumberFormat="1" applyFont="1" applyFill="1" applyBorder="1" applyAlignment="1">
      <alignment horizontal="centerContinuous" vertical="center" wrapText="1"/>
    </xf>
    <xf numFmtId="10" fontId="20" fillId="33" borderId="49" xfId="17" applyNumberFormat="1" applyFont="1" applyFill="1" applyBorder="1" applyAlignment="1">
      <alignment horizontal="centerContinuous" vertical="center" wrapText="1"/>
    </xf>
    <xf numFmtId="0" fontId="106" fillId="30" borderId="53" xfId="114" applyFont="1" applyFill="1" applyBorder="1" applyAlignment="1">
      <alignment horizontal="left" indent="2"/>
    </xf>
    <xf numFmtId="3" fontId="106" fillId="0" borderId="54" xfId="114" applyNumberFormat="1" applyFont="1" applyBorder="1" applyAlignment="1">
      <alignment horizontal="right" indent="1"/>
    </xf>
    <xf numFmtId="3" fontId="106" fillId="0" borderId="48" xfId="114" applyNumberFormat="1" applyFont="1" applyBorder="1" applyAlignment="1">
      <alignment horizontal="right" indent="2"/>
    </xf>
    <xf numFmtId="168" fontId="106" fillId="0" borderId="48" xfId="114" applyNumberFormat="1" applyFont="1" applyBorder="1" applyAlignment="1">
      <alignment horizontal="right" indent="2"/>
    </xf>
    <xf numFmtId="0" fontId="106" fillId="31" borderId="55" xfId="114" applyFont="1" applyFill="1" applyBorder="1" applyAlignment="1">
      <alignment horizontal="left" indent="2"/>
    </xf>
    <xf numFmtId="3" fontId="106" fillId="32" borderId="56" xfId="114" applyNumberFormat="1" applyFont="1" applyFill="1" applyBorder="1" applyAlignment="1">
      <alignment horizontal="right" indent="1"/>
    </xf>
    <xf numFmtId="3" fontId="106" fillId="32" borderId="57" xfId="114" applyNumberFormat="1" applyFont="1" applyFill="1" applyBorder="1" applyAlignment="1">
      <alignment horizontal="right" indent="2"/>
    </xf>
    <xf numFmtId="168" fontId="106" fillId="32" borderId="57" xfId="114" applyNumberFormat="1" applyFont="1" applyFill="1" applyBorder="1" applyAlignment="1">
      <alignment horizontal="right" indent="2"/>
    </xf>
    <xf numFmtId="17" fontId="0" fillId="6" borderId="0" xfId="0" applyNumberFormat="1" applyFill="1" applyAlignment="1">
      <alignment horizontal="center"/>
    </xf>
    <xf numFmtId="49" fontId="54" fillId="0" borderId="0" xfId="7" applyNumberFormat="1" applyFont="1" applyAlignment="1">
      <alignment horizontal="centerContinuous"/>
    </xf>
    <xf numFmtId="10" fontId="11" fillId="3" borderId="60" xfId="5" applyNumberFormat="1" applyFont="1" applyFill="1" applyBorder="1" applyAlignment="1">
      <alignment horizontal="right" vertical="center" indent="1"/>
    </xf>
    <xf numFmtId="10" fontId="20" fillId="33" borderId="63" xfId="17" applyNumberFormat="1" applyFont="1" applyFill="1" applyBorder="1" applyAlignment="1">
      <alignment horizontal="centerContinuous" vertical="center" wrapText="1"/>
    </xf>
    <xf numFmtId="0" fontId="33" fillId="0" borderId="21" xfId="7" applyNumberFormat="1" applyFont="1" applyBorder="1"/>
    <xf numFmtId="0" fontId="7" fillId="0" borderId="13" xfId="7" applyNumberFormat="1" applyFont="1" applyBorder="1" applyAlignment="1"/>
    <xf numFmtId="0" fontId="97" fillId="0" borderId="21" xfId="7" applyNumberFormat="1" applyFont="1" applyBorder="1" applyAlignment="1"/>
    <xf numFmtId="0" fontId="33" fillId="0" borderId="36" xfId="7" applyNumberFormat="1" applyFont="1" applyBorder="1" applyAlignment="1">
      <alignment horizontal="center" vertical="center"/>
    </xf>
    <xf numFmtId="0" fontId="6" fillId="35" borderId="21" xfId="7" applyNumberFormat="1" applyFont="1" applyFill="1" applyBorder="1" applyAlignment="1">
      <alignment horizontal="center" vertical="center"/>
    </xf>
    <xf numFmtId="0" fontId="1" fillId="35" borderId="10" xfId="7" applyFont="1" applyFill="1" applyBorder="1" applyAlignment="1">
      <alignment horizontal="center" vertical="center"/>
    </xf>
    <xf numFmtId="0" fontId="1" fillId="35" borderId="36" xfId="7" applyFont="1" applyFill="1" applyBorder="1" applyAlignment="1">
      <alignment horizontal="center" vertical="center"/>
    </xf>
    <xf numFmtId="0" fontId="1" fillId="35" borderId="37" xfId="7" applyFont="1" applyFill="1" applyBorder="1" applyAlignment="1">
      <alignment horizontal="center" vertical="center"/>
    </xf>
    <xf numFmtId="0" fontId="6" fillId="35" borderId="14" xfId="7" applyNumberFormat="1" applyFont="1" applyFill="1" applyBorder="1" applyAlignment="1">
      <alignment horizontal="center" vertical="center"/>
    </xf>
    <xf numFmtId="0" fontId="7" fillId="35" borderId="6" xfId="7" applyFont="1" applyFill="1" applyBorder="1" applyAlignment="1">
      <alignment horizontal="center" vertical="center"/>
    </xf>
    <xf numFmtId="0" fontId="7" fillId="35" borderId="15" xfId="7" applyFont="1" applyFill="1" applyBorder="1" applyAlignment="1">
      <alignment horizontal="center" vertical="center"/>
    </xf>
    <xf numFmtId="0" fontId="6" fillId="34" borderId="14" xfId="7" applyNumberFormat="1" applyFont="1" applyFill="1" applyBorder="1" applyAlignment="1">
      <alignment horizontal="center" vertical="center"/>
    </xf>
    <xf numFmtId="0" fontId="7" fillId="34" borderId="6" xfId="7" applyFont="1" applyFill="1" applyBorder="1" applyAlignment="1">
      <alignment horizontal="center" vertical="center"/>
    </xf>
    <xf numFmtId="0" fontId="7" fillId="34" borderId="15" xfId="7" applyFont="1" applyFill="1" applyBorder="1" applyAlignment="1">
      <alignment horizontal="center" vertical="center"/>
    </xf>
    <xf numFmtId="0" fontId="6" fillId="35" borderId="9" xfId="7" applyNumberFormat="1" applyFont="1" applyFill="1" applyBorder="1" applyAlignment="1">
      <alignment horizontal="right" vertical="center"/>
    </xf>
    <xf numFmtId="0" fontId="6" fillId="35" borderId="10" xfId="7" applyFont="1" applyFill="1" applyBorder="1" applyAlignment="1">
      <alignment horizontal="right" vertical="center"/>
    </xf>
    <xf numFmtId="0" fontId="33" fillId="0" borderId="21" xfId="7" applyNumberFormat="1" applyFont="1" applyBorder="1" applyAlignment="1"/>
    <xf numFmtId="0" fontId="97" fillId="0" borderId="0" xfId="7" applyNumberFormat="1" applyFont="1" applyBorder="1" applyAlignment="1"/>
    <xf numFmtId="0" fontId="96" fillId="0" borderId="36" xfId="7" applyNumberFormat="1" applyFont="1" applyBorder="1" applyAlignment="1">
      <alignment horizontal="center" vertical="top"/>
    </xf>
    <xf numFmtId="0" fontId="6" fillId="35" borderId="6" xfId="7" applyNumberFormat="1" applyFont="1" applyFill="1" applyBorder="1" applyAlignment="1">
      <alignment horizontal="center" vertical="center"/>
    </xf>
    <xf numFmtId="0" fontId="6" fillId="35" borderId="15" xfId="7" applyNumberFormat="1" applyFont="1" applyFill="1" applyBorder="1" applyAlignment="1">
      <alignment horizontal="center" vertical="center"/>
    </xf>
    <xf numFmtId="0" fontId="96" fillId="0" borderId="21" xfId="7" applyNumberFormat="1" applyFont="1" applyBorder="1" applyAlignment="1">
      <alignment horizontal="center" vertical="top"/>
    </xf>
    <xf numFmtId="0" fontId="105" fillId="0" borderId="0" xfId="1" applyNumberFormat="1" applyFont="1" applyAlignment="1">
      <alignment horizontal="center" vertical="center"/>
    </xf>
    <xf numFmtId="0" fontId="92" fillId="0" borderId="0" xfId="17" applyFont="1" applyAlignment="1">
      <alignment horizontal="center"/>
    </xf>
    <xf numFmtId="0" fontId="6" fillId="0" borderId="0" xfId="1" applyNumberFormat="1" applyFont="1" applyAlignment="1">
      <alignment horizontal="center" vertical="center"/>
    </xf>
    <xf numFmtId="0" fontId="7" fillId="0" borderId="0" xfId="17" applyFont="1" applyAlignment="1">
      <alignment horizontal="center"/>
    </xf>
    <xf numFmtId="0" fontId="6" fillId="0" borderId="0" xfId="1" applyNumberFormat="1" applyFont="1" applyBorder="1" applyAlignment="1">
      <alignment horizontal="center" vertical="center"/>
    </xf>
    <xf numFmtId="0" fontId="7" fillId="0" borderId="0" xfId="17" applyFont="1" applyBorder="1" applyAlignment="1">
      <alignment horizontal="center"/>
    </xf>
    <xf numFmtId="0" fontId="11" fillId="35" borderId="1" xfId="1" applyNumberFormat="1" applyFont="1" applyFill="1" applyBorder="1" applyAlignment="1">
      <alignment horizontal="center" vertical="center" wrapText="1"/>
    </xf>
    <xf numFmtId="0" fontId="11" fillId="35" borderId="18" xfId="1" applyNumberFormat="1" applyFont="1" applyFill="1" applyBorder="1" applyAlignment="1">
      <alignment horizontal="center" vertical="center" wrapText="1"/>
    </xf>
    <xf numFmtId="0" fontId="11" fillId="35" borderId="5" xfId="1" applyNumberFormat="1" applyFont="1" applyFill="1" applyBorder="1" applyAlignment="1">
      <alignment horizontal="center" vertical="center" wrapText="1"/>
    </xf>
    <xf numFmtId="3" fontId="11" fillId="35" borderId="2" xfId="1" applyNumberFormat="1" applyFont="1" applyFill="1" applyBorder="1" applyAlignment="1">
      <alignment horizontal="center" vertical="center"/>
    </xf>
    <xf numFmtId="3" fontId="11" fillId="35" borderId="3" xfId="1" applyNumberFormat="1" applyFont="1" applyFill="1" applyBorder="1" applyAlignment="1">
      <alignment horizontal="center" vertical="center"/>
    </xf>
    <xf numFmtId="3" fontId="11" fillId="35" borderId="4" xfId="1" applyNumberFormat="1" applyFont="1" applyFill="1" applyBorder="1" applyAlignment="1">
      <alignment horizontal="center" vertical="center"/>
    </xf>
    <xf numFmtId="3" fontId="11" fillId="35" borderId="14" xfId="1" applyNumberFormat="1" applyFont="1" applyFill="1" applyBorder="1" applyAlignment="1">
      <alignment horizontal="center" vertical="center"/>
    </xf>
    <xf numFmtId="3" fontId="11" fillId="35" borderId="15" xfId="1" applyNumberFormat="1" applyFont="1" applyFill="1" applyBorder="1" applyAlignment="1">
      <alignment horizontal="center" vertical="center"/>
    </xf>
    <xf numFmtId="0" fontId="11" fillId="35" borderId="14" xfId="1" applyNumberFormat="1" applyFont="1" applyFill="1" applyBorder="1" applyAlignment="1">
      <alignment horizontal="center" vertical="center"/>
    </xf>
    <xf numFmtId="0" fontId="11" fillId="35" borderId="15" xfId="1" applyNumberFormat="1" applyFont="1" applyFill="1" applyBorder="1" applyAlignment="1">
      <alignment horizontal="center" vertical="center"/>
    </xf>
    <xf numFmtId="0" fontId="89" fillId="0" borderId="0" xfId="7" applyNumberFormat="1" applyFont="1" applyAlignment="1">
      <alignment horizontal="justify" wrapText="1"/>
    </xf>
    <xf numFmtId="0" fontId="1" fillId="0" borderId="0" xfId="7" applyAlignment="1">
      <alignment horizontal="justify" wrapText="1"/>
    </xf>
    <xf numFmtId="0" fontId="2" fillId="0" borderId="0" xfId="7" applyFont="1" applyAlignment="1">
      <alignment horizontal="justify" wrapText="1"/>
    </xf>
    <xf numFmtId="0" fontId="1" fillId="0" borderId="0" xfId="7" applyAlignment="1"/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20" fillId="33" borderId="12" xfId="0" applyFont="1" applyFill="1" applyBorder="1" applyAlignment="1">
      <alignment horizontal="center" vertical="center"/>
    </xf>
    <xf numFmtId="0" fontId="104" fillId="33" borderId="54" xfId="0" applyFont="1" applyFill="1" applyBorder="1" applyAlignment="1">
      <alignment horizontal="center" vertical="center"/>
    </xf>
    <xf numFmtId="0" fontId="20" fillId="33" borderId="60" xfId="0" applyFont="1" applyFill="1" applyBorder="1" applyAlignment="1">
      <alignment horizontal="center" vertical="center" wrapText="1"/>
    </xf>
    <xf numFmtId="0" fontId="14" fillId="33" borderId="60" xfId="0" applyFont="1" applyFill="1" applyBorder="1" applyAlignment="1">
      <alignment horizontal="center" vertical="center" wrapText="1"/>
    </xf>
    <xf numFmtId="0" fontId="20" fillId="36" borderId="38" xfId="0" applyNumberFormat="1" applyFont="1" applyFill="1" applyBorder="1" applyAlignment="1">
      <alignment horizontal="center" vertical="center" wrapText="1"/>
    </xf>
    <xf numFmtId="0" fontId="104" fillId="35" borderId="42" xfId="0" applyFont="1" applyFill="1" applyBorder="1" applyAlignment="1"/>
    <xf numFmtId="0" fontId="41" fillId="33" borderId="11" xfId="18" applyNumberFormat="1" applyFont="1" applyFill="1" applyBorder="1" applyAlignment="1">
      <alignment horizontal="center" vertical="center" wrapText="1"/>
    </xf>
    <xf numFmtId="0" fontId="38" fillId="33" borderId="62" xfId="18" applyFont="1" applyFill="1" applyBorder="1" applyAlignment="1">
      <alignment horizontal="center" vertical="center" wrapText="1"/>
    </xf>
    <xf numFmtId="0" fontId="16" fillId="0" borderId="0" xfId="17" applyFont="1" applyAlignment="1">
      <alignment horizontal="center" vertical="center"/>
    </xf>
    <xf numFmtId="0" fontId="2" fillId="0" borderId="0" xfId="17" applyAlignment="1">
      <alignment horizontal="center" vertical="center"/>
    </xf>
    <xf numFmtId="49" fontId="20" fillId="33" borderId="20" xfId="17" applyNumberFormat="1" applyFont="1" applyFill="1" applyBorder="1" applyAlignment="1">
      <alignment horizontal="center" vertical="center" wrapText="1"/>
    </xf>
    <xf numFmtId="49" fontId="2" fillId="33" borderId="48" xfId="17" applyNumberFormat="1" applyFont="1" applyFill="1" applyBorder="1" applyAlignment="1">
      <alignment horizontal="center" vertical="center" wrapText="1"/>
    </xf>
    <xf numFmtId="3" fontId="20" fillId="33" borderId="20" xfId="17" applyNumberFormat="1" applyFont="1" applyFill="1" applyBorder="1" applyAlignment="1">
      <alignment horizontal="center" vertical="center" wrapText="1"/>
    </xf>
    <xf numFmtId="0" fontId="2" fillId="33" borderId="48" xfId="17" applyFont="1" applyFill="1" applyBorder="1" applyAlignment="1">
      <alignment horizontal="center" vertical="center" wrapText="1"/>
    </xf>
  </cellXfs>
  <cellStyles count="115">
    <cellStyle name="20% - Accent1" xfId="19" xr:uid="{00000000-0005-0000-0000-000000000000}"/>
    <cellStyle name="20% - Accent2" xfId="20" xr:uid="{00000000-0005-0000-0000-000001000000}"/>
    <cellStyle name="20% - Accent3" xfId="21" xr:uid="{00000000-0005-0000-0000-000002000000}"/>
    <cellStyle name="20% - Accent4" xfId="22" xr:uid="{00000000-0005-0000-0000-000003000000}"/>
    <cellStyle name="20% - Accent5" xfId="23" xr:uid="{00000000-0005-0000-0000-000004000000}"/>
    <cellStyle name="20% - Accent6" xfId="24" xr:uid="{00000000-0005-0000-0000-000005000000}"/>
    <cellStyle name="20% - Énfasis1 2" xfId="25" xr:uid="{00000000-0005-0000-0000-000006000000}"/>
    <cellStyle name="20% - Énfasis2 2" xfId="26" xr:uid="{00000000-0005-0000-0000-000007000000}"/>
    <cellStyle name="20% - Énfasis3 2" xfId="27" xr:uid="{00000000-0005-0000-0000-000008000000}"/>
    <cellStyle name="20% - Énfasis4 2" xfId="28" xr:uid="{00000000-0005-0000-0000-000009000000}"/>
    <cellStyle name="20% - Énfasis5 2" xfId="29" xr:uid="{00000000-0005-0000-0000-00000A000000}"/>
    <cellStyle name="20% - Énfasis6 2" xfId="30" xr:uid="{00000000-0005-0000-0000-00000B000000}"/>
    <cellStyle name="40% - Accent1" xfId="31" xr:uid="{00000000-0005-0000-0000-00000C000000}"/>
    <cellStyle name="40% - Accent2" xfId="32" xr:uid="{00000000-0005-0000-0000-00000D000000}"/>
    <cellStyle name="40% - Accent3" xfId="33" xr:uid="{00000000-0005-0000-0000-00000E000000}"/>
    <cellStyle name="40% - Accent4" xfId="34" xr:uid="{00000000-0005-0000-0000-00000F000000}"/>
    <cellStyle name="40% - Accent5" xfId="35" xr:uid="{00000000-0005-0000-0000-000010000000}"/>
    <cellStyle name="40% - Accent6" xfId="36" xr:uid="{00000000-0005-0000-0000-000011000000}"/>
    <cellStyle name="40% - Énfasis1 2" xfId="37" xr:uid="{00000000-0005-0000-0000-000012000000}"/>
    <cellStyle name="40% - Énfasis2 2" xfId="38" xr:uid="{00000000-0005-0000-0000-000013000000}"/>
    <cellStyle name="40% - Énfasis3 2" xfId="39" xr:uid="{00000000-0005-0000-0000-000014000000}"/>
    <cellStyle name="40% - Énfasis4 2" xfId="40" xr:uid="{00000000-0005-0000-0000-000015000000}"/>
    <cellStyle name="40% - Énfasis5 2" xfId="41" xr:uid="{00000000-0005-0000-0000-000016000000}"/>
    <cellStyle name="40% - Énfasis6 2" xfId="42" xr:uid="{00000000-0005-0000-0000-000017000000}"/>
    <cellStyle name="60% - Accent1" xfId="43" xr:uid="{00000000-0005-0000-0000-000018000000}"/>
    <cellStyle name="60% - Accent2" xfId="44" xr:uid="{00000000-0005-0000-0000-000019000000}"/>
    <cellStyle name="60% - Accent3" xfId="45" xr:uid="{00000000-0005-0000-0000-00001A000000}"/>
    <cellStyle name="60% - Accent4" xfId="46" xr:uid="{00000000-0005-0000-0000-00001B000000}"/>
    <cellStyle name="60% - Accent5" xfId="47" xr:uid="{00000000-0005-0000-0000-00001C000000}"/>
    <cellStyle name="60% - Accent6" xfId="48" xr:uid="{00000000-0005-0000-0000-00001D000000}"/>
    <cellStyle name="60% - Énfasis1 2" xfId="49" xr:uid="{00000000-0005-0000-0000-00001E000000}"/>
    <cellStyle name="60% - Énfasis2 2" xfId="50" xr:uid="{00000000-0005-0000-0000-00001F000000}"/>
    <cellStyle name="60% - Énfasis3 2" xfId="51" xr:uid="{00000000-0005-0000-0000-000020000000}"/>
    <cellStyle name="60% - Énfasis4 2" xfId="52" xr:uid="{00000000-0005-0000-0000-000021000000}"/>
    <cellStyle name="60% - Énfasis5 2" xfId="53" xr:uid="{00000000-0005-0000-0000-000022000000}"/>
    <cellStyle name="60% - Énfasis6 2" xfId="54" xr:uid="{00000000-0005-0000-0000-000023000000}"/>
    <cellStyle name="Accent1" xfId="55" xr:uid="{00000000-0005-0000-0000-000024000000}"/>
    <cellStyle name="Accent2" xfId="56" xr:uid="{00000000-0005-0000-0000-000025000000}"/>
    <cellStyle name="Accent3" xfId="57" xr:uid="{00000000-0005-0000-0000-000026000000}"/>
    <cellStyle name="Accent4" xfId="58" xr:uid="{00000000-0005-0000-0000-000027000000}"/>
    <cellStyle name="Accent5" xfId="59" xr:uid="{00000000-0005-0000-0000-000028000000}"/>
    <cellStyle name="Accent6" xfId="60" xr:uid="{00000000-0005-0000-0000-000029000000}"/>
    <cellStyle name="Bad" xfId="61" xr:uid="{00000000-0005-0000-0000-00002A000000}"/>
    <cellStyle name="Buena 2" xfId="62" xr:uid="{00000000-0005-0000-0000-00002B000000}"/>
    <cellStyle name="Calculation" xfId="63" xr:uid="{00000000-0005-0000-0000-00002C000000}"/>
    <cellStyle name="Cálculo 2" xfId="64" xr:uid="{00000000-0005-0000-0000-00002D000000}"/>
    <cellStyle name="Celda de comprobación 2" xfId="65" xr:uid="{00000000-0005-0000-0000-00002E000000}"/>
    <cellStyle name="Celda vinculada 2" xfId="66" xr:uid="{00000000-0005-0000-0000-00002F000000}"/>
    <cellStyle name="Check Cell" xfId="67" xr:uid="{00000000-0005-0000-0000-000030000000}"/>
    <cellStyle name="Encabezado 4 2" xfId="68" xr:uid="{00000000-0005-0000-0000-000031000000}"/>
    <cellStyle name="Énfasis1 2" xfId="69" xr:uid="{00000000-0005-0000-0000-000032000000}"/>
    <cellStyle name="Énfasis2 2" xfId="70" xr:uid="{00000000-0005-0000-0000-000033000000}"/>
    <cellStyle name="Énfasis3 2" xfId="71" xr:uid="{00000000-0005-0000-0000-000034000000}"/>
    <cellStyle name="Énfasis4 2" xfId="72" xr:uid="{00000000-0005-0000-0000-000035000000}"/>
    <cellStyle name="Énfasis5 2" xfId="73" xr:uid="{00000000-0005-0000-0000-000036000000}"/>
    <cellStyle name="Énfasis6 2" xfId="74" xr:uid="{00000000-0005-0000-0000-000037000000}"/>
    <cellStyle name="Entrada 2" xfId="75" xr:uid="{00000000-0005-0000-0000-000038000000}"/>
    <cellStyle name="Euro" xfId="3" xr:uid="{00000000-0005-0000-0000-000039000000}"/>
    <cellStyle name="Explanatory Text" xfId="76" xr:uid="{00000000-0005-0000-0000-00003A000000}"/>
    <cellStyle name="Good" xfId="77" xr:uid="{00000000-0005-0000-0000-00003B000000}"/>
    <cellStyle name="Heading 1" xfId="78" xr:uid="{00000000-0005-0000-0000-00003C000000}"/>
    <cellStyle name="Heading 2" xfId="79" xr:uid="{00000000-0005-0000-0000-00003D000000}"/>
    <cellStyle name="Heading 3" xfId="80" xr:uid="{00000000-0005-0000-0000-00003E000000}"/>
    <cellStyle name="Heading 4" xfId="81" xr:uid="{00000000-0005-0000-0000-00003F000000}"/>
    <cellStyle name="Incorrecto 2" xfId="82" xr:uid="{00000000-0005-0000-0000-000040000000}"/>
    <cellStyle name="Input" xfId="83" xr:uid="{00000000-0005-0000-0000-000041000000}"/>
    <cellStyle name="Linked Cell" xfId="84" xr:uid="{00000000-0005-0000-0000-000042000000}"/>
    <cellStyle name="Millares [0] 2" xfId="4" xr:uid="{00000000-0005-0000-0000-000043000000}"/>
    <cellStyle name="Millares [0] 3" xfId="85" xr:uid="{00000000-0005-0000-0000-000044000000}"/>
    <cellStyle name="Millares 2" xfId="86" xr:uid="{00000000-0005-0000-0000-000045000000}"/>
    <cellStyle name="Millares 2 2" xfId="87" xr:uid="{00000000-0005-0000-0000-000046000000}"/>
    <cellStyle name="Millares 2 3" xfId="88" xr:uid="{00000000-0005-0000-0000-000047000000}"/>
    <cellStyle name="Millares 2 3 2" xfId="89" xr:uid="{00000000-0005-0000-0000-000048000000}"/>
    <cellStyle name="Millares 2 3 2 2" xfId="90" xr:uid="{00000000-0005-0000-0000-000049000000}"/>
    <cellStyle name="Millares 2 4" xfId="91" xr:uid="{00000000-0005-0000-0000-00004A000000}"/>
    <cellStyle name="Millares 2 5" xfId="92" xr:uid="{00000000-0005-0000-0000-00004B000000}"/>
    <cellStyle name="Normal" xfId="0" builtinId="0"/>
    <cellStyle name="Normal 10" xfId="13" xr:uid="{00000000-0005-0000-0000-00004D000000}"/>
    <cellStyle name="Normal 10 2" xfId="93" xr:uid="{00000000-0005-0000-0000-00004E000000}"/>
    <cellStyle name="Normal 11" xfId="18" xr:uid="{00000000-0005-0000-0000-00004F000000}"/>
    <cellStyle name="Normal 12" xfId="94" xr:uid="{00000000-0005-0000-0000-000050000000}"/>
    <cellStyle name="Normal 2" xfId="2" xr:uid="{00000000-0005-0000-0000-000051000000}"/>
    <cellStyle name="Normal 2 2" xfId="5" xr:uid="{00000000-0005-0000-0000-000052000000}"/>
    <cellStyle name="Normal 2 3" xfId="17" xr:uid="{00000000-0005-0000-0000-000053000000}"/>
    <cellStyle name="Normal 2 3 2" xfId="95" xr:uid="{00000000-0005-0000-0000-000054000000}"/>
    <cellStyle name="Normal 2 3 2 2" xfId="96" xr:uid="{00000000-0005-0000-0000-000055000000}"/>
    <cellStyle name="Normal 2 4" xfId="97" xr:uid="{00000000-0005-0000-0000-000056000000}"/>
    <cellStyle name="Normal 2 5" xfId="98" xr:uid="{00000000-0005-0000-0000-000057000000}"/>
    <cellStyle name="Normal 2 6" xfId="99" xr:uid="{00000000-0005-0000-0000-000058000000}"/>
    <cellStyle name="Normal 3" xfId="6" xr:uid="{00000000-0005-0000-0000-000059000000}"/>
    <cellStyle name="Normal 3 2" xfId="14" xr:uid="{00000000-0005-0000-0000-00005A000000}"/>
    <cellStyle name="Normal 4" xfId="7" xr:uid="{00000000-0005-0000-0000-00005B000000}"/>
    <cellStyle name="Normal 4 2" xfId="100" xr:uid="{00000000-0005-0000-0000-00005C000000}"/>
    <cellStyle name="Normal 5" xfId="8" xr:uid="{00000000-0005-0000-0000-00005D000000}"/>
    <cellStyle name="Normal 5 2" xfId="101" xr:uid="{00000000-0005-0000-0000-00005E000000}"/>
    <cellStyle name="Normal 6" xfId="9" xr:uid="{00000000-0005-0000-0000-00005F000000}"/>
    <cellStyle name="Normal 7" xfId="10" xr:uid="{00000000-0005-0000-0000-000060000000}"/>
    <cellStyle name="Normal 8" xfId="11" xr:uid="{00000000-0005-0000-0000-000061000000}"/>
    <cellStyle name="Normal 9" xfId="12" xr:uid="{00000000-0005-0000-0000-000062000000}"/>
    <cellStyle name="Normal_afiliaultimo" xfId="114" xr:uid="{00000000-0005-0000-0000-000063000000}"/>
    <cellStyle name="Normal_M7. 15 a M7.25" xfId="1" xr:uid="{00000000-0005-0000-0000-000064000000}"/>
    <cellStyle name="Notas 2" xfId="102" xr:uid="{00000000-0005-0000-0000-000065000000}"/>
    <cellStyle name="Note" xfId="103" xr:uid="{00000000-0005-0000-0000-000066000000}"/>
    <cellStyle name="Output" xfId="104" xr:uid="{00000000-0005-0000-0000-000067000000}"/>
    <cellStyle name="Porcentaje 2" xfId="15" xr:uid="{00000000-0005-0000-0000-000068000000}"/>
    <cellStyle name="Porcentual 2" xfId="16" xr:uid="{00000000-0005-0000-0000-000069000000}"/>
    <cellStyle name="Salida 2" xfId="105" xr:uid="{00000000-0005-0000-0000-00006A000000}"/>
    <cellStyle name="Texto de advertencia 2" xfId="106" xr:uid="{00000000-0005-0000-0000-00006B000000}"/>
    <cellStyle name="Texto explicativo 2" xfId="107" xr:uid="{00000000-0005-0000-0000-00006C000000}"/>
    <cellStyle name="Title" xfId="108" xr:uid="{00000000-0005-0000-0000-00006D000000}"/>
    <cellStyle name="Título 1 2" xfId="109" xr:uid="{00000000-0005-0000-0000-00006E000000}"/>
    <cellStyle name="Título 2 2" xfId="110" xr:uid="{00000000-0005-0000-0000-00006F000000}"/>
    <cellStyle name="Título 3 2" xfId="111" xr:uid="{00000000-0005-0000-0000-000070000000}"/>
    <cellStyle name="Título 4" xfId="112" xr:uid="{00000000-0005-0000-0000-000071000000}"/>
    <cellStyle name="Warning Text" xfId="113" xr:uid="{00000000-0005-0000-0000-000072000000}"/>
  </cellStyles>
  <dxfs count="0"/>
  <tableStyles count="0" defaultTableStyle="TableStyleMedium2" defaultPivotStyle="PivotStyleLight16"/>
  <colors>
    <mruColors>
      <color rgb="FFD3E2F5"/>
      <color rgb="FFC6D9F1"/>
      <color rgb="FFC76361"/>
      <color rgb="FFCF7977"/>
      <color rgb="FFA3171E"/>
      <color rgb="FFD99694"/>
      <color rgb="FFBB4643"/>
      <color rgb="FFDA1F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4.003138839099192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A3-41A2-8A75-9907BE48EFF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minimos!$B$42:$B$45</c:f>
              <c:strCache>
                <c:ptCount val="4"/>
                <c:pt idx="0">
                  <c:v>Jubilación</c:v>
                </c:pt>
                <c:pt idx="1">
                  <c:v>Jubilación procedente de Incapacidad </c:v>
                </c:pt>
                <c:pt idx="2">
                  <c:v>Viudedad</c:v>
                </c:pt>
                <c:pt idx="3">
                  <c:v>Resto</c:v>
                </c:pt>
              </c:strCache>
            </c:strRef>
          </c:cat>
          <c:val>
            <c:numRef>
              <c:f>minimos!$C$42:$C$45</c:f>
              <c:numCache>
                <c:formatCode>0.00%</c:formatCode>
                <c:ptCount val="4"/>
                <c:pt idx="0">
                  <c:v>0.45492771642534996</c:v>
                </c:pt>
                <c:pt idx="1">
                  <c:v>0.12339273996985309</c:v>
                </c:pt>
                <c:pt idx="2">
                  <c:v>0.28570987737657616</c:v>
                </c:pt>
                <c:pt idx="3">
                  <c:v>0.13596966622822074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A3-41A2-8A75-9907BE48E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433344"/>
        <c:axId val="171439232"/>
      </c:barChart>
      <c:catAx>
        <c:axId val="171433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1439232"/>
        <c:crosses val="autoZero"/>
        <c:auto val="1"/>
        <c:lblAlgn val="ctr"/>
        <c:lblOffset val="100"/>
        <c:noMultiLvlLbl val="0"/>
      </c:catAx>
      <c:valAx>
        <c:axId val="17143923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71433344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j-l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23215</xdr:colOff>
      <xdr:row>15</xdr:row>
      <xdr:rowOff>123759</xdr:rowOff>
    </xdr:from>
    <xdr:to>
      <xdr:col>4</xdr:col>
      <xdr:colOff>116379</xdr:colOff>
      <xdr:row>26</xdr:row>
      <xdr:rowOff>20773</xdr:rowOff>
    </xdr:to>
    <xdr:pic>
      <xdr:nvPicPr>
        <xdr:cNvPr id="10" name="4 Imagen" descr="C:\Users\99YU1541\AppData\Local\Microsoft\Windows\INetCache\IE\AMXETHVO\gente_conectada[1]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Glass/>
                  </a14:imgEffect>
                  <a14:imgEffect>
                    <a14:sharpenSoften amount="25000"/>
                  </a14:imgEffect>
                  <a14:imgEffect>
                    <a14:saturation sat="400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6830" y="2991650"/>
          <a:ext cx="3094058" cy="200013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0</xdr:col>
      <xdr:colOff>365760</xdr:colOff>
      <xdr:row>3</xdr:row>
      <xdr:rowOff>127818</xdr:rowOff>
    </xdr:from>
    <xdr:to>
      <xdr:col>4</xdr:col>
      <xdr:colOff>1471353</xdr:colOff>
      <xdr:row>16</xdr:row>
      <xdr:rowOff>158001</xdr:rowOff>
    </xdr:to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65760" y="701396"/>
          <a:ext cx="6010102" cy="251568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spcAft>
              <a:spcPts val="1000"/>
            </a:spcAft>
          </a:pPr>
          <a:r>
            <a:rPr lang="es-ES" sz="3600" b="1">
              <a:latin typeface="Cambria" panose="02040503050406030204" pitchFamily="18" charset="0"/>
            </a:rPr>
            <a:t>Pensiones </a:t>
          </a:r>
        </a:p>
        <a:p>
          <a:pPr algn="ctr">
            <a:spcAft>
              <a:spcPts val="1000"/>
            </a:spcAft>
          </a:pPr>
          <a:r>
            <a:rPr lang="es-ES" sz="3600" b="1">
              <a:latin typeface="Cambria" panose="02040503050406030204" pitchFamily="18" charset="0"/>
            </a:rPr>
            <a:t>Contributivas de la </a:t>
          </a:r>
        </a:p>
        <a:p>
          <a:pPr algn="ctr">
            <a:spcAft>
              <a:spcPts val="1000"/>
            </a:spcAft>
          </a:pPr>
          <a:r>
            <a:rPr lang="es-ES" sz="3600" b="1">
              <a:latin typeface="Cambria" panose="02040503050406030204" pitchFamily="18" charset="0"/>
            </a:rPr>
            <a:t>Seguridad Social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ES" sz="2000" b="1">
              <a:latin typeface="Cambria" panose="02040503050406030204" pitchFamily="18" charset="0"/>
            </a:rPr>
            <a:t>Marzo  2020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1439806</xdr:colOff>
      <xdr:row>3</xdr:row>
      <xdr:rowOff>0</xdr:rowOff>
    </xdr:to>
    <xdr:pic>
      <xdr:nvPicPr>
        <xdr:cNvPr id="12" name="6 Imagen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43421" cy="573578"/>
        </a:xfrm>
        <a:prstGeom prst="rect">
          <a:avLst/>
        </a:prstGeom>
      </xdr:spPr>
    </xdr:pic>
    <xdr:clientData/>
  </xdr:twoCellAnchor>
  <xdr:twoCellAnchor>
    <xdr:from>
      <xdr:col>0</xdr:col>
      <xdr:colOff>717063</xdr:colOff>
      <xdr:row>31</xdr:row>
      <xdr:rowOff>107924</xdr:rowOff>
    </xdr:from>
    <xdr:to>
      <xdr:col>1</xdr:col>
      <xdr:colOff>712646</xdr:colOff>
      <xdr:row>31</xdr:row>
      <xdr:rowOff>107924</xdr:rowOff>
    </xdr:to>
    <xdr:cxnSp macro="">
      <xdr:nvCxnSpPr>
        <xdr:cNvPr id="17" name="29 Conector rec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717063" y="5860331"/>
          <a:ext cx="860107" cy="0"/>
        </a:xfrm>
        <a:prstGeom prst="line">
          <a:avLst/>
        </a:prstGeom>
        <a:ln>
          <a:solidFill>
            <a:schemeClr val="accent1">
              <a:lumMod val="75000"/>
            </a:schemeClr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717063</xdr:colOff>
      <xdr:row>39</xdr:row>
      <xdr:rowOff>116007</xdr:rowOff>
    </xdr:from>
    <xdr:to>
      <xdr:col>1</xdr:col>
      <xdr:colOff>712646</xdr:colOff>
      <xdr:row>39</xdr:row>
      <xdr:rowOff>116007</xdr:rowOff>
    </xdr:to>
    <xdr:cxnSp macro="">
      <xdr:nvCxnSpPr>
        <xdr:cNvPr id="18" name="30 Conector rec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717063" y="7397956"/>
          <a:ext cx="860107" cy="0"/>
        </a:xfrm>
        <a:prstGeom prst="line">
          <a:avLst/>
        </a:prstGeom>
        <a:ln>
          <a:solidFill>
            <a:schemeClr val="tx2"/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717063</xdr:colOff>
      <xdr:row>47</xdr:row>
      <xdr:rowOff>124090</xdr:rowOff>
    </xdr:from>
    <xdr:to>
      <xdr:col>1</xdr:col>
      <xdr:colOff>712646</xdr:colOff>
      <xdr:row>47</xdr:row>
      <xdr:rowOff>124090</xdr:rowOff>
    </xdr:to>
    <xdr:cxnSp macro="">
      <xdr:nvCxnSpPr>
        <xdr:cNvPr id="19" name="31 Conector rec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717063" y="8935581"/>
          <a:ext cx="860107" cy="0"/>
        </a:xfrm>
        <a:prstGeom prst="line">
          <a:avLst/>
        </a:prstGeom>
        <a:ln>
          <a:solidFill>
            <a:schemeClr val="tx2"/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717063</xdr:colOff>
      <xdr:row>55</xdr:row>
      <xdr:rowOff>132173</xdr:rowOff>
    </xdr:from>
    <xdr:to>
      <xdr:col>1</xdr:col>
      <xdr:colOff>712646</xdr:colOff>
      <xdr:row>55</xdr:row>
      <xdr:rowOff>132173</xdr:rowOff>
    </xdr:to>
    <xdr:cxnSp macro="">
      <xdr:nvCxnSpPr>
        <xdr:cNvPr id="20" name="32 Conector rec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717063" y="10473206"/>
          <a:ext cx="860107" cy="0"/>
        </a:xfrm>
        <a:prstGeom prst="line">
          <a:avLst/>
        </a:prstGeom>
        <a:ln>
          <a:solidFill>
            <a:schemeClr val="tx2"/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419981</xdr:colOff>
      <xdr:row>39</xdr:row>
      <xdr:rowOff>179378</xdr:rowOff>
    </xdr:from>
    <xdr:to>
      <xdr:col>2</xdr:col>
      <xdr:colOff>249110</xdr:colOff>
      <xdr:row>44</xdr:row>
      <xdr:rowOff>3504</xdr:rowOff>
    </xdr:to>
    <xdr:cxnSp macro="">
      <xdr:nvCxnSpPr>
        <xdr:cNvPr id="21" name="13 Conector angular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rot="16200000" flipH="1">
          <a:off x="1241286" y="7504546"/>
          <a:ext cx="780090" cy="693652"/>
        </a:xfrm>
        <a:prstGeom prst="bentConnector3">
          <a:avLst>
            <a:gd name="adj1" fmla="val 70247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419981</xdr:colOff>
      <xdr:row>32</xdr:row>
      <xdr:rowOff>14671</xdr:rowOff>
    </xdr:from>
    <xdr:to>
      <xdr:col>2</xdr:col>
      <xdr:colOff>249110</xdr:colOff>
      <xdr:row>36</xdr:row>
      <xdr:rowOff>29990</xdr:rowOff>
    </xdr:to>
    <xdr:cxnSp macro="">
      <xdr:nvCxnSpPr>
        <xdr:cNvPr id="22" name="8 Conector angular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 rot="16200000" flipH="1">
          <a:off x="1241286" y="6001490"/>
          <a:ext cx="780090" cy="693652"/>
        </a:xfrm>
        <a:prstGeom prst="bentConnector3">
          <a:avLst>
            <a:gd name="adj1" fmla="val 69181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274321</xdr:colOff>
      <xdr:row>30</xdr:row>
      <xdr:rowOff>66502</xdr:rowOff>
    </xdr:from>
    <xdr:to>
      <xdr:col>4</xdr:col>
      <xdr:colOff>1020967</xdr:colOff>
      <xdr:row>32</xdr:row>
      <xdr:rowOff>149346</xdr:rowOff>
    </xdr:to>
    <xdr:sp macro="" textlink="">
      <xdr:nvSpPr>
        <xdr:cNvPr id="23" name="3 Rectángul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138845" y="5627717"/>
          <a:ext cx="3938733" cy="465229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mbria" panose="02040503050406030204" pitchFamily="18" charset="0"/>
            </a:rPr>
            <a:t>Número de pensiones</a:t>
          </a:r>
        </a:p>
        <a:p>
          <a:pPr lvl="0"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2</xdr:col>
      <xdr:colOff>11012</xdr:colOff>
      <xdr:row>34</xdr:row>
      <xdr:rowOff>986</xdr:rowOff>
    </xdr:from>
    <xdr:to>
      <xdr:col>4</xdr:col>
      <xdr:colOff>419752</xdr:colOff>
      <xdr:row>36</xdr:row>
      <xdr:rowOff>164661</xdr:rowOff>
    </xdr:to>
    <xdr:sp macro="" textlink="">
      <xdr:nvSpPr>
        <xdr:cNvPr id="24" name="4 Rectángul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740059" y="6326971"/>
          <a:ext cx="2736304" cy="546061"/>
        </a:xfrm>
        <a:prstGeom prst="rect">
          <a:avLst/>
        </a:prstGeom>
        <a:solidFill>
          <a:srgbClr val="C6D9F1"/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0" algn="ctr"/>
          <a:r>
            <a:rPr lang="es-ES" sz="1400" b="1">
              <a:solidFill>
                <a:schemeClr val="tx1"/>
              </a:solidFill>
              <a:latin typeface="Cambria" panose="02040503050406030204" pitchFamily="18" charset="0"/>
            </a:rPr>
            <a:t>9.799.395</a:t>
          </a:r>
        </a:p>
        <a:p>
          <a:pPr lvl="0" algn="ctr"/>
          <a:r>
            <a:rPr lang="es-ES" sz="1400" b="1">
              <a:solidFill>
                <a:schemeClr val="tx1"/>
              </a:solidFill>
              <a:latin typeface="Cambria" panose="02040503050406030204" pitchFamily="18" charset="0"/>
            </a:rPr>
            <a:t>+ 0,97 </a:t>
          </a:r>
        </a:p>
      </xdr:txBody>
    </xdr:sp>
    <xdr:clientData/>
  </xdr:twoCellAnchor>
  <xdr:twoCellAnchor>
    <xdr:from>
      <xdr:col>1</xdr:col>
      <xdr:colOff>274321</xdr:colOff>
      <xdr:row>38</xdr:row>
      <xdr:rowOff>61361</xdr:rowOff>
    </xdr:from>
    <xdr:to>
      <xdr:col>4</xdr:col>
      <xdr:colOff>1020967</xdr:colOff>
      <xdr:row>40</xdr:row>
      <xdr:rowOff>144204</xdr:rowOff>
    </xdr:to>
    <xdr:sp macro="" textlink="">
      <xdr:nvSpPr>
        <xdr:cNvPr id="25" name="5 Rectángul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138845" y="7152117"/>
          <a:ext cx="3938733" cy="465229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mbria" panose="02040503050406030204" pitchFamily="18" charset="0"/>
            </a:rPr>
            <a:t>Nómina de pensiones</a:t>
          </a:r>
        </a:p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2</xdr:col>
      <xdr:colOff>11012</xdr:colOff>
      <xdr:row>41</xdr:row>
      <xdr:rowOff>187037</xdr:rowOff>
    </xdr:from>
    <xdr:to>
      <xdr:col>4</xdr:col>
      <xdr:colOff>419752</xdr:colOff>
      <xdr:row>44</xdr:row>
      <xdr:rowOff>159520</xdr:rowOff>
    </xdr:to>
    <xdr:sp macro="" textlink="">
      <xdr:nvSpPr>
        <xdr:cNvPr id="26" name="6 Rectángul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740059" y="7851372"/>
          <a:ext cx="2736304" cy="54606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400" b="1">
              <a:solidFill>
                <a:schemeClr val="tx1"/>
              </a:solidFill>
              <a:latin typeface="Cambria" panose="02040503050406030204" pitchFamily="18" charset="0"/>
            </a:rPr>
            <a:t>9.877.775   miles €</a:t>
          </a:r>
        </a:p>
        <a:p>
          <a:pPr algn="ctr"/>
          <a:r>
            <a:rPr lang="es-ES" sz="1400" b="1">
              <a:solidFill>
                <a:schemeClr val="tx1"/>
              </a:solidFill>
              <a:latin typeface="Cambria" panose="02040503050406030204" pitchFamily="18" charset="0"/>
            </a:rPr>
            <a:t>3,15   % </a:t>
          </a:r>
        </a:p>
      </xdr:txBody>
    </xdr:sp>
    <xdr:clientData/>
  </xdr:twoCellAnchor>
  <xdr:twoCellAnchor>
    <xdr:from>
      <xdr:col>1</xdr:col>
      <xdr:colOff>419982</xdr:colOff>
      <xdr:row>48</xdr:row>
      <xdr:rowOff>146320</xdr:rowOff>
    </xdr:from>
    <xdr:to>
      <xdr:col>2</xdr:col>
      <xdr:colOff>249383</xdr:colOff>
      <xdr:row>52</xdr:row>
      <xdr:rowOff>99755</xdr:rowOff>
    </xdr:to>
    <xdr:cxnSp macro="">
      <xdr:nvCxnSpPr>
        <xdr:cNvPr id="27" name="14 Conector angular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 rot="16200000" flipH="1">
          <a:off x="1446933" y="9161144"/>
          <a:ext cx="718206" cy="693925"/>
        </a:xfrm>
        <a:prstGeom prst="bentConnector3">
          <a:avLst>
            <a:gd name="adj1" fmla="val 60417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274321</xdr:colOff>
      <xdr:row>46</xdr:row>
      <xdr:rowOff>36614</xdr:rowOff>
    </xdr:from>
    <xdr:to>
      <xdr:col>4</xdr:col>
      <xdr:colOff>1020967</xdr:colOff>
      <xdr:row>48</xdr:row>
      <xdr:rowOff>119457</xdr:rowOff>
    </xdr:to>
    <xdr:sp macro="" textlink="">
      <xdr:nvSpPr>
        <xdr:cNvPr id="28" name="15 Rectángul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138845" y="8656912"/>
          <a:ext cx="3938733" cy="465229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mbria" panose="02040503050406030204" pitchFamily="18" charset="0"/>
            </a:rPr>
            <a:t>Importe de la pensión media</a:t>
          </a:r>
        </a:p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2</xdr:col>
      <xdr:colOff>11012</xdr:colOff>
      <xdr:row>49</xdr:row>
      <xdr:rowOff>162291</xdr:rowOff>
    </xdr:from>
    <xdr:to>
      <xdr:col>4</xdr:col>
      <xdr:colOff>419752</xdr:colOff>
      <xdr:row>52</xdr:row>
      <xdr:rowOff>134773</xdr:rowOff>
    </xdr:to>
    <xdr:sp macro="" textlink="">
      <xdr:nvSpPr>
        <xdr:cNvPr id="29" name="16 Rectángul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740059" y="9356167"/>
          <a:ext cx="2736304" cy="54606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400" b="1">
              <a:solidFill>
                <a:schemeClr val="tx1"/>
              </a:solidFill>
              <a:latin typeface="Cambria" panose="02040503050406030204" pitchFamily="18" charset="0"/>
            </a:rPr>
            <a:t>1.008,00 €</a:t>
          </a:r>
        </a:p>
        <a:p>
          <a:pPr algn="ctr"/>
          <a:r>
            <a:rPr lang="es-ES" sz="1400" b="1">
              <a:solidFill>
                <a:schemeClr val="tx1"/>
              </a:solidFill>
              <a:latin typeface="Cambria" panose="02040503050406030204" pitchFamily="18" charset="0"/>
            </a:rPr>
            <a:t>+ 2,16 </a:t>
          </a:r>
        </a:p>
      </xdr:txBody>
    </xdr:sp>
    <xdr:clientData/>
  </xdr:twoCellAnchor>
  <xdr:twoCellAnchor>
    <xdr:from>
      <xdr:col>1</xdr:col>
      <xdr:colOff>419982</xdr:colOff>
      <xdr:row>56</xdr:row>
      <xdr:rowOff>109369</xdr:rowOff>
    </xdr:from>
    <xdr:to>
      <xdr:col>2</xdr:col>
      <xdr:colOff>249111</xdr:colOff>
      <xdr:row>60</xdr:row>
      <xdr:rowOff>124688</xdr:rowOff>
    </xdr:to>
    <xdr:cxnSp macro="">
      <xdr:nvCxnSpPr>
        <xdr:cNvPr id="30" name="17 Conector angular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 rot="16200000" flipH="1">
          <a:off x="1415855" y="10684812"/>
          <a:ext cx="780090" cy="693653"/>
        </a:xfrm>
        <a:prstGeom prst="bentConnector3">
          <a:avLst>
            <a:gd name="adj1" fmla="val 58525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274321</xdr:colOff>
      <xdr:row>54</xdr:row>
      <xdr:rowOff>99416</xdr:rowOff>
    </xdr:from>
    <xdr:to>
      <xdr:col>4</xdr:col>
      <xdr:colOff>1020967</xdr:colOff>
      <xdr:row>57</xdr:row>
      <xdr:rowOff>107388</xdr:rowOff>
    </xdr:to>
    <xdr:sp macro="" textlink="">
      <xdr:nvSpPr>
        <xdr:cNvPr id="31" name="18 Rectángul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1138845" y="10249256"/>
          <a:ext cx="3938733" cy="58155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mbria" panose="02040503050406030204" pitchFamily="18" charset="0"/>
            </a:rPr>
            <a:t>Importe de la pensión media de jubilación</a:t>
          </a:r>
        </a:p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2</xdr:col>
      <xdr:colOff>11012</xdr:colOff>
      <xdr:row>58</xdr:row>
      <xdr:rowOff>19088</xdr:rowOff>
    </xdr:from>
    <xdr:to>
      <xdr:col>4</xdr:col>
      <xdr:colOff>419752</xdr:colOff>
      <xdr:row>60</xdr:row>
      <xdr:rowOff>182764</xdr:rowOff>
    </xdr:to>
    <xdr:sp macro="" textlink="">
      <xdr:nvSpPr>
        <xdr:cNvPr id="32" name="19 Rectángul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740059" y="10933699"/>
          <a:ext cx="2736304" cy="54606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  <a:p>
          <a:pPr algn="ctr"/>
          <a:r>
            <a:rPr lang="es-ES" sz="1400" b="1">
              <a:solidFill>
                <a:schemeClr val="tx1"/>
              </a:solidFill>
              <a:latin typeface="Cambria" panose="02040503050406030204" pitchFamily="18" charset="0"/>
            </a:rPr>
            <a:t>1.157,97 </a:t>
          </a:r>
          <a:r>
            <a:rPr lang="es-ES" sz="1800" b="0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€</a:t>
          </a:r>
          <a:endParaRPr lang="es-ES" sz="1400" b="0">
            <a:solidFill>
              <a:sysClr val="windowText" lastClr="000000"/>
            </a:solidFill>
            <a:latin typeface="Cambria" panose="02040503050406030204" pitchFamily="18" charset="0"/>
          </a:endParaRPr>
        </a:p>
        <a:p>
          <a:pPr algn="ctr"/>
          <a:r>
            <a:rPr lang="es-ES" sz="1400" b="1">
              <a:solidFill>
                <a:schemeClr val="tx1"/>
              </a:solidFill>
              <a:latin typeface="Cambria" panose="02040503050406030204" pitchFamily="18" charset="0"/>
            </a:rPr>
            <a:t>2,12  %</a:t>
          </a:r>
        </a:p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</xdr:colOff>
      <xdr:row>17</xdr:row>
      <xdr:rowOff>110490</xdr:rowOff>
    </xdr:from>
    <xdr:to>
      <xdr:col>6</xdr:col>
      <xdr:colOff>739140</xdr:colOff>
      <xdr:row>31</xdr:row>
      <xdr:rowOff>106680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B00-00002D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B00-00002F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B00-000032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B00-000033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B00-000034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B00-000035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B00-000036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B00-000037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B00-000038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B00-000039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B00-00003A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B00-00003B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B00-00003C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B00-00003D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B00-00003E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B00-00003F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B00-000043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B00-000044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B00-000045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B00-000046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B00-000047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B00-000048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B00-000049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B00-00004A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B00-00004B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B00-00004C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B00-00004D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B00-00004E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B00-00004F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B00-000050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0000000-0008-0000-0B00-000051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0B00-000052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B00-000053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0B00-000054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00000000-0008-0000-0B00-000055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L\CUADERN\2008\cuadern%20MAYO%202008\I.8.1.y%202%20mayo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ESUP\PRESUPUE\ESTADISTICAS\GENERO\2008\AFILIADOS%20MEDIOS%20GENERO\FICHA%20MEDIOS%20GENERO%20provincia%20y%20REGIME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2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ublicaci&#243;n\Archivos%20Excel\VigototaCCA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GGEPEE\AR_ECO\EASE\INF_MENSUAL\Avances\AVANCE%20MENSU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RPETA%20DE%20TRABAJO\ACCESS\codigos%20tramos\Cod_tramos_cuant&#237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E POR CONCEPTOS"/>
      <sheetName val="%"/>
    </sheetNames>
    <sheetDataSet>
      <sheetData sheetId="0">
        <row r="2">
          <cell r="B2" t="str">
            <v>I.8.1. Importe mensual de las pensiones en vigor por clases, conceptos y regímenes (en millones de euros)</v>
          </cell>
        </row>
        <row r="3">
          <cell r="B3" t="str">
            <v>Datos a 1 de mayo de 2008</v>
          </cell>
        </row>
        <row r="4">
          <cell r="B4" t="str">
            <v>regímenes</v>
          </cell>
          <cell r="C4" t="str">
            <v>Incapacidad permenante</v>
          </cell>
          <cell r="G4" t="str">
            <v>Jubilación</v>
          </cell>
          <cell r="K4" t="str">
            <v>Viudedad</v>
          </cell>
          <cell r="O4" t="str">
            <v>Orfandad</v>
          </cell>
          <cell r="S4" t="str">
            <v>Favor de familiares</v>
          </cell>
          <cell r="W4" t="str">
            <v>Total pensiones</v>
          </cell>
        </row>
        <row r="5">
          <cell r="C5" t="str">
            <v>P. Inicial</v>
          </cell>
          <cell r="D5" t="str">
            <v>Reval.</v>
          </cell>
          <cell r="E5" t="str">
            <v>Mínimo</v>
          </cell>
          <cell r="F5" t="str">
            <v>Total</v>
          </cell>
          <cell r="G5" t="str">
            <v>P. Inicial</v>
          </cell>
          <cell r="H5" t="str">
            <v>Reval.</v>
          </cell>
          <cell r="I5" t="str">
            <v>Mínimo</v>
          </cell>
          <cell r="J5" t="str">
            <v>Total</v>
          </cell>
          <cell r="K5" t="str">
            <v>P. Inicial</v>
          </cell>
          <cell r="L5" t="str">
            <v>Reval.</v>
          </cell>
          <cell r="M5" t="str">
            <v>Mínimo</v>
          </cell>
          <cell r="N5" t="str">
            <v>Total</v>
          </cell>
          <cell r="O5" t="str">
            <v>P. Inicial</v>
          </cell>
          <cell r="P5" t="str">
            <v>Reval.</v>
          </cell>
          <cell r="Q5" t="str">
            <v>Mínimo</v>
          </cell>
          <cell r="R5" t="str">
            <v>Total</v>
          </cell>
          <cell r="S5" t="str">
            <v>P. Inicial</v>
          </cell>
          <cell r="T5" t="str">
            <v>Reval.</v>
          </cell>
          <cell r="U5" t="str">
            <v>Mínimo</v>
          </cell>
          <cell r="V5" t="str">
            <v>Total</v>
          </cell>
          <cell r="W5" t="str">
            <v>P. Inicial</v>
          </cell>
          <cell r="X5" t="str">
            <v>Reval.</v>
          </cell>
          <cell r="Y5" t="str">
            <v>Mínimo</v>
          </cell>
          <cell r="Z5" t="str">
            <v>Total</v>
          </cell>
        </row>
        <row r="7">
          <cell r="B7" t="str">
            <v>General</v>
          </cell>
          <cell r="C7">
            <v>392.50082245000004</v>
          </cell>
          <cell r="D7">
            <v>102.73029134000001</v>
          </cell>
          <cell r="E7">
            <v>2.87915915</v>
          </cell>
          <cell r="F7">
            <v>498.11027294000007</v>
          </cell>
          <cell r="G7">
            <v>1947.98846604</v>
          </cell>
          <cell r="H7">
            <v>749.79793097999982</v>
          </cell>
          <cell r="I7">
            <v>97.63837307999998</v>
          </cell>
          <cell r="J7">
            <v>2795.4247700999995</v>
          </cell>
          <cell r="K7">
            <v>369.66127552000006</v>
          </cell>
          <cell r="L7">
            <v>369.37393005000001</v>
          </cell>
          <cell r="M7">
            <v>65.915574129999996</v>
          </cell>
          <cell r="N7">
            <v>804.9507797</v>
          </cell>
          <cell r="O7">
            <v>28.396202589999994</v>
          </cell>
          <cell r="P7">
            <v>19.913073430000004</v>
          </cell>
          <cell r="Q7">
            <v>5.1928229899999998</v>
          </cell>
          <cell r="R7">
            <v>53.502099009999995</v>
          </cell>
          <cell r="S7">
            <v>3.4049483899999999</v>
          </cell>
          <cell r="T7">
            <v>5.538848419999999</v>
          </cell>
          <cell r="U7">
            <v>0.94007638000000004</v>
          </cell>
          <cell r="V7">
            <v>9.8838731899999992</v>
          </cell>
          <cell r="W7">
            <v>2741.9517149899998</v>
          </cell>
          <cell r="X7">
            <v>1247.3540742199998</v>
          </cell>
          <cell r="Y7">
            <v>172.56600572999997</v>
          </cell>
          <cell r="Z7">
            <v>4161.8717949399988</v>
          </cell>
        </row>
        <row r="8">
          <cell r="B8" t="str">
            <v>Trabajadores autónomos(*)</v>
          </cell>
          <cell r="C8">
            <v>57.075683760000018</v>
          </cell>
          <cell r="D8">
            <v>12.181733689999996</v>
          </cell>
          <cell r="E8">
            <v>1.6298857600000001</v>
          </cell>
          <cell r="F8">
            <v>70.887303210000013</v>
          </cell>
          <cell r="G8">
            <v>364.84071086000006</v>
          </cell>
          <cell r="H8">
            <v>175.01875304999999</v>
          </cell>
          <cell r="I8">
            <v>92.879433570000003</v>
          </cell>
          <cell r="J8">
            <v>632.73889748000011</v>
          </cell>
          <cell r="K8">
            <v>66.169675309999988</v>
          </cell>
          <cell r="L8">
            <v>74.304881480000006</v>
          </cell>
          <cell r="M8">
            <v>46.235971079999999</v>
          </cell>
          <cell r="N8">
            <v>186.71052786999999</v>
          </cell>
          <cell r="O8">
            <v>5.21187135</v>
          </cell>
          <cell r="P8">
            <v>5.2475017600000005</v>
          </cell>
          <cell r="Q8">
            <v>3.9289853700000004</v>
          </cell>
          <cell r="R8">
            <v>14.388358480000001</v>
          </cell>
          <cell r="S8">
            <v>0.54514458999999993</v>
          </cell>
          <cell r="T8">
            <v>1.8764152700000001</v>
          </cell>
          <cell r="U8">
            <v>0.67528633999999998</v>
          </cell>
          <cell r="V8">
            <v>3.0968461999999999</v>
          </cell>
          <cell r="W8">
            <v>493.8430858700001</v>
          </cell>
          <cell r="X8">
            <v>268.62928525000001</v>
          </cell>
          <cell r="Y8">
            <v>145.34956212</v>
          </cell>
          <cell r="Z8">
            <v>907.82193324000013</v>
          </cell>
        </row>
        <row r="9">
          <cell r="B9" t="str">
            <v xml:space="preserve">Agrario </v>
          </cell>
          <cell r="C9">
            <v>21.934655300000003</v>
          </cell>
          <cell r="D9">
            <v>7.2960895900000002</v>
          </cell>
          <cell r="E9">
            <v>1.55051966</v>
          </cell>
          <cell r="F9">
            <v>30.781264550000003</v>
          </cell>
          <cell r="G9">
            <v>97.52539345000001</v>
          </cell>
          <cell r="H9">
            <v>60.508569050000013</v>
          </cell>
          <cell r="I9">
            <v>30.017236430000008</v>
          </cell>
          <cell r="J9">
            <v>188.05119893000003</v>
          </cell>
          <cell r="K9">
            <v>19.798805720000011</v>
          </cell>
          <cell r="L9">
            <v>34.881032900000008</v>
          </cell>
          <cell r="M9">
            <v>32.024476019999994</v>
          </cell>
          <cell r="N9">
            <v>86.704314640000007</v>
          </cell>
          <cell r="O9">
            <v>1.6859543700000001</v>
          </cell>
          <cell r="P9">
            <v>3.3029241699999998</v>
          </cell>
          <cell r="Q9">
            <v>2.4937005299999999</v>
          </cell>
          <cell r="R9">
            <v>7.4825790699999999</v>
          </cell>
          <cell r="S9">
            <v>0.18139898999999998</v>
          </cell>
          <cell r="T9">
            <v>0.71443946999999997</v>
          </cell>
          <cell r="U9">
            <v>0.22765007999999998</v>
          </cell>
          <cell r="V9">
            <v>1.1234885399999999</v>
          </cell>
          <cell r="W9">
            <v>141.12620783</v>
          </cell>
          <cell r="X9">
            <v>106.70305518000002</v>
          </cell>
          <cell r="Y9">
            <v>66.313582719999999</v>
          </cell>
          <cell r="Z9">
            <v>314.14284572999998</v>
          </cell>
        </row>
        <row r="10">
          <cell r="B10" t="str">
            <v>Trabajadores del mar</v>
          </cell>
          <cell r="C10">
            <v>5.2125813799999996</v>
          </cell>
          <cell r="D10">
            <v>1.84250823</v>
          </cell>
          <cell r="E10">
            <v>5.2782000000000003E-2</v>
          </cell>
          <cell r="F10">
            <v>7.1078716099999992</v>
          </cell>
          <cell r="G10">
            <v>45.875123469999991</v>
          </cell>
          <cell r="H10">
            <v>21.891778719999994</v>
          </cell>
          <cell r="I10">
            <v>2.2505095499999999</v>
          </cell>
          <cell r="J10">
            <v>70.017411739999986</v>
          </cell>
          <cell r="K10">
            <v>8.7887594700000005</v>
          </cell>
          <cell r="L10">
            <v>11.768412110000002</v>
          </cell>
          <cell r="M10">
            <v>3.3490957400000001</v>
          </cell>
          <cell r="N10">
            <v>23.906267320000001</v>
          </cell>
          <cell r="O10">
            <v>0.64587008000000001</v>
          </cell>
          <cell r="P10">
            <v>0.76455097999999999</v>
          </cell>
          <cell r="Q10">
            <v>0.28445908000000003</v>
          </cell>
          <cell r="R10">
            <v>1.69488014</v>
          </cell>
          <cell r="S10">
            <v>0.11437414000000001</v>
          </cell>
          <cell r="T10">
            <v>0.25176014000000002</v>
          </cell>
          <cell r="U10">
            <v>4.3932430000000001E-2</v>
          </cell>
          <cell r="V10">
            <v>0.41006671000000006</v>
          </cell>
          <cell r="W10">
            <v>60.636708540000001</v>
          </cell>
          <cell r="X10">
            <v>36.519010180000002</v>
          </cell>
          <cell r="Y10">
            <v>5.9807788000000004</v>
          </cell>
          <cell r="Z10">
            <v>103.13649751999998</v>
          </cell>
        </row>
        <row r="11">
          <cell r="B11" t="str">
            <v>Minería del carbón</v>
          </cell>
          <cell r="C11">
            <v>3.3101390799999999</v>
          </cell>
          <cell r="D11">
            <v>1.96515376</v>
          </cell>
          <cell r="E11">
            <v>3.3306899999999999E-3</v>
          </cell>
          <cell r="F11">
            <v>5.27862353</v>
          </cell>
          <cell r="G11">
            <v>43.118485230000012</v>
          </cell>
          <cell r="H11">
            <v>22.203359460000001</v>
          </cell>
          <cell r="I11">
            <v>0.17828994000000001</v>
          </cell>
          <cell r="J11">
            <v>65.500134630000005</v>
          </cell>
          <cell r="K11">
            <v>6.2388595100000011</v>
          </cell>
          <cell r="L11">
            <v>9.0643156400000038</v>
          </cell>
          <cell r="M11">
            <v>0.78197069999999991</v>
          </cell>
          <cell r="N11">
            <v>16.085145850000004</v>
          </cell>
          <cell r="O11">
            <v>0.39560142000000004</v>
          </cell>
          <cell r="P11">
            <v>0.54448101000000004</v>
          </cell>
          <cell r="Q11">
            <v>6.9922129999999999E-2</v>
          </cell>
          <cell r="R11">
            <v>1.0100045600000001</v>
          </cell>
          <cell r="S11">
            <v>0.11116330000000001</v>
          </cell>
          <cell r="T11">
            <v>0.22433507</v>
          </cell>
          <cell r="U11">
            <v>6.9689799999999996E-3</v>
          </cell>
          <cell r="V11">
            <v>0.34246735</v>
          </cell>
          <cell r="W11">
            <v>53.174248540000015</v>
          </cell>
          <cell r="X11">
            <v>34.001644940000006</v>
          </cell>
          <cell r="Y11">
            <v>1.0404824399999997</v>
          </cell>
          <cell r="Z11">
            <v>88.216375920000019</v>
          </cell>
        </row>
        <row r="12">
          <cell r="B12" t="str">
            <v>Empleados de hogar</v>
          </cell>
          <cell r="C12">
            <v>3.79842419</v>
          </cell>
          <cell r="D12">
            <v>1.56072641</v>
          </cell>
          <cell r="E12">
            <v>0.83235690000000007</v>
          </cell>
          <cell r="F12">
            <v>6.1915074999999993</v>
          </cell>
          <cell r="G12">
            <v>30.60824646</v>
          </cell>
          <cell r="H12">
            <v>23.143798399999998</v>
          </cell>
          <cell r="I12">
            <v>21.011307780000003</v>
          </cell>
          <cell r="J12">
            <v>74.763352639999994</v>
          </cell>
          <cell r="K12">
            <v>1.2743595999999999</v>
          </cell>
          <cell r="L12">
            <v>1.22662246</v>
          </cell>
          <cell r="M12">
            <v>0.18263989000000003</v>
          </cell>
          <cell r="N12">
            <v>2.68362195</v>
          </cell>
          <cell r="O12">
            <v>0.18780441</v>
          </cell>
          <cell r="P12">
            <v>0.25150211</v>
          </cell>
          <cell r="Q12">
            <v>0.18796188</v>
          </cell>
          <cell r="R12">
            <v>0.62726840000000006</v>
          </cell>
          <cell r="S12">
            <v>5.6447730000000002E-2</v>
          </cell>
          <cell r="T12">
            <v>0.11839431</v>
          </cell>
          <cell r="U12">
            <v>3.0480520000000001E-2</v>
          </cell>
          <cell r="V12">
            <v>0.20532256000000002</v>
          </cell>
          <cell r="W12">
            <v>35.92528239</v>
          </cell>
          <cell r="X12">
            <v>26.30104369</v>
          </cell>
          <cell r="Y12">
            <v>22.244746970000005</v>
          </cell>
          <cell r="Z12">
            <v>84.471073050000001</v>
          </cell>
        </row>
        <row r="13">
          <cell r="B13" t="str">
            <v>Accidentes de trabajo</v>
          </cell>
          <cell r="C13">
            <v>57.976023539999993</v>
          </cell>
          <cell r="D13">
            <v>20.376518180000005</v>
          </cell>
          <cell r="E13">
            <v>0.19334613</v>
          </cell>
          <cell r="F13">
            <v>78.54588785</v>
          </cell>
          <cell r="G13">
            <v>16.712386089999999</v>
          </cell>
          <cell r="H13">
            <v>15.951013780000004</v>
          </cell>
          <cell r="I13">
            <v>1.7784886100000001</v>
          </cell>
          <cell r="J13">
            <v>34.441888480000003</v>
          </cell>
          <cell r="K13">
            <v>19.429830030000005</v>
          </cell>
          <cell r="L13">
            <v>18.449205589999998</v>
          </cell>
          <cell r="M13">
            <v>3.6933397100000001</v>
          </cell>
          <cell r="N13">
            <v>41.57237533</v>
          </cell>
          <cell r="O13">
            <v>3.3047803999999998</v>
          </cell>
          <cell r="P13">
            <v>1.29378215</v>
          </cell>
          <cell r="Q13">
            <v>0.20668194000000001</v>
          </cell>
          <cell r="R13">
            <v>4.8052444899999998</v>
          </cell>
          <cell r="S13">
            <v>0.49201876</v>
          </cell>
          <cell r="T13">
            <v>0.39633384999999999</v>
          </cell>
          <cell r="U13">
            <v>1.2589649999999999E-2</v>
          </cell>
          <cell r="V13">
            <v>0.90094225999999999</v>
          </cell>
          <cell r="W13">
            <v>97.915038819999992</v>
          </cell>
          <cell r="X13">
            <v>56.466853550000003</v>
          </cell>
          <cell r="Y13">
            <v>5.8844460400000003</v>
          </cell>
          <cell r="Z13">
            <v>160.26633841</v>
          </cell>
        </row>
        <row r="14">
          <cell r="B14" t="str">
            <v>Enfermedades profesionales</v>
          </cell>
          <cell r="C14">
            <v>10.755577389999999</v>
          </cell>
          <cell r="D14">
            <v>3.5858723299999999</v>
          </cell>
          <cell r="E14">
            <v>8.5962699999999996E-3</v>
          </cell>
          <cell r="F14">
            <v>14.35004599</v>
          </cell>
          <cell r="G14">
            <v>11.481745999999998</v>
          </cell>
          <cell r="H14">
            <v>6.5740671999999991</v>
          </cell>
          <cell r="I14">
            <v>0.17898502999999999</v>
          </cell>
          <cell r="J14">
            <v>18.234798229999996</v>
          </cell>
          <cell r="K14">
            <v>4.4045927499999999</v>
          </cell>
          <cell r="L14">
            <v>6.3109830800000006</v>
          </cell>
          <cell r="M14">
            <v>1.0810623100000001</v>
          </cell>
          <cell r="N14">
            <v>11.796638140000001</v>
          </cell>
          <cell r="O14">
            <v>0.17026107000000001</v>
          </cell>
          <cell r="P14">
            <v>0.3227776</v>
          </cell>
          <cell r="Q14">
            <v>7.0656979999999994E-2</v>
          </cell>
          <cell r="R14">
            <v>0.56369564999999999</v>
          </cell>
          <cell r="S14">
            <v>7.4361869999999997E-2</v>
          </cell>
          <cell r="T14">
            <v>0.11536262</v>
          </cell>
          <cell r="U14">
            <v>2.2427800000000002E-3</v>
          </cell>
          <cell r="V14">
            <v>0.19196727</v>
          </cell>
          <cell r="W14">
            <v>26.886539079999995</v>
          </cell>
          <cell r="X14">
            <v>16.909062829999996</v>
          </cell>
          <cell r="Y14">
            <v>1.3415433700000001</v>
          </cell>
          <cell r="Z14">
            <v>45.137145279999991</v>
          </cell>
        </row>
        <row r="15">
          <cell r="B15" t="str">
            <v>Sovi</v>
          </cell>
          <cell r="C15">
            <v>0.19217394000000002</v>
          </cell>
          <cell r="D15">
            <v>10.258715040000002</v>
          </cell>
          <cell r="E15">
            <v>0</v>
          </cell>
          <cell r="F15">
            <v>10.450888980000002</v>
          </cell>
          <cell r="G15">
            <v>2.3560147300000001</v>
          </cell>
          <cell r="H15">
            <v>119.24713989000001</v>
          </cell>
          <cell r="I15">
            <v>0</v>
          </cell>
          <cell r="J15">
            <v>121.60315462000001</v>
          </cell>
          <cell r="K15">
            <v>0.16128255</v>
          </cell>
          <cell r="L15">
            <v>11.667249580000002</v>
          </cell>
          <cell r="M15">
            <v>0</v>
          </cell>
          <cell r="N15">
            <v>11.828532130000001</v>
          </cell>
          <cell r="W15">
            <v>2.7094712200000002</v>
          </cell>
          <cell r="X15">
            <v>141.17310451000003</v>
          </cell>
          <cell r="Y15">
            <v>0</v>
          </cell>
          <cell r="Z15">
            <v>143.88257573000001</v>
          </cell>
        </row>
        <row r="17">
          <cell r="B17" t="str">
            <v>Total sistema</v>
          </cell>
          <cell r="C17">
            <v>552.75608103000002</v>
          </cell>
          <cell r="D17">
            <v>161.79760857000002</v>
          </cell>
          <cell r="E17">
            <v>7.1499765599999998</v>
          </cell>
          <cell r="F17">
            <v>721.70366616000001</v>
          </cell>
          <cell r="G17">
            <v>2560.5065723299999</v>
          </cell>
          <cell r="H17">
            <v>1194.3364105299997</v>
          </cell>
          <cell r="I17">
            <v>245.93262399000002</v>
          </cell>
          <cell r="J17">
            <v>4000.7756068499998</v>
          </cell>
          <cell r="K17">
            <v>495.92744046000013</v>
          </cell>
          <cell r="L17">
            <v>537.04663288999996</v>
          </cell>
          <cell r="M17">
            <v>153.26412957999997</v>
          </cell>
          <cell r="N17">
            <v>1186.2382029299999</v>
          </cell>
          <cell r="O17">
            <v>39.998345689999994</v>
          </cell>
          <cell r="P17">
            <v>31.640593209999999</v>
          </cell>
          <cell r="Q17">
            <v>12.435190899999998</v>
          </cell>
          <cell r="R17">
            <v>84.07412979999998</v>
          </cell>
          <cell r="S17">
            <v>4.9798577699999997</v>
          </cell>
          <cell r="T17">
            <v>9.2358891499999984</v>
          </cell>
          <cell r="U17">
            <v>1.9392271599999997</v>
          </cell>
          <cell r="V17">
            <v>16.154974080000002</v>
          </cell>
          <cell r="W17">
            <v>3654.1682972799999</v>
          </cell>
          <cell r="X17">
            <v>1934.0571343499996</v>
          </cell>
          <cell r="Y17">
            <v>420.72114818999995</v>
          </cell>
          <cell r="Z17">
            <v>6008.9465798199999</v>
          </cell>
        </row>
        <row r="18">
          <cell r="B18" t="str">
            <v xml:space="preserve">(*) Con motivo de la entrada en vigor de la Ley 18/2007, de 4 de julio, los trabajadores por cuenta propia del Régimen Especial Agrario quedan integrados en el Régimen Especial de Trabajadores Autónomos </v>
          </cell>
        </row>
      </sheetData>
      <sheetData sheetId="1">
        <row r="2">
          <cell r="B2" t="str">
            <v>I.8.2. Distribución porcentual del importe mensual de las pensiones en vigor por clases, conceptos y regímenes</v>
          </cell>
        </row>
        <row r="3">
          <cell r="B3" t="str">
            <v>Datos a 1 de mayo de 2008</v>
          </cell>
        </row>
        <row r="4">
          <cell r="B4" t="str">
            <v>regímenes</v>
          </cell>
          <cell r="C4" t="str">
            <v>Incapacidad permenante</v>
          </cell>
          <cell r="G4" t="str">
            <v>Jubilación</v>
          </cell>
          <cell r="K4" t="str">
            <v>Viudedad</v>
          </cell>
          <cell r="O4" t="str">
            <v>Orfandad</v>
          </cell>
          <cell r="S4" t="str">
            <v>Favor de familiares</v>
          </cell>
          <cell r="W4" t="str">
            <v>Total pensiones</v>
          </cell>
        </row>
        <row r="5">
          <cell r="C5" t="str">
            <v>P. Inicial</v>
          </cell>
          <cell r="D5" t="str">
            <v>Reval.</v>
          </cell>
          <cell r="E5" t="str">
            <v>Mínimo</v>
          </cell>
          <cell r="F5" t="str">
            <v>Total</v>
          </cell>
          <cell r="G5" t="str">
            <v>P. Inicial</v>
          </cell>
          <cell r="H5" t="str">
            <v>Reval.</v>
          </cell>
          <cell r="I5" t="str">
            <v>Mínimo</v>
          </cell>
          <cell r="J5" t="str">
            <v>Total</v>
          </cell>
          <cell r="K5" t="str">
            <v>P. Inicial</v>
          </cell>
          <cell r="L5" t="str">
            <v>Reval.</v>
          </cell>
          <cell r="M5" t="str">
            <v>Mínimo</v>
          </cell>
          <cell r="N5" t="str">
            <v>Total</v>
          </cell>
          <cell r="O5" t="str">
            <v>P. Inicial</v>
          </cell>
          <cell r="P5" t="str">
            <v>Reval.</v>
          </cell>
          <cell r="Q5" t="str">
            <v>Mínimo</v>
          </cell>
          <cell r="R5" t="str">
            <v>Total</v>
          </cell>
          <cell r="S5" t="str">
            <v>P. Inicial</v>
          </cell>
          <cell r="T5" t="str">
            <v>Reval.</v>
          </cell>
          <cell r="U5" t="str">
            <v>Mínimo</v>
          </cell>
          <cell r="V5" t="str">
            <v>Total</v>
          </cell>
          <cell r="W5" t="str">
            <v>P. Inicial</v>
          </cell>
          <cell r="X5" t="str">
            <v>Reval.</v>
          </cell>
          <cell r="Y5" t="str">
            <v>Mínimo</v>
          </cell>
          <cell r="Z5" t="str">
            <v>Total</v>
          </cell>
        </row>
        <row r="7">
          <cell r="B7" t="str">
            <v>General</v>
          </cell>
          <cell r="C7">
            <v>78.797977831964687</v>
          </cell>
          <cell r="D7">
            <v>20.624005751508442</v>
          </cell>
          <cell r="E7">
            <v>0.57801641652686997</v>
          </cell>
          <cell r="F7">
            <v>99.999999999999986</v>
          </cell>
          <cell r="G7">
            <v>69.684882486403509</v>
          </cell>
          <cell r="H7">
            <v>26.822325501293228</v>
          </cell>
          <cell r="I7">
            <v>3.4927920123032754</v>
          </cell>
          <cell r="J7">
            <v>100.00000000000001</v>
          </cell>
          <cell r="K7">
            <v>45.923463252966904</v>
          </cell>
          <cell r="L7">
            <v>45.887765980879387</v>
          </cell>
          <cell r="M7">
            <v>8.1887707661537146</v>
          </cell>
          <cell r="N7">
            <v>100</v>
          </cell>
          <cell r="O7">
            <v>53.074931853968017</v>
          </cell>
          <cell r="P7">
            <v>37.21923774668744</v>
          </cell>
          <cell r="Q7">
            <v>9.7058303993445509</v>
          </cell>
          <cell r="R7">
            <v>100.00000000000001</v>
          </cell>
          <cell r="S7">
            <v>34.449535364789526</v>
          </cell>
          <cell r="T7">
            <v>56.039250135300449</v>
          </cell>
          <cell r="U7">
            <v>9.5112144999100305</v>
          </cell>
          <cell r="V7">
            <v>100</v>
          </cell>
          <cell r="W7">
            <v>65.882656893075449</v>
          </cell>
          <cell r="X7">
            <v>29.970987470986781</v>
          </cell>
          <cell r="Y7">
            <v>4.1463556359377911</v>
          </cell>
          <cell r="Z7">
            <v>100.00000000000003</v>
          </cell>
        </row>
        <row r="8">
          <cell r="B8" t="str">
            <v>Trabajadores autónomos(*)</v>
          </cell>
          <cell r="C8">
            <v>80.516088460744825</v>
          </cell>
          <cell r="D8">
            <v>17.184648221011077</v>
          </cell>
          <cell r="E8">
            <v>2.2992633182440962</v>
          </cell>
          <cell r="F8">
            <v>100</v>
          </cell>
          <cell r="G8">
            <v>57.660547235683751</v>
          </cell>
          <cell r="H8">
            <v>27.660501629826236</v>
          </cell>
          <cell r="I8">
            <v>14.678951134490001</v>
          </cell>
          <cell r="J8">
            <v>100</v>
          </cell>
          <cell r="K8">
            <v>35.439713049320716</v>
          </cell>
          <cell r="L8">
            <v>39.796835415588291</v>
          </cell>
          <cell r="M8">
            <v>24.763451535090987</v>
          </cell>
          <cell r="N8">
            <v>100</v>
          </cell>
          <cell r="O8">
            <v>36.222834990138502</v>
          </cell>
          <cell r="P8">
            <v>36.470468589548233</v>
          </cell>
          <cell r="Q8">
            <v>27.306696420313266</v>
          </cell>
          <cell r="R8">
            <v>100</v>
          </cell>
          <cell r="S8">
            <v>17.603218073923077</v>
          </cell>
          <cell r="T8">
            <v>60.591167556206052</v>
          </cell>
          <cell r="U8">
            <v>21.80561436987087</v>
          </cell>
          <cell r="V8">
            <v>100</v>
          </cell>
          <cell r="W8">
            <v>54.398673108445728</v>
          </cell>
          <cell r="X8">
            <v>29.590526006710029</v>
          </cell>
          <cell r="Y8">
            <v>16.010800884844237</v>
          </cell>
          <cell r="Z8">
            <v>100</v>
          </cell>
        </row>
        <row r="9">
          <cell r="B9" t="str">
            <v xml:space="preserve">Agrario </v>
          </cell>
          <cell r="C9">
            <v>71.259760184218948</v>
          </cell>
          <cell r="D9">
            <v>23.703020966368971</v>
          </cell>
          <cell r="E9">
            <v>5.037218849412084</v>
          </cell>
          <cell r="F9">
            <v>100</v>
          </cell>
          <cell r="G9">
            <v>51.861085706931739</v>
          </cell>
          <cell r="H9">
            <v>32.176646250749862</v>
          </cell>
          <cell r="I9">
            <v>15.962268042318406</v>
          </cell>
          <cell r="J9">
            <v>100</v>
          </cell>
          <cell r="K9">
            <v>22.834856376185538</v>
          </cell>
          <cell r="L9">
            <v>40.22986981077878</v>
          </cell>
          <cell r="M9">
            <v>36.935273813035693</v>
          </cell>
          <cell r="N9">
            <v>100.00000000000001</v>
          </cell>
          <cell r="O9">
            <v>22.531728087705996</v>
          </cell>
          <cell r="P9">
            <v>44.141520445035539</v>
          </cell>
          <cell r="Q9">
            <v>33.326751467258468</v>
          </cell>
          <cell r="R9">
            <v>100</v>
          </cell>
          <cell r="S9">
            <v>16.146047204006194</v>
          </cell>
          <cell r="T9">
            <v>63.591166670912372</v>
          </cell>
          <cell r="U9">
            <v>20.262786125081437</v>
          </cell>
          <cell r="V9">
            <v>100</v>
          </cell>
          <cell r="W9">
            <v>44.924215129602345</v>
          </cell>
          <cell r="X9">
            <v>33.966412614632439</v>
          </cell>
          <cell r="Y9">
            <v>21.109372255765233</v>
          </cell>
          <cell r="Z9">
            <v>100.00000000000003</v>
          </cell>
        </row>
        <row r="10">
          <cell r="B10" t="str">
            <v>Trabajadores del mar</v>
          </cell>
        </row>
        <row r="11">
          <cell r="B11" t="str">
            <v>Minería del carbón</v>
          </cell>
          <cell r="C11">
            <v>73.335333922836568</v>
          </cell>
          <cell r="D11">
            <v>25.922080913895407</v>
          </cell>
          <cell r="E11">
            <v>0.74258516326802371</v>
          </cell>
          <cell r="F11">
            <v>100</v>
          </cell>
          <cell r="G11">
            <v>65.519593383929902</v>
          </cell>
          <cell r="H11">
            <v>31.266192474083585</v>
          </cell>
          <cell r="I11">
            <v>3.2142141419865062</v>
          </cell>
          <cell r="J11">
            <v>99.999999999999986</v>
          </cell>
          <cell r="K11">
            <v>36.763411670910735</v>
          </cell>
          <cell r="L11">
            <v>49.227309108831641</v>
          </cell>
          <cell r="M11">
            <v>14.009279220257627</v>
          </cell>
          <cell r="N11">
            <v>100</v>
          </cell>
          <cell r="O11">
            <v>38.107124200534912</v>
          </cell>
          <cell r="P11">
            <v>45.109442370361357</v>
          </cell>
          <cell r="Q11">
            <v>16.783433429103727</v>
          </cell>
          <cell r="R11">
            <v>100</v>
          </cell>
          <cell r="S11">
            <v>27.891593540963125</v>
          </cell>
          <cell r="T11">
            <v>61.394922791952553</v>
          </cell>
          <cell r="U11">
            <v>10.713483667084313</v>
          </cell>
          <cell r="V11">
            <v>100</v>
          </cell>
          <cell r="W11">
            <v>58.792677663153604</v>
          </cell>
          <cell r="X11">
            <v>35.408425783431632</v>
          </cell>
          <cell r="Y11">
            <v>5.7988965534147816</v>
          </cell>
          <cell r="Z11">
            <v>100.00000000000001</v>
          </cell>
        </row>
        <row r="12">
          <cell r="B12" t="str">
            <v>Empleados de hogar</v>
          </cell>
          <cell r="C12">
            <v>62.708375795081565</v>
          </cell>
          <cell r="D12">
            <v>37.228526505658948</v>
          </cell>
          <cell r="E12">
            <v>6.3097699259488577E-2</v>
          </cell>
          <cell r="F12">
            <v>100</v>
          </cell>
          <cell r="G12">
            <v>65.829613135254732</v>
          </cell>
          <cell r="H12">
            <v>33.898189042546704</v>
          </cell>
          <cell r="I12">
            <v>0.27219782219858318</v>
          </cell>
          <cell r="J12">
            <v>100.00000000000001</v>
          </cell>
          <cell r="K12">
            <v>38.786465277838929</v>
          </cell>
          <cell r="L12">
            <v>56.352088594832374</v>
          </cell>
          <cell r="M12">
            <v>4.8614461273287102</v>
          </cell>
          <cell r="N12">
            <v>100.00000000000001</v>
          </cell>
          <cell r="O12">
            <v>39.168280586772802</v>
          </cell>
          <cell r="P12">
            <v>53.90876750101009</v>
          </cell>
          <cell r="Q12">
            <v>6.9229519122171084</v>
          </cell>
          <cell r="R12">
            <v>100</v>
          </cell>
          <cell r="S12">
            <v>32.459532273660543</v>
          </cell>
          <cell r="T12">
            <v>65.505535053195572</v>
          </cell>
          <cell r="U12">
            <v>2.0349326731438779</v>
          </cell>
          <cell r="V12">
            <v>100</v>
          </cell>
          <cell r="W12">
            <v>60.277072125726022</v>
          </cell>
          <cell r="X12">
            <v>38.54346155733576</v>
          </cell>
          <cell r="Y12">
            <v>1.1794663169382207</v>
          </cell>
          <cell r="Z12">
            <v>100</v>
          </cell>
        </row>
        <row r="13">
          <cell r="B13" t="str">
            <v>Accidentes de trabajo</v>
          </cell>
          <cell r="C13">
            <v>61.348939494945306</v>
          </cell>
          <cell r="D13">
            <v>25.207534837032828</v>
          </cell>
          <cell r="E13">
            <v>13.443525668021886</v>
          </cell>
          <cell r="F13">
            <v>100.00000000000003</v>
          </cell>
          <cell r="G13">
            <v>40.940173733760481</v>
          </cell>
          <cell r="H13">
            <v>30.956073507620587</v>
          </cell>
          <cell r="I13">
            <v>28.103752758618938</v>
          </cell>
          <cell r="J13">
            <v>100.00000000000001</v>
          </cell>
          <cell r="K13">
            <v>47.48655450519027</v>
          </cell>
          <cell r="L13">
            <v>45.707721983716816</v>
          </cell>
          <cell r="M13">
            <v>6.8057235110929097</v>
          </cell>
          <cell r="N13">
            <v>100</v>
          </cell>
          <cell r="O13">
            <v>29.940040021145649</v>
          </cell>
          <cell r="P13">
            <v>40.094815871483398</v>
          </cell>
          <cell r="Q13">
            <v>29.965144107370943</v>
          </cell>
          <cell r="R13">
            <v>100</v>
          </cell>
          <cell r="S13">
            <v>27.492220046350482</v>
          </cell>
          <cell r="T13">
            <v>57.66259197235803</v>
          </cell>
          <cell r="U13">
            <v>14.845187981291486</v>
          </cell>
          <cell r="V13">
            <v>100</v>
          </cell>
          <cell r="W13">
            <v>42.52968630898669</v>
          </cell>
          <cell r="X13">
            <v>31.136154354795426</v>
          </cell>
          <cell r="Y13">
            <v>26.334159336217887</v>
          </cell>
          <cell r="Z13">
            <v>100</v>
          </cell>
        </row>
        <row r="14">
          <cell r="B14" t="str">
            <v>Enfermedades profesionales</v>
          </cell>
          <cell r="C14">
            <v>73.811659816892629</v>
          </cell>
          <cell r="D14">
            <v>25.942183273697637</v>
          </cell>
          <cell r="E14">
            <v>0.24615690940973942</v>
          </cell>
          <cell r="F14">
            <v>100</v>
          </cell>
          <cell r="G14">
            <v>48.523431285438036</v>
          </cell>
          <cell r="H14">
            <v>46.312831508244876</v>
          </cell>
          <cell r="I14">
            <v>5.1637372063170908</v>
          </cell>
          <cell r="J14">
            <v>100.00000000000001</v>
          </cell>
          <cell r="K14">
            <v>46.737358343772094</v>
          </cell>
          <cell r="L14">
            <v>44.378521659036508</v>
          </cell>
          <cell r="M14">
            <v>8.884119997191414</v>
          </cell>
          <cell r="N14">
            <v>100.00000000000003</v>
          </cell>
          <cell r="O14">
            <v>68.774448560888928</v>
          </cell>
          <cell r="P14">
            <v>26.924377161088007</v>
          </cell>
          <cell r="Q14">
            <v>4.3011742780230522</v>
          </cell>
          <cell r="R14">
            <v>99.999999999999986</v>
          </cell>
          <cell r="S14">
            <v>54.611575219037896</v>
          </cell>
          <cell r="T14">
            <v>43.991037783042827</v>
          </cell>
          <cell r="U14">
            <v>1.3973869979192672</v>
          </cell>
          <cell r="V14">
            <v>99.999999999999986</v>
          </cell>
          <cell r="W14">
            <v>61.095199273542818</v>
          </cell>
          <cell r="X14">
            <v>35.23313386342187</v>
          </cell>
          <cell r="Y14">
            <v>3.6716668630353095</v>
          </cell>
          <cell r="Z14">
            <v>100</v>
          </cell>
        </row>
        <row r="15">
          <cell r="B15" t="str">
            <v>Sovi</v>
          </cell>
          <cell r="C15">
            <v>74.9515186048543</v>
          </cell>
          <cell r="D15">
            <v>24.988577266573621</v>
          </cell>
          <cell r="E15">
            <v>5.9904128572064591E-2</v>
          </cell>
          <cell r="F15">
            <v>100</v>
          </cell>
          <cell r="G15">
            <v>62.966125839057341</v>
          </cell>
          <cell r="H15">
            <v>36.052316658948854</v>
          </cell>
          <cell r="I15">
            <v>0.98155750199381298</v>
          </cell>
          <cell r="J15">
            <v>100.00000000000001</v>
          </cell>
          <cell r="K15">
            <v>37.337694839217981</v>
          </cell>
          <cell r="L15">
            <v>53.498149261701442</v>
          </cell>
          <cell r="M15">
            <v>9.1641558990805834</v>
          </cell>
          <cell r="N15">
            <v>100</v>
          </cell>
          <cell r="O15">
            <v>30.204432125740201</v>
          </cell>
          <cell r="P15">
            <v>57.260970525495452</v>
          </cell>
          <cell r="Q15">
            <v>12.534597348764354</v>
          </cell>
          <cell r="R15">
            <v>100</v>
          </cell>
          <cell r="S15">
            <v>38.736744029333749</v>
          </cell>
          <cell r="T15">
            <v>60.094942226349318</v>
          </cell>
          <cell r="U15">
            <v>1.1683137443169351</v>
          </cell>
          <cell r="V15">
            <v>100</v>
          </cell>
          <cell r="W15">
            <v>59.566325945547256</v>
          </cell>
          <cell r="X15">
            <v>37.461524704559245</v>
          </cell>
          <cell r="Y15">
            <v>2.9721493498934901</v>
          </cell>
          <cell r="Z15">
            <v>99.999999999999986</v>
          </cell>
        </row>
        <row r="17">
          <cell r="B17" t="str">
            <v>Total sistema</v>
          </cell>
          <cell r="C17">
            <v>76.590449369763249</v>
          </cell>
          <cell r="D17">
            <v>22.418842546676199</v>
          </cell>
          <cell r="E17">
            <v>0.99070808356055473</v>
          </cell>
          <cell r="F17">
            <v>100</v>
          </cell>
          <cell r="G17">
            <v>64.000254549292464</v>
          </cell>
          <cell r="H17">
            <v>29.852621788762537</v>
          </cell>
          <cell r="I17">
            <v>6.1471236619450007</v>
          </cell>
          <cell r="J17">
            <v>100</v>
          </cell>
          <cell r="K17">
            <v>41.806733186898121</v>
          </cell>
          <cell r="L17">
            <v>45.273085250795212</v>
          </cell>
          <cell r="M17">
            <v>12.920181562306682</v>
          </cell>
          <cell r="N17">
            <v>100.00000000000001</v>
          </cell>
          <cell r="O17">
            <v>47.575093295821425</v>
          </cell>
          <cell r="P17">
            <v>37.634160811736415</v>
          </cell>
          <cell r="Q17">
            <v>14.790745892442173</v>
          </cell>
          <cell r="R17">
            <v>100.00000000000001</v>
          </cell>
          <cell r="S17">
            <v>30.825538594736013</v>
          </cell>
          <cell r="T17">
            <v>57.17056000377066</v>
          </cell>
          <cell r="U17">
            <v>12.003901401493302</v>
          </cell>
          <cell r="V17">
            <v>99.999999999999972</v>
          </cell>
          <cell r="W17">
            <v>60.812128194846785</v>
          </cell>
          <cell r="X17">
            <v>32.186292699708687</v>
          </cell>
          <cell r="Y17">
            <v>7.0015791054445158</v>
          </cell>
          <cell r="Z17">
            <v>99.999999999999986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nce"/>
      <sheetName val="Gráficos"/>
      <sheetName val="Ranking"/>
    </sheetNames>
    <sheetDataSet>
      <sheetData sheetId="0">
        <row r="52">
          <cell r="P52">
            <v>1</v>
          </cell>
        </row>
      </sheetData>
      <sheetData sheetId="1">
        <row r="3">
          <cell r="A3">
            <v>1</v>
          </cell>
        </row>
        <row r="75">
          <cell r="B75" t="str">
            <v>PAÍS VASCO</v>
          </cell>
          <cell r="C75">
            <v>659.17534185000079</v>
          </cell>
          <cell r="D75">
            <v>692.27284647999954</v>
          </cell>
          <cell r="E75">
            <v>3.5755029977999073E-3</v>
          </cell>
          <cell r="F75">
            <v>553.12699999999995</v>
          </cell>
          <cell r="G75">
            <v>560.13300000000004</v>
          </cell>
          <cell r="H75">
            <v>7.2548846208251455E-4</v>
          </cell>
          <cell r="I75">
            <v>1191.7251225306318</v>
          </cell>
          <cell r="J75">
            <v>1235.9079834253641</v>
          </cell>
          <cell r="K75">
            <v>2.7191578091304309E-3</v>
          </cell>
          <cell r="M75">
            <v>15</v>
          </cell>
          <cell r="N75">
            <v>14</v>
          </cell>
          <cell r="O75">
            <v>15</v>
          </cell>
        </row>
        <row r="76">
          <cell r="B76" t="str">
            <v>CATALUÑA</v>
          </cell>
          <cell r="C76">
            <v>1713.1268787099998</v>
          </cell>
          <cell r="D76">
            <v>1791.2920384899999</v>
          </cell>
          <cell r="E76">
            <v>8.4441339684438125E-3</v>
          </cell>
          <cell r="F76">
            <v>1722.059</v>
          </cell>
          <cell r="G76">
            <v>1738.4670000000001</v>
          </cell>
          <cell r="H76">
            <v>1.6990885934698792E-3</v>
          </cell>
          <cell r="I76">
            <v>994.81311541009904</v>
          </cell>
          <cell r="J76">
            <v>1030.3859886267614</v>
          </cell>
          <cell r="K76">
            <v>6.2282962009182451E-3</v>
          </cell>
          <cell r="M76">
            <v>19</v>
          </cell>
          <cell r="N76">
            <v>17</v>
          </cell>
          <cell r="O76">
            <v>19</v>
          </cell>
        </row>
        <row r="77">
          <cell r="B77" t="str">
            <v>GALICIA</v>
          </cell>
          <cell r="C77">
            <v>619.60137154000051</v>
          </cell>
          <cell r="D77">
            <v>646.78519283000014</v>
          </cell>
          <cell r="E77">
            <v>2.9366514364335141E-3</v>
          </cell>
          <cell r="F77">
            <v>763.19799999999998</v>
          </cell>
          <cell r="G77">
            <v>766.30899999999997</v>
          </cell>
          <cell r="H77">
            <v>3.2215167078770307E-4</v>
          </cell>
          <cell r="I77">
            <v>811.84878830919445</v>
          </cell>
          <cell r="J77">
            <v>844.02661697826875</v>
          </cell>
          <cell r="K77">
            <v>2.1365747169739646E-3</v>
          </cell>
          <cell r="M77">
            <v>14</v>
          </cell>
          <cell r="N77">
            <v>11</v>
          </cell>
          <cell r="O77">
            <v>14</v>
          </cell>
        </row>
        <row r="78">
          <cell r="B78" t="str">
            <v>ANDALUCÍA</v>
          </cell>
          <cell r="C78">
            <v>1333.6727502099984</v>
          </cell>
          <cell r="D78">
            <v>1402.5007565000014</v>
          </cell>
          <cell r="E78">
            <v>7.4354470396974237E-3</v>
          </cell>
          <cell r="F78">
            <v>1552.9590000000001</v>
          </cell>
          <cell r="G78">
            <v>1574.6030000000001</v>
          </cell>
          <cell r="H78">
            <v>2.2412892197136518E-3</v>
          </cell>
          <cell r="I78">
            <v>858.79456586426193</v>
          </cell>
          <cell r="J78">
            <v>890.70118404448704</v>
          </cell>
          <cell r="K78">
            <v>5.7005461533764755E-3</v>
          </cell>
          <cell r="M78">
            <v>18</v>
          </cell>
          <cell r="N78">
            <v>19</v>
          </cell>
          <cell r="O78">
            <v>18</v>
          </cell>
        </row>
        <row r="79">
          <cell r="B79" t="str">
            <v>ASTURIAS</v>
          </cell>
          <cell r="C79">
            <v>341.35166653999983</v>
          </cell>
          <cell r="D79">
            <v>354.25112758999995</v>
          </cell>
          <cell r="E79">
            <v>1.3935208158404367E-3</v>
          </cell>
          <cell r="F79">
            <v>301.94</v>
          </cell>
          <cell r="G79">
            <v>302.24299999999999</v>
          </cell>
          <cell r="H79">
            <v>3.1376392236794171E-5</v>
          </cell>
          <cell r="I79">
            <v>1130.5281398291047</v>
          </cell>
          <cell r="J79">
            <v>1172.0738862107639</v>
          </cell>
          <cell r="K79">
            <v>9.5531028911684354E-4</v>
          </cell>
          <cell r="M79">
            <v>9</v>
          </cell>
          <cell r="N79">
            <v>3</v>
          </cell>
          <cell r="O79">
            <v>9</v>
          </cell>
        </row>
        <row r="80">
          <cell r="B80" t="str">
            <v>CANTABRIA</v>
          </cell>
          <cell r="C80">
            <v>141.46988003000007</v>
          </cell>
          <cell r="D80">
            <v>148.37875238000004</v>
          </cell>
          <cell r="E80">
            <v>7.4636121589818547E-4</v>
          </cell>
          <cell r="F80">
            <v>140.142</v>
          </cell>
          <cell r="G80">
            <v>141.566</v>
          </cell>
          <cell r="H80">
            <v>1.4745868826798375E-4</v>
          </cell>
          <cell r="I80">
            <v>1009.4752467497257</v>
          </cell>
          <cell r="J80">
            <v>1048.1242132998041</v>
          </cell>
          <cell r="K80">
            <v>5.6281591096896957E-4</v>
          </cell>
          <cell r="M80">
            <v>4</v>
          </cell>
          <cell r="N80">
            <v>5</v>
          </cell>
          <cell r="O80">
            <v>4</v>
          </cell>
        </row>
        <row r="81">
          <cell r="B81" t="str">
            <v>RIOJA (LA)</v>
          </cell>
          <cell r="C81">
            <v>64.653247779999987</v>
          </cell>
          <cell r="D81">
            <v>68.05951881999998</v>
          </cell>
          <cell r="E81">
            <v>3.6797735814198175E-4</v>
          </cell>
          <cell r="F81">
            <v>69.119</v>
          </cell>
          <cell r="G81">
            <v>70.001999999999995</v>
          </cell>
          <cell r="H81">
            <v>9.1436813020104606E-5</v>
          </cell>
          <cell r="I81">
            <v>935.39038151593616</v>
          </cell>
          <cell r="J81">
            <v>972.25106168395155</v>
          </cell>
          <cell r="K81">
            <v>2.837873718078127E-4</v>
          </cell>
          <cell r="M81">
            <v>3</v>
          </cell>
          <cell r="N81">
            <v>4</v>
          </cell>
          <cell r="O81">
            <v>3</v>
          </cell>
        </row>
        <row r="82">
          <cell r="B82" t="str">
            <v>MURCIA</v>
          </cell>
          <cell r="C82">
            <v>207.28461228999993</v>
          </cell>
          <cell r="D82">
            <v>218.02140475999994</v>
          </cell>
          <cell r="E82">
            <v>1.1598890639158707E-3</v>
          </cell>
          <cell r="F82">
            <v>246.05699999999999</v>
          </cell>
          <cell r="G82">
            <v>248.83600000000001</v>
          </cell>
          <cell r="H82">
            <v>2.8777225751174814E-4</v>
          </cell>
          <cell r="I82">
            <v>842.42517908452078</v>
          </cell>
          <cell r="J82">
            <v>876.16504348245417</v>
          </cell>
          <cell r="K82">
            <v>8.9019542802865287E-4</v>
          </cell>
          <cell r="M82">
            <v>8</v>
          </cell>
          <cell r="N82">
            <v>10</v>
          </cell>
          <cell r="O82">
            <v>8</v>
          </cell>
        </row>
        <row r="83">
          <cell r="B83" t="str">
            <v>C. VALENCIANA</v>
          </cell>
          <cell r="C83">
            <v>868.00701503999971</v>
          </cell>
          <cell r="D83">
            <v>911.83680596000045</v>
          </cell>
          <cell r="E83">
            <v>4.734905261871738E-3</v>
          </cell>
          <cell r="F83">
            <v>983.42700000000002</v>
          </cell>
          <cell r="G83">
            <v>995.97500000000002</v>
          </cell>
          <cell r="H83">
            <v>1.2993761379119866E-3</v>
          </cell>
          <cell r="I83">
            <v>882.63492362930822</v>
          </cell>
          <cell r="J83">
            <v>915.52178112904494</v>
          </cell>
          <cell r="K83">
            <v>3.606958288931884E-3</v>
          </cell>
          <cell r="M83">
            <v>16</v>
          </cell>
          <cell r="N83">
            <v>16</v>
          </cell>
          <cell r="O83">
            <v>16</v>
          </cell>
        </row>
        <row r="84">
          <cell r="B84" t="str">
            <v>ARAGÓN</v>
          </cell>
          <cell r="C84">
            <v>305.64620670999994</v>
          </cell>
          <cell r="D84">
            <v>319.28298206999983</v>
          </cell>
          <cell r="E84">
            <v>1.4731724256882536E-3</v>
          </cell>
          <cell r="F84">
            <v>302.52699999999999</v>
          </cell>
          <cell r="G84">
            <v>304.77999999999997</v>
          </cell>
          <cell r="H84">
            <v>2.3330366900826529E-4</v>
          </cell>
          <cell r="I84">
            <v>1010.3105068638499</v>
          </cell>
          <cell r="J84">
            <v>1047.5850845527918</v>
          </cell>
          <cell r="K84">
            <v>1.0782176807348325E-3</v>
          </cell>
          <cell r="M84">
            <v>10</v>
          </cell>
          <cell r="N84">
            <v>7</v>
          </cell>
          <cell r="O84">
            <v>10</v>
          </cell>
        </row>
        <row r="85">
          <cell r="B85" t="str">
            <v>CASTILLA - LA MANCHA</v>
          </cell>
          <cell r="C85">
            <v>328.17221261999998</v>
          </cell>
          <cell r="D85">
            <v>344.14711903000006</v>
          </cell>
          <cell r="E85">
            <v>1.7257592799536181E-3</v>
          </cell>
          <cell r="F85">
            <v>371.35899999999998</v>
          </cell>
          <cell r="G85">
            <v>374.98700000000002</v>
          </cell>
          <cell r="H85">
            <v>3.7568828724455448E-4</v>
          </cell>
          <cell r="I85">
            <v>883.70609738824157</v>
          </cell>
          <cell r="J85">
            <v>917.75746633883318</v>
          </cell>
          <cell r="K85">
            <v>1.3000474654944593E-3</v>
          </cell>
          <cell r="M85">
            <v>11</v>
          </cell>
          <cell r="N85">
            <v>13</v>
          </cell>
          <cell r="O85">
            <v>11</v>
          </cell>
        </row>
        <row r="86">
          <cell r="B86" t="str">
            <v>CANARIAS</v>
          </cell>
          <cell r="C86">
            <v>280.4332487599998</v>
          </cell>
          <cell r="D86">
            <v>298.93725841999992</v>
          </cell>
          <cell r="E86">
            <v>1.9989767431192406E-3</v>
          </cell>
          <cell r="F86">
            <v>318.78899999999999</v>
          </cell>
          <cell r="G86">
            <v>327.90699999999998</v>
          </cell>
          <cell r="H86">
            <v>9.4419123569345199E-4</v>
          </cell>
          <cell r="I86">
            <v>879.68295254855036</v>
          </cell>
          <cell r="J86">
            <v>911.65256740478219</v>
          </cell>
          <cell r="K86">
            <v>1.6291897664038244E-3</v>
          </cell>
          <cell r="M86">
            <v>12</v>
          </cell>
          <cell r="N86">
            <v>15</v>
          </cell>
          <cell r="O86">
            <v>12</v>
          </cell>
        </row>
        <row r="87">
          <cell r="B87" t="str">
            <v>NAVARRA</v>
          </cell>
          <cell r="C87">
            <v>149.38864190999996</v>
          </cell>
          <cell r="D87">
            <v>156.74695079999995</v>
          </cell>
          <cell r="E87">
            <v>7.9491356792760106E-4</v>
          </cell>
          <cell r="F87">
            <v>135.49299999999999</v>
          </cell>
          <cell r="G87">
            <v>137.215</v>
          </cell>
          <cell r="H87">
            <v>1.783173182566509E-4</v>
          </cell>
          <cell r="I87">
            <v>1102.5561609086812</v>
          </cell>
          <cell r="J87">
            <v>1142.3455948693652</v>
          </cell>
          <cell r="K87">
            <v>6.0101675709830972E-4</v>
          </cell>
          <cell r="M87">
            <v>5</v>
          </cell>
          <cell r="N87">
            <v>6</v>
          </cell>
          <cell r="O87">
            <v>5</v>
          </cell>
        </row>
        <row r="88">
          <cell r="B88" t="str">
            <v>EXTREMADURA</v>
          </cell>
          <cell r="C88">
            <v>180.45130676999997</v>
          </cell>
          <cell r="D88">
            <v>189.52589720999987</v>
          </cell>
          <cell r="E88">
            <v>9.8032240450591493E-4</v>
          </cell>
          <cell r="F88">
            <v>226.489</v>
          </cell>
          <cell r="G88">
            <v>228.89</v>
          </cell>
          <cell r="H88">
            <v>2.48629431552968E-4</v>
          </cell>
          <cell r="I88">
            <v>796.73320457064131</v>
          </cell>
          <cell r="J88">
            <v>828.02174498667432</v>
          </cell>
          <cell r="K88">
            <v>7.4587786283524947E-4</v>
          </cell>
          <cell r="M88">
            <v>6</v>
          </cell>
          <cell r="N88">
            <v>8</v>
          </cell>
          <cell r="O88">
            <v>6</v>
          </cell>
        </row>
        <row r="89">
          <cell r="B89" t="str">
            <v>ILLES BALEARS</v>
          </cell>
          <cell r="C89">
            <v>168.17285493999998</v>
          </cell>
          <cell r="D89">
            <v>177.4475644499999</v>
          </cell>
          <cell r="E89">
            <v>1.0019411441269518E-3</v>
          </cell>
          <cell r="F89">
            <v>189.55500000000001</v>
          </cell>
          <cell r="G89">
            <v>192.93700000000001</v>
          </cell>
          <cell r="H89">
            <v>3.5021438463646157E-4</v>
          </cell>
          <cell r="I89">
            <v>887.1982007332964</v>
          </cell>
          <cell r="J89">
            <v>919.71765109854459</v>
          </cell>
          <cell r="K89">
            <v>7.8243756424434805E-4</v>
          </cell>
          <cell r="M89">
            <v>7</v>
          </cell>
          <cell r="N89">
            <v>12</v>
          </cell>
          <cell r="O89">
            <v>7</v>
          </cell>
        </row>
        <row r="90">
          <cell r="B90" t="str">
            <v>MADRID</v>
          </cell>
          <cell r="C90">
            <v>1301.9799653499999</v>
          </cell>
          <cell r="D90">
            <v>1370.0547302899995</v>
          </cell>
          <cell r="E90">
            <v>7.3540748415480061E-3</v>
          </cell>
          <cell r="F90">
            <v>1151.8779999999999</v>
          </cell>
          <cell r="G90">
            <v>1172.1300000000001</v>
          </cell>
          <cell r="H90">
            <v>2.0971442098337385E-3</v>
          </cell>
          <cell r="I90">
            <v>1130.3106451811736</v>
          </cell>
          <cell r="J90">
            <v>1168.8590261233817</v>
          </cell>
          <cell r="K90">
            <v>5.6593098620124063E-3</v>
          </cell>
          <cell r="M90">
            <v>17</v>
          </cell>
          <cell r="N90">
            <v>18</v>
          </cell>
          <cell r="O90">
            <v>17</v>
          </cell>
        </row>
        <row r="91">
          <cell r="B91" t="str">
            <v>CASTILLA Y LEÓN</v>
          </cell>
          <cell r="C91">
            <v>578.70334654999965</v>
          </cell>
          <cell r="D91">
            <v>604.50932230000012</v>
          </cell>
          <cell r="E91">
            <v>2.7878036331369679E-3</v>
          </cell>
          <cell r="F91">
            <v>612.31600000000003</v>
          </cell>
          <cell r="G91">
            <v>615.04600000000005</v>
          </cell>
          <cell r="H91">
            <v>2.826981874800571E-4</v>
          </cell>
          <cell r="I91">
            <v>945.10570775547217</v>
          </cell>
          <cell r="J91">
            <v>982.86847211428096</v>
          </cell>
          <cell r="K91">
            <v>2.0400223901059309E-3</v>
          </cell>
          <cell r="M91">
            <v>13</v>
          </cell>
          <cell r="N91">
            <v>9</v>
          </cell>
          <cell r="O91">
            <v>13</v>
          </cell>
        </row>
        <row r="92">
          <cell r="B92" t="str">
            <v>CEUTA</v>
          </cell>
          <cell r="C92">
            <v>8.2838594200000024</v>
          </cell>
          <cell r="D92">
            <v>8.7729535399999996</v>
          </cell>
          <cell r="E92">
            <v>5.2836535920634517E-5</v>
          </cell>
          <cell r="F92">
            <v>8.5690000000000008</v>
          </cell>
          <cell r="G92">
            <v>8.7230000000000008</v>
          </cell>
          <cell r="H92">
            <v>1.5947077242464515E-5</v>
          </cell>
          <cell r="I92">
            <v>966.72417084840731</v>
          </cell>
          <cell r="J92">
            <v>1005.7266467958273</v>
          </cell>
          <cell r="K92">
            <v>4.1984345786932938E-5</v>
          </cell>
          <cell r="M92">
            <v>2</v>
          </cell>
          <cell r="N92">
            <v>2</v>
          </cell>
          <cell r="O92">
            <v>2</v>
          </cell>
        </row>
        <row r="93">
          <cell r="B93" t="str">
            <v>MELILLA</v>
          </cell>
          <cell r="C93">
            <v>7.1664348600000007</v>
          </cell>
          <cell r="D93">
            <v>7.5677674000000001</v>
          </cell>
          <cell r="E93">
            <v>4.3355706598618694E-5</v>
          </cell>
          <cell r="F93">
            <v>7.9390000000000001</v>
          </cell>
          <cell r="G93">
            <v>8.0519999999999996</v>
          </cell>
          <cell r="H93">
            <v>1.1701426807782458E-5</v>
          </cell>
          <cell r="I93">
            <v>902.6873485325608</v>
          </cell>
          <cell r="J93">
            <v>939.86182314952805</v>
          </cell>
          <cell r="K93">
            <v>3.3994338122429368E-5</v>
          </cell>
          <cell r="M93">
            <v>1</v>
          </cell>
          <cell r="N93">
            <v>1</v>
          </cell>
          <cell r="O93">
            <v>1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bla evolución prov"/>
      <sheetName val="Cuadro evolución prov"/>
      <sheetName val="Cuadro evolución prov MEDIA"/>
      <sheetName val="Tabla evolución CA"/>
      <sheetName val="Cuadro evolución CA"/>
      <sheetName val="Tabla cuadro"/>
      <sheetName val="Total"/>
      <sheetName val="RG"/>
      <sheetName val="RETA"/>
      <sheetName val="ACA"/>
      <sheetName val="MAR"/>
      <sheetName val="CARBÓN"/>
      <sheetName val="HOGAR"/>
      <sheetName val="AT"/>
      <sheetName val="EP"/>
      <sheetName val="SOVI"/>
      <sheetName val="Control"/>
      <sheetName val="ACP"/>
      <sheetName val="Tabla evolución"/>
      <sheetName val="Cuadro evolución CCAA"/>
      <sheetName val="Cuadro evolución CCAA MEDIA"/>
    </sheetNames>
    <sheetDataSet>
      <sheetData sheetId="0">
        <row r="2">
          <cell r="A2" t="str">
            <v>Cod_CA</v>
          </cell>
        </row>
      </sheetData>
      <sheetData sheetId="1">
        <row r="3">
          <cell r="A3" t="str">
            <v>Cod_prestación</v>
          </cell>
        </row>
      </sheetData>
      <sheetData sheetId="2">
        <row r="1">
          <cell r="B1" t="str">
            <v>PENSIONES EN VIGOR POR CCAA</v>
          </cell>
        </row>
      </sheetData>
      <sheetData sheetId="3">
        <row r="1">
          <cell r="A1" t="str">
            <v>EVOLUCIÓN DE LA PENSIÓN MEDIA POR CCAA</v>
          </cell>
        </row>
      </sheetData>
      <sheetData sheetId="4">
        <row r="1">
          <cell r="A1" t="str">
            <v>Cod_CA</v>
          </cell>
        </row>
      </sheetData>
      <sheetData sheetId="5">
        <row r="1">
          <cell r="A1">
            <v>40148</v>
          </cell>
        </row>
      </sheetData>
      <sheetData sheetId="6">
        <row r="3">
          <cell r="A3" t="str">
            <v>Fecha_fichero</v>
          </cell>
        </row>
      </sheetData>
      <sheetData sheetId="7">
        <row r="1">
          <cell r="B1" t="str">
            <v>PENSIONES EN VIGOR A 1 DE ENERO DE 2006</v>
          </cell>
        </row>
        <row r="2">
          <cell r="A2" t="str">
            <v>TOTAL SISTEMA</v>
          </cell>
          <cell r="B2" t="str">
            <v>TOTAL SISTEMA</v>
          </cell>
        </row>
        <row r="4">
          <cell r="B4" t="str">
            <v>COMUNIDADES AUTÓNOMAS</v>
          </cell>
          <cell r="D4" t="str">
            <v>INC. PERMANENTE</v>
          </cell>
          <cell r="G4" t="str">
            <v>JUBILACIÓN</v>
          </cell>
          <cell r="J4" t="str">
            <v>VIUDEDAD</v>
          </cell>
          <cell r="M4" t="str">
            <v>ORFANDAD</v>
          </cell>
          <cell r="P4" t="str">
            <v>FAVOR DE FAMILIARES</v>
          </cell>
          <cell r="S4" t="str">
            <v>TOTAL PENSIONES</v>
          </cell>
          <cell r="W4" t="str">
            <v>CONTROL</v>
          </cell>
        </row>
        <row r="5">
          <cell r="D5" t="str">
            <v>Número</v>
          </cell>
          <cell r="E5" t="str">
            <v>Nómina</v>
          </cell>
          <cell r="F5" t="str">
            <v>P.media</v>
          </cell>
          <cell r="G5" t="str">
            <v>Número</v>
          </cell>
          <cell r="H5" t="str">
            <v>Nómina</v>
          </cell>
          <cell r="I5" t="str">
            <v>P.media</v>
          </cell>
          <cell r="J5" t="str">
            <v>Número</v>
          </cell>
          <cell r="K5" t="str">
            <v>Nómina</v>
          </cell>
          <cell r="L5" t="str">
            <v>P.media</v>
          </cell>
          <cell r="M5" t="str">
            <v>Número</v>
          </cell>
          <cell r="N5" t="str">
            <v>Nómina</v>
          </cell>
          <cell r="O5" t="str">
            <v>P.media</v>
          </cell>
          <cell r="P5" t="str">
            <v>Número</v>
          </cell>
          <cell r="Q5" t="str">
            <v>Nómina</v>
          </cell>
          <cell r="R5" t="str">
            <v>P.media</v>
          </cell>
          <cell r="S5" t="str">
            <v>Número</v>
          </cell>
          <cell r="T5" t="str">
            <v>Nómina</v>
          </cell>
          <cell r="U5" t="str">
            <v>P.media</v>
          </cell>
          <cell r="W5" t="str">
            <v>Número</v>
          </cell>
          <cell r="X5" t="str">
            <v>Nómina</v>
          </cell>
        </row>
        <row r="6">
          <cell r="A6">
            <v>4</v>
          </cell>
          <cell r="B6" t="str">
            <v xml:space="preserve">ANDALUCÍA           </v>
          </cell>
          <cell r="D6">
            <v>187693</v>
          </cell>
          <cell r="E6">
            <v>128937333.67000002</v>
          </cell>
          <cell r="F6">
            <v>686.95867011556118</v>
          </cell>
          <cell r="G6">
            <v>685768</v>
          </cell>
          <cell r="H6">
            <v>451864760.75</v>
          </cell>
          <cell r="I6">
            <v>658.9178275305934</v>
          </cell>
          <cell r="J6">
            <v>351893</v>
          </cell>
          <cell r="K6">
            <v>160015754.15000004</v>
          </cell>
          <cell r="L6">
            <v>454.72843776375214</v>
          </cell>
          <cell r="M6">
            <v>53914</v>
          </cell>
          <cell r="N6">
            <v>14225752.18</v>
          </cell>
          <cell r="O6">
            <v>263.86007678896021</v>
          </cell>
          <cell r="P6">
            <v>7810</v>
          </cell>
          <cell r="Q6">
            <v>2725954.81</v>
          </cell>
          <cell r="R6">
            <v>349.03390653008961</v>
          </cell>
          <cell r="S6">
            <v>1287078</v>
          </cell>
          <cell r="T6">
            <v>757769555.55999994</v>
          </cell>
          <cell r="U6">
            <v>588.75185152725783</v>
          </cell>
          <cell r="W6" t="str">
            <v>Bien</v>
          </cell>
          <cell r="X6" t="str">
            <v>Bien</v>
          </cell>
        </row>
        <row r="7">
          <cell r="A7">
            <v>4</v>
          </cell>
          <cell r="C7" t="str">
            <v>Almería</v>
          </cell>
          <cell r="D7">
            <v>8264</v>
          </cell>
          <cell r="E7">
            <v>5036304.38</v>
          </cell>
          <cell r="F7">
            <v>609.42695788964181</v>
          </cell>
          <cell r="G7">
            <v>49945</v>
          </cell>
          <cell r="H7">
            <v>28669679.849999998</v>
          </cell>
          <cell r="I7">
            <v>574.02502452697968</v>
          </cell>
          <cell r="J7">
            <v>24514</v>
          </cell>
          <cell r="K7">
            <v>9863052.75</v>
          </cell>
          <cell r="L7">
            <v>402.34367096353105</v>
          </cell>
          <cell r="M7">
            <v>3649</v>
          </cell>
          <cell r="N7">
            <v>907299.6</v>
          </cell>
          <cell r="O7">
            <v>248.6433543436558</v>
          </cell>
          <cell r="P7">
            <v>338</v>
          </cell>
          <cell r="Q7">
            <v>106926.95</v>
          </cell>
          <cell r="R7">
            <v>316.35192307692307</v>
          </cell>
          <cell r="S7">
            <v>86710</v>
          </cell>
          <cell r="T7">
            <v>44583263.530000001</v>
          </cell>
          <cell r="U7">
            <v>514.16518890554721</v>
          </cell>
          <cell r="W7" t="str">
            <v>Bien</v>
          </cell>
          <cell r="X7" t="str">
            <v>Bien</v>
          </cell>
        </row>
        <row r="8">
          <cell r="A8">
            <v>11</v>
          </cell>
          <cell r="C8" t="str">
            <v>Cádiz</v>
          </cell>
          <cell r="D8">
            <v>25899</v>
          </cell>
          <cell r="E8">
            <v>20766386.829999998</v>
          </cell>
          <cell r="F8">
            <v>801.82195567396423</v>
          </cell>
          <cell r="G8">
            <v>81415</v>
          </cell>
          <cell r="H8">
            <v>61376501.339999989</v>
          </cell>
          <cell r="I8">
            <v>753.87215304305084</v>
          </cell>
          <cell r="J8">
            <v>49714</v>
          </cell>
          <cell r="K8">
            <v>24665154.010000005</v>
          </cell>
          <cell r="L8">
            <v>496.14100675865961</v>
          </cell>
          <cell r="M8">
            <v>8444</v>
          </cell>
          <cell r="N8">
            <v>2290415.88</v>
          </cell>
          <cell r="O8">
            <v>271.24773567029843</v>
          </cell>
          <cell r="P8">
            <v>1581</v>
          </cell>
          <cell r="Q8">
            <v>540151.99</v>
          </cell>
          <cell r="R8">
            <v>341.65211258697025</v>
          </cell>
          <cell r="S8">
            <v>167053</v>
          </cell>
          <cell r="T8">
            <v>109638610.05000001</v>
          </cell>
          <cell r="U8">
            <v>656.31033294822612</v>
          </cell>
          <cell r="W8" t="str">
            <v>Bien</v>
          </cell>
          <cell r="X8" t="str">
            <v>Bien</v>
          </cell>
        </row>
        <row r="9">
          <cell r="A9">
            <v>14</v>
          </cell>
          <cell r="C9" t="str">
            <v>Córdoba</v>
          </cell>
          <cell r="D9">
            <v>13843</v>
          </cell>
          <cell r="E9">
            <v>8558474.4600000009</v>
          </cell>
          <cell r="F9">
            <v>618.2528685978474</v>
          </cell>
          <cell r="G9">
            <v>92402</v>
          </cell>
          <cell r="H9">
            <v>55895543.74000001</v>
          </cell>
          <cell r="I9">
            <v>604.91703361399118</v>
          </cell>
          <cell r="J9">
            <v>41000</v>
          </cell>
          <cell r="K9">
            <v>17357521.120000001</v>
          </cell>
          <cell r="L9">
            <v>423.35417365853664</v>
          </cell>
          <cell r="M9">
            <v>5698</v>
          </cell>
          <cell r="N9">
            <v>1500562.76</v>
          </cell>
          <cell r="O9">
            <v>263.34902772902774</v>
          </cell>
          <cell r="P9">
            <v>972</v>
          </cell>
          <cell r="Q9">
            <v>332003.26</v>
          </cell>
          <cell r="R9">
            <v>341.5671399176955</v>
          </cell>
          <cell r="S9">
            <v>153915</v>
          </cell>
          <cell r="T9">
            <v>83644105.339999974</v>
          </cell>
          <cell r="U9">
            <v>543.44349374654826</v>
          </cell>
          <cell r="W9" t="str">
            <v>Bien</v>
          </cell>
          <cell r="X9" t="str">
            <v>Bien</v>
          </cell>
        </row>
        <row r="10">
          <cell r="A10">
            <v>18</v>
          </cell>
          <cell r="C10" t="str">
            <v>Granada</v>
          </cell>
          <cell r="D10">
            <v>24244</v>
          </cell>
          <cell r="E10">
            <v>15858469.699999999</v>
          </cell>
          <cell r="F10">
            <v>654.11935736677117</v>
          </cell>
          <cell r="G10">
            <v>91015</v>
          </cell>
          <cell r="H10">
            <v>55713133.619999997</v>
          </cell>
          <cell r="I10">
            <v>612.13133681261331</v>
          </cell>
          <cell r="J10">
            <v>41508</v>
          </cell>
          <cell r="K10">
            <v>17655072.120000001</v>
          </cell>
          <cell r="L10">
            <v>425.34143104943627</v>
          </cell>
          <cell r="M10">
            <v>5843</v>
          </cell>
          <cell r="N10">
            <v>1508673.71</v>
          </cell>
          <cell r="O10">
            <v>258.20190142050313</v>
          </cell>
          <cell r="P10">
            <v>805</v>
          </cell>
          <cell r="Q10">
            <v>278460.08</v>
          </cell>
          <cell r="R10">
            <v>345.91314285714287</v>
          </cell>
          <cell r="S10">
            <v>163415</v>
          </cell>
          <cell r="T10">
            <v>91013809.230000004</v>
          </cell>
          <cell r="U10">
            <v>556.94892898448734</v>
          </cell>
          <cell r="W10" t="str">
            <v>Bien</v>
          </cell>
          <cell r="X10" t="str">
            <v>Bien</v>
          </cell>
        </row>
        <row r="11">
          <cell r="A11">
            <v>21</v>
          </cell>
          <cell r="C11" t="str">
            <v>Huelva</v>
          </cell>
          <cell r="D11">
            <v>12899</v>
          </cell>
          <cell r="E11">
            <v>8424577.25</v>
          </cell>
          <cell r="F11">
            <v>653.11863322738202</v>
          </cell>
          <cell r="G11">
            <v>42215</v>
          </cell>
          <cell r="H11">
            <v>29857389.329999998</v>
          </cell>
          <cell r="I11">
            <v>707.26967499703892</v>
          </cell>
          <cell r="J11">
            <v>23775</v>
          </cell>
          <cell r="K11">
            <v>11276813.32</v>
          </cell>
          <cell r="L11">
            <v>474.31391461619347</v>
          </cell>
          <cell r="M11">
            <v>3494</v>
          </cell>
          <cell r="N11">
            <v>926940.15</v>
          </cell>
          <cell r="O11">
            <v>265.29483400114481</v>
          </cell>
          <cell r="P11">
            <v>571</v>
          </cell>
          <cell r="Q11">
            <v>202695.04000000001</v>
          </cell>
          <cell r="R11">
            <v>354.98255691768827</v>
          </cell>
          <cell r="S11">
            <v>82954</v>
          </cell>
          <cell r="T11">
            <v>50688415.089999996</v>
          </cell>
          <cell r="U11">
            <v>611.04244629553727</v>
          </cell>
          <cell r="W11" t="str">
            <v>Bien</v>
          </cell>
          <cell r="X11" t="str">
            <v>Bien</v>
          </cell>
        </row>
        <row r="12">
          <cell r="A12">
            <v>23</v>
          </cell>
          <cell r="C12" t="str">
            <v>Jaén</v>
          </cell>
          <cell r="D12">
            <v>15112</v>
          </cell>
          <cell r="E12">
            <v>9609629.8200000003</v>
          </cell>
          <cell r="F12">
            <v>635.89397961884595</v>
          </cell>
          <cell r="G12">
            <v>69609</v>
          </cell>
          <cell r="H12">
            <v>42513825.849999994</v>
          </cell>
          <cell r="I12">
            <v>610.75185464523258</v>
          </cell>
          <cell r="J12">
            <v>35167</v>
          </cell>
          <cell r="K12">
            <v>15555047.5</v>
          </cell>
          <cell r="L12">
            <v>442.31943299115648</v>
          </cell>
          <cell r="M12">
            <v>4932</v>
          </cell>
          <cell r="N12">
            <v>1265075.6499999999</v>
          </cell>
          <cell r="O12">
            <v>256.50357866991078</v>
          </cell>
          <cell r="P12">
            <v>599</v>
          </cell>
          <cell r="Q12">
            <v>202524.64</v>
          </cell>
          <cell r="R12">
            <v>338.10457429048415</v>
          </cell>
          <cell r="S12">
            <v>125419</v>
          </cell>
          <cell r="T12">
            <v>69146103.459999979</v>
          </cell>
          <cell r="U12">
            <v>551.32080035720253</v>
          </cell>
          <cell r="W12" t="str">
            <v>Bien</v>
          </cell>
          <cell r="X12" t="str">
            <v>Bien</v>
          </cell>
        </row>
        <row r="13">
          <cell r="A13">
            <v>29</v>
          </cell>
          <cell r="C13" t="str">
            <v>Málaga</v>
          </cell>
          <cell r="D13">
            <v>33026</v>
          </cell>
          <cell r="E13">
            <v>24854085.370000005</v>
          </cell>
          <cell r="F13">
            <v>752.56117513474248</v>
          </cell>
          <cell r="G13">
            <v>105645</v>
          </cell>
          <cell r="H13">
            <v>70509328.049999997</v>
          </cell>
          <cell r="I13">
            <v>667.41755927871645</v>
          </cell>
          <cell r="J13">
            <v>55407</v>
          </cell>
          <cell r="K13">
            <v>25140469.940000005</v>
          </cell>
          <cell r="L13">
            <v>453.74176439800033</v>
          </cell>
          <cell r="M13">
            <v>8825</v>
          </cell>
          <cell r="N13">
            <v>2317590.04</v>
          </cell>
          <cell r="O13">
            <v>262.61643512747878</v>
          </cell>
          <cell r="P13">
            <v>1091</v>
          </cell>
          <cell r="Q13">
            <v>388542.58</v>
          </cell>
          <cell r="R13">
            <v>356.13435380384971</v>
          </cell>
          <cell r="S13">
            <v>203994</v>
          </cell>
          <cell r="T13">
            <v>123210015.98</v>
          </cell>
          <cell r="U13">
            <v>603.98843093424318</v>
          </cell>
          <cell r="W13" t="str">
            <v>Bien</v>
          </cell>
          <cell r="X13" t="str">
            <v>Bien</v>
          </cell>
        </row>
        <row r="14">
          <cell r="A14">
            <v>41</v>
          </cell>
          <cell r="C14" t="str">
            <v>Sevilla</v>
          </cell>
          <cell r="D14">
            <v>54406</v>
          </cell>
          <cell r="E14">
            <v>35829405.860000007</v>
          </cell>
          <cell r="F14">
            <v>658.55614932176616</v>
          </cell>
          <cell r="G14">
            <v>153522</v>
          </cell>
          <cell r="H14">
            <v>107329358.97</v>
          </cell>
          <cell r="I14">
            <v>699.11386622112786</v>
          </cell>
          <cell r="J14">
            <v>80808</v>
          </cell>
          <cell r="K14">
            <v>38502623.390000001</v>
          </cell>
          <cell r="L14">
            <v>476.47044092169091</v>
          </cell>
          <cell r="M14">
            <v>13029</v>
          </cell>
          <cell r="N14">
            <v>3509194.39</v>
          </cell>
          <cell r="O14">
            <v>269.33720085962085</v>
          </cell>
          <cell r="P14">
            <v>1853</v>
          </cell>
          <cell r="Q14">
            <v>674650.27</v>
          </cell>
          <cell r="R14">
            <v>364.08541284403668</v>
          </cell>
          <cell r="S14">
            <v>303618</v>
          </cell>
          <cell r="T14">
            <v>185845232.88</v>
          </cell>
          <cell r="U14">
            <v>612.10215757959008</v>
          </cell>
          <cell r="W14" t="str">
            <v>Bien</v>
          </cell>
          <cell r="X14" t="str">
            <v>Bien</v>
          </cell>
        </row>
        <row r="15">
          <cell r="A15">
            <v>10</v>
          </cell>
          <cell r="B15" t="str">
            <v xml:space="preserve">ARAGÓN              </v>
          </cell>
          <cell r="D15">
            <v>22075</v>
          </cell>
          <cell r="E15">
            <v>17727001.73</v>
          </cell>
          <cell r="F15">
            <v>803.03518595696494</v>
          </cell>
          <cell r="G15">
            <v>165498</v>
          </cell>
          <cell r="H15">
            <v>120179179.53999999</v>
          </cell>
          <cell r="I15">
            <v>726.16695996326234</v>
          </cell>
          <cell r="J15">
            <v>72967</v>
          </cell>
          <cell r="K15">
            <v>35421023.57</v>
          </cell>
          <cell r="L15">
            <v>485.43894596187317</v>
          </cell>
          <cell r="M15">
            <v>6819</v>
          </cell>
          <cell r="N15">
            <v>2074516</v>
          </cell>
          <cell r="O15">
            <v>304.22583956591876</v>
          </cell>
          <cell r="P15">
            <v>1209</v>
          </cell>
          <cell r="Q15">
            <v>479179.43999999994</v>
          </cell>
          <cell r="R15">
            <v>396.34362282878408</v>
          </cell>
          <cell r="S15">
            <v>268568</v>
          </cell>
          <cell r="T15">
            <v>175880900.28000003</v>
          </cell>
          <cell r="U15">
            <v>654.88405275386503</v>
          </cell>
          <cell r="W15" t="str">
            <v>Bien</v>
          </cell>
          <cell r="X15" t="str">
            <v>Bien</v>
          </cell>
        </row>
        <row r="16">
          <cell r="A16">
            <v>22</v>
          </cell>
          <cell r="C16" t="str">
            <v>Huesca</v>
          </cell>
          <cell r="D16">
            <v>3649</v>
          </cell>
          <cell r="E16">
            <v>2625339.9</v>
          </cell>
          <cell r="F16">
            <v>719.46832008769525</v>
          </cell>
          <cell r="G16">
            <v>28711</v>
          </cell>
          <cell r="H16">
            <v>19224171.709999997</v>
          </cell>
          <cell r="I16">
            <v>669.57513531399104</v>
          </cell>
          <cell r="J16">
            <v>13616</v>
          </cell>
          <cell r="K16">
            <v>6305778.7000000002</v>
          </cell>
          <cell r="L16">
            <v>463.11535693302</v>
          </cell>
          <cell r="M16">
            <v>1168</v>
          </cell>
          <cell r="N16">
            <v>343425.13</v>
          </cell>
          <cell r="O16">
            <v>294.02836472602741</v>
          </cell>
          <cell r="P16">
            <v>161</v>
          </cell>
          <cell r="Q16">
            <v>62001.07</v>
          </cell>
          <cell r="R16">
            <v>385.0998136645963</v>
          </cell>
          <cell r="S16">
            <v>47305</v>
          </cell>
          <cell r="T16">
            <v>28560716.50999999</v>
          </cell>
          <cell r="U16">
            <v>603.75682295740387</v>
          </cell>
          <cell r="W16" t="str">
            <v>Bien</v>
          </cell>
          <cell r="X16" t="str">
            <v>Bien</v>
          </cell>
        </row>
        <row r="17">
          <cell r="A17">
            <v>44</v>
          </cell>
          <cell r="C17" t="str">
            <v>Teruel</v>
          </cell>
          <cell r="D17">
            <v>2267</v>
          </cell>
          <cell r="E17">
            <v>1615503.06</v>
          </cell>
          <cell r="F17">
            <v>712.61714159682401</v>
          </cell>
          <cell r="G17">
            <v>24658</v>
          </cell>
          <cell r="H17">
            <v>16387221.640000001</v>
          </cell>
          <cell r="I17">
            <v>664.58032443831621</v>
          </cell>
          <cell r="J17">
            <v>9166</v>
          </cell>
          <cell r="K17">
            <v>3921022.45</v>
          </cell>
          <cell r="L17">
            <v>427.77901483744273</v>
          </cell>
          <cell r="M17">
            <v>805</v>
          </cell>
          <cell r="N17">
            <v>244150.29</v>
          </cell>
          <cell r="O17">
            <v>303.2922857142857</v>
          </cell>
          <cell r="P17">
            <v>108</v>
          </cell>
          <cell r="Q17">
            <v>37833.4</v>
          </cell>
          <cell r="R17">
            <v>350.30925925925925</v>
          </cell>
          <cell r="S17">
            <v>37004</v>
          </cell>
          <cell r="T17">
            <v>22205730.840000004</v>
          </cell>
          <cell r="U17">
            <v>600.09001297157079</v>
          </cell>
          <cell r="W17" t="str">
            <v>Bien</v>
          </cell>
          <cell r="X17" t="str">
            <v>Bien</v>
          </cell>
        </row>
        <row r="18">
          <cell r="A18">
            <v>50</v>
          </cell>
          <cell r="C18" t="str">
            <v>Zaragoza</v>
          </cell>
          <cell r="D18">
            <v>16159</v>
          </cell>
          <cell r="E18">
            <v>13486158.770000001</v>
          </cell>
          <cell r="F18">
            <v>834.59117333993447</v>
          </cell>
          <cell r="G18">
            <v>112129</v>
          </cell>
          <cell r="H18">
            <v>84567786.189999998</v>
          </cell>
          <cell r="I18">
            <v>754.20084179828586</v>
          </cell>
          <cell r="J18">
            <v>50185</v>
          </cell>
          <cell r="K18">
            <v>25194222.420000002</v>
          </cell>
          <cell r="L18">
            <v>502.02694868984759</v>
          </cell>
          <cell r="M18">
            <v>4846</v>
          </cell>
          <cell r="N18">
            <v>1486940.58</v>
          </cell>
          <cell r="O18">
            <v>306.83874948411062</v>
          </cell>
          <cell r="P18">
            <v>940</v>
          </cell>
          <cell r="Q18">
            <v>379344.97</v>
          </cell>
          <cell r="R18">
            <v>403.55847872340422</v>
          </cell>
          <cell r="S18">
            <v>184259</v>
          </cell>
          <cell r="T18">
            <v>125114452.93000002</v>
          </cell>
          <cell r="U18">
            <v>679.01406677557145</v>
          </cell>
          <cell r="W18" t="str">
            <v>Bien</v>
          </cell>
          <cell r="X18" t="str">
            <v>Bien</v>
          </cell>
        </row>
        <row r="19">
          <cell r="A19">
            <v>5</v>
          </cell>
          <cell r="B19" t="str">
            <v xml:space="preserve">ASTURIAS            </v>
          </cell>
          <cell r="D19">
            <v>33719</v>
          </cell>
          <cell r="E19">
            <v>30846109.069999997</v>
          </cell>
          <cell r="F19">
            <v>914.79904712476639</v>
          </cell>
          <cell r="G19">
            <v>161025</v>
          </cell>
          <cell r="H19">
            <v>143949315.5</v>
          </cell>
          <cell r="I19">
            <v>893.95631423691975</v>
          </cell>
          <cell r="J19">
            <v>82766</v>
          </cell>
          <cell r="K19">
            <v>43071307.07</v>
          </cell>
          <cell r="L19">
            <v>520.39855822439165</v>
          </cell>
          <cell r="M19">
            <v>7894</v>
          </cell>
          <cell r="N19">
            <v>2666867.9900000002</v>
          </cell>
          <cell r="O19">
            <v>337.83480998226503</v>
          </cell>
          <cell r="P19">
            <v>1660</v>
          </cell>
          <cell r="Q19">
            <v>796124.57</v>
          </cell>
          <cell r="R19">
            <v>479.59311445783129</v>
          </cell>
          <cell r="S19">
            <v>287064</v>
          </cell>
          <cell r="T19">
            <v>221329724.19999999</v>
          </cell>
          <cell r="U19">
            <v>771.01177507454781</v>
          </cell>
          <cell r="W19" t="str">
            <v>Bien</v>
          </cell>
          <cell r="X19" t="str">
            <v>Bien</v>
          </cell>
        </row>
        <row r="20">
          <cell r="A20">
            <v>33</v>
          </cell>
          <cell r="C20" t="str">
            <v>Asturias</v>
          </cell>
          <cell r="D20">
            <v>33719</v>
          </cell>
          <cell r="E20">
            <v>30846109.069999997</v>
          </cell>
          <cell r="F20">
            <v>914.79904712476639</v>
          </cell>
          <cell r="G20">
            <v>161025</v>
          </cell>
          <cell r="H20">
            <v>143949315.5</v>
          </cell>
          <cell r="I20">
            <v>893.95631423691975</v>
          </cell>
          <cell r="J20">
            <v>82766</v>
          </cell>
          <cell r="K20">
            <v>43071307.07</v>
          </cell>
          <cell r="L20">
            <v>520.39855822439165</v>
          </cell>
          <cell r="M20">
            <v>7894</v>
          </cell>
          <cell r="N20">
            <v>2666867.9900000002</v>
          </cell>
          <cell r="O20">
            <v>337.83480998226503</v>
          </cell>
          <cell r="P20">
            <v>1660</v>
          </cell>
          <cell r="Q20">
            <v>796124.57</v>
          </cell>
          <cell r="R20">
            <v>479.59311445783129</v>
          </cell>
          <cell r="S20">
            <v>287064</v>
          </cell>
          <cell r="T20">
            <v>221329724.19999999</v>
          </cell>
          <cell r="U20">
            <v>771.01177507454781</v>
          </cell>
          <cell r="W20" t="str">
            <v>Bien</v>
          </cell>
          <cell r="X20" t="str">
            <v>Bien</v>
          </cell>
        </row>
        <row r="21">
          <cell r="A21">
            <v>15</v>
          </cell>
          <cell r="B21" t="str">
            <v xml:space="preserve">ISLAS BALEARES      </v>
          </cell>
          <cell r="D21">
            <v>18868</v>
          </cell>
          <cell r="E21">
            <v>12539520.719999997</v>
          </cell>
          <cell r="F21">
            <v>664.59193979224062</v>
          </cell>
          <cell r="G21">
            <v>90923</v>
          </cell>
          <cell r="H21">
            <v>58284823.690000005</v>
          </cell>
          <cell r="I21">
            <v>641.03498223771771</v>
          </cell>
          <cell r="J21">
            <v>40855</v>
          </cell>
          <cell r="K21">
            <v>17409956.029999997</v>
          </cell>
          <cell r="L21">
            <v>426.14015493819602</v>
          </cell>
          <cell r="M21">
            <v>4674</v>
          </cell>
          <cell r="N21">
            <v>1168139.3799999999</v>
          </cell>
          <cell r="O21">
            <v>249.92284552845527</v>
          </cell>
          <cell r="P21">
            <v>167</v>
          </cell>
          <cell r="Q21">
            <v>45961.67</v>
          </cell>
          <cell r="R21">
            <v>275.21958083832334</v>
          </cell>
          <cell r="S21">
            <v>155487</v>
          </cell>
          <cell r="T21">
            <v>89448401.489999995</v>
          </cell>
          <cell r="U21">
            <v>575.27897181114815</v>
          </cell>
          <cell r="W21" t="str">
            <v>Bien</v>
          </cell>
          <cell r="X21" t="str">
            <v>Bien</v>
          </cell>
        </row>
        <row r="22">
          <cell r="A22">
            <v>7</v>
          </cell>
          <cell r="C22" t="str">
            <v>Illes Balears</v>
          </cell>
          <cell r="D22">
            <v>18868</v>
          </cell>
          <cell r="E22">
            <v>12539520.719999997</v>
          </cell>
          <cell r="F22">
            <v>664.59193979224062</v>
          </cell>
          <cell r="G22">
            <v>90923</v>
          </cell>
          <cell r="H22">
            <v>58284823.690000005</v>
          </cell>
          <cell r="I22">
            <v>641.03498223771771</v>
          </cell>
          <cell r="J22">
            <v>40855</v>
          </cell>
          <cell r="K22">
            <v>17409956.029999997</v>
          </cell>
          <cell r="L22">
            <v>426.14015493819602</v>
          </cell>
          <cell r="M22">
            <v>4674</v>
          </cell>
          <cell r="N22">
            <v>1168139.3799999999</v>
          </cell>
          <cell r="O22">
            <v>249.92284552845527</v>
          </cell>
          <cell r="P22">
            <v>167</v>
          </cell>
          <cell r="Q22">
            <v>45961.67</v>
          </cell>
          <cell r="R22">
            <v>275.21958083832334</v>
          </cell>
          <cell r="S22">
            <v>155487</v>
          </cell>
          <cell r="T22">
            <v>89448401.489999995</v>
          </cell>
          <cell r="U22">
            <v>575.27897181114815</v>
          </cell>
          <cell r="W22" t="str">
            <v>Bien</v>
          </cell>
          <cell r="X22" t="str">
            <v>Bien</v>
          </cell>
        </row>
        <row r="23">
          <cell r="A23">
            <v>12</v>
          </cell>
          <cell r="B23" t="str">
            <v xml:space="preserve">CANARIAS            </v>
          </cell>
          <cell r="D23">
            <v>26815</v>
          </cell>
          <cell r="E23">
            <v>17283818.589999996</v>
          </cell>
          <cell r="F23">
            <v>644.55784411709851</v>
          </cell>
          <cell r="G23">
            <v>119086</v>
          </cell>
          <cell r="H23">
            <v>83192837.640000015</v>
          </cell>
          <cell r="I23">
            <v>698.59460927397015</v>
          </cell>
          <cell r="J23">
            <v>65385</v>
          </cell>
          <cell r="K23">
            <v>30664562.260000002</v>
          </cell>
          <cell r="L23">
            <v>468.984664066682</v>
          </cell>
          <cell r="M23">
            <v>12702</v>
          </cell>
          <cell r="N23">
            <v>3309733.63</v>
          </cell>
          <cell r="O23">
            <v>260.56791292709806</v>
          </cell>
          <cell r="P23">
            <v>1561</v>
          </cell>
          <cell r="Q23">
            <v>590864.91</v>
          </cell>
          <cell r="R23">
            <v>378.51691864189627</v>
          </cell>
          <cell r="S23">
            <v>225549</v>
          </cell>
          <cell r="T23">
            <v>135041817.03</v>
          </cell>
          <cell r="U23">
            <v>598.72496455315695</v>
          </cell>
          <cell r="W23" t="str">
            <v>Bien</v>
          </cell>
          <cell r="X23" t="str">
            <v>Bien</v>
          </cell>
        </row>
        <row r="24">
          <cell r="A24">
            <v>35</v>
          </cell>
          <cell r="C24" t="str">
            <v>Las Palmas</v>
          </cell>
          <cell r="D24">
            <v>16175</v>
          </cell>
          <cell r="E24">
            <v>10394451.469999997</v>
          </cell>
          <cell r="F24">
            <v>642.62451128284374</v>
          </cell>
          <cell r="G24">
            <v>60402</v>
          </cell>
          <cell r="H24">
            <v>43187594.650000006</v>
          </cell>
          <cell r="I24">
            <v>715.0027259031159</v>
          </cell>
          <cell r="J24">
            <v>33509</v>
          </cell>
          <cell r="K24">
            <v>15804424.110000001</v>
          </cell>
          <cell r="L24">
            <v>471.64714285714291</v>
          </cell>
          <cell r="M24">
            <v>7075</v>
          </cell>
          <cell r="N24">
            <v>1872659.19</v>
          </cell>
          <cell r="O24">
            <v>264.6868113074205</v>
          </cell>
          <cell r="P24">
            <v>842</v>
          </cell>
          <cell r="Q24">
            <v>320414.78000000003</v>
          </cell>
          <cell r="R24">
            <v>380.54011876484566</v>
          </cell>
          <cell r="S24">
            <v>118003</v>
          </cell>
          <cell r="T24">
            <v>71579544.199999988</v>
          </cell>
          <cell r="U24">
            <v>606.59088497750042</v>
          </cell>
          <cell r="W24" t="str">
            <v>Bien</v>
          </cell>
          <cell r="X24" t="str">
            <v>Bien</v>
          </cell>
        </row>
        <row r="25">
          <cell r="A25">
            <v>38</v>
          </cell>
          <cell r="C25" t="str">
            <v>S. C. De Tenerife</v>
          </cell>
          <cell r="D25">
            <v>10640</v>
          </cell>
          <cell r="E25">
            <v>6889367.1199999992</v>
          </cell>
          <cell r="F25">
            <v>647.49690977443606</v>
          </cell>
          <cell r="G25">
            <v>58684</v>
          </cell>
          <cell r="H25">
            <v>40005242.990000002</v>
          </cell>
          <cell r="I25">
            <v>681.70613778883512</v>
          </cell>
          <cell r="J25">
            <v>31876</v>
          </cell>
          <cell r="K25">
            <v>14860138.15</v>
          </cell>
          <cell r="L25">
            <v>466.18578711256117</v>
          </cell>
          <cell r="M25">
            <v>5627</v>
          </cell>
          <cell r="N25">
            <v>1437074.44</v>
          </cell>
          <cell r="O25">
            <v>255.38909543273502</v>
          </cell>
          <cell r="P25">
            <v>719</v>
          </cell>
          <cell r="Q25">
            <v>270450.13</v>
          </cell>
          <cell r="R25">
            <v>376.14760778859528</v>
          </cell>
          <cell r="S25">
            <v>107546</v>
          </cell>
          <cell r="T25">
            <v>63462272.830000013</v>
          </cell>
          <cell r="U25">
            <v>590.09421856693893</v>
          </cell>
          <cell r="W25" t="str">
            <v>Bien</v>
          </cell>
          <cell r="X25" t="str">
            <v>Bien</v>
          </cell>
        </row>
        <row r="26">
          <cell r="A26">
            <v>6</v>
          </cell>
          <cell r="B26" t="str">
            <v xml:space="preserve">CANTABRIA           </v>
          </cell>
          <cell r="D26">
            <v>12656</v>
          </cell>
          <cell r="E26">
            <v>9797794</v>
          </cell>
          <cell r="F26">
            <v>774.16197850821743</v>
          </cell>
          <cell r="G26">
            <v>73783</v>
          </cell>
          <cell r="H26">
            <v>55041721.829999991</v>
          </cell>
          <cell r="I26">
            <v>745.99463060596599</v>
          </cell>
          <cell r="J26">
            <v>33705</v>
          </cell>
          <cell r="K26">
            <v>16066860.949999999</v>
          </cell>
          <cell r="L26">
            <v>476.69072689511938</v>
          </cell>
          <cell r="M26">
            <v>3746</v>
          </cell>
          <cell r="N26">
            <v>1137268.69</v>
          </cell>
          <cell r="O26">
            <v>303.59548585157501</v>
          </cell>
          <cell r="P26">
            <v>960</v>
          </cell>
          <cell r="Q26">
            <v>380536.57</v>
          </cell>
          <cell r="R26">
            <v>396.39226041666666</v>
          </cell>
          <cell r="S26">
            <v>124850</v>
          </cell>
          <cell r="T26">
            <v>82424182.040000007</v>
          </cell>
          <cell r="U26">
            <v>660.18567913496202</v>
          </cell>
          <cell r="W26" t="str">
            <v>Bien</v>
          </cell>
          <cell r="X26" t="str">
            <v>Bien</v>
          </cell>
        </row>
        <row r="27">
          <cell r="A27">
            <v>39</v>
          </cell>
          <cell r="C27" t="str">
            <v>Cantabria</v>
          </cell>
          <cell r="D27">
            <v>12656</v>
          </cell>
          <cell r="E27">
            <v>9797794</v>
          </cell>
          <cell r="F27">
            <v>774.16197850821743</v>
          </cell>
          <cell r="G27">
            <v>73783</v>
          </cell>
          <cell r="H27">
            <v>55041721.829999991</v>
          </cell>
          <cell r="I27">
            <v>745.99463060596599</v>
          </cell>
          <cell r="J27">
            <v>33705</v>
          </cell>
          <cell r="K27">
            <v>16066860.949999999</v>
          </cell>
          <cell r="L27">
            <v>476.69072689511938</v>
          </cell>
          <cell r="M27">
            <v>3746</v>
          </cell>
          <cell r="N27">
            <v>1137268.69</v>
          </cell>
          <cell r="O27">
            <v>303.59548585157501</v>
          </cell>
          <cell r="P27">
            <v>960</v>
          </cell>
          <cell r="Q27">
            <v>380536.57</v>
          </cell>
          <cell r="R27">
            <v>396.39226041666666</v>
          </cell>
          <cell r="S27">
            <v>124850</v>
          </cell>
          <cell r="T27">
            <v>82424182.040000007</v>
          </cell>
          <cell r="U27">
            <v>660.18567913496202</v>
          </cell>
          <cell r="W27" t="str">
            <v>Bien</v>
          </cell>
          <cell r="X27" t="str">
            <v>Bien</v>
          </cell>
        </row>
        <row r="28">
          <cell r="A28">
            <v>17</v>
          </cell>
          <cell r="B28" t="str">
            <v xml:space="preserve">CASTILLA-LEÓN     </v>
          </cell>
          <cell r="D28">
            <v>42400</v>
          </cell>
          <cell r="E28">
            <v>31899669.799999997</v>
          </cell>
          <cell r="F28">
            <v>752.35070283018865</v>
          </cell>
          <cell r="G28">
            <v>355091</v>
          </cell>
          <cell r="H28">
            <v>242900005.71000004</v>
          </cell>
          <cell r="I28">
            <v>684.05002016384549</v>
          </cell>
          <cell r="J28">
            <v>153770</v>
          </cell>
          <cell r="K28">
            <v>70639822.359999999</v>
          </cell>
          <cell r="L28">
            <v>459.38624152955714</v>
          </cell>
          <cell r="M28">
            <v>16908</v>
          </cell>
          <cell r="N28">
            <v>5065362.2300000004</v>
          </cell>
          <cell r="O28">
            <v>299.58376094156614</v>
          </cell>
          <cell r="P28">
            <v>3926</v>
          </cell>
          <cell r="Q28">
            <v>1485888.4599999997</v>
          </cell>
          <cell r="R28">
            <v>378.47388181355063</v>
          </cell>
          <cell r="S28">
            <v>572095</v>
          </cell>
          <cell r="T28">
            <v>351990748.56</v>
          </cell>
          <cell r="U28">
            <v>615.26625570927911</v>
          </cell>
          <cell r="W28" t="str">
            <v>Bien</v>
          </cell>
          <cell r="X28" t="str">
            <v>Bien</v>
          </cell>
        </row>
        <row r="29">
          <cell r="A29">
            <v>5</v>
          </cell>
          <cell r="C29" t="str">
            <v>Ávila</v>
          </cell>
          <cell r="D29">
            <v>2465</v>
          </cell>
          <cell r="E29">
            <v>1502503.11</v>
          </cell>
          <cell r="F29">
            <v>609.5347302231238</v>
          </cell>
          <cell r="G29">
            <v>23482</v>
          </cell>
          <cell r="H29">
            <v>14155660.290000003</v>
          </cell>
          <cell r="I29">
            <v>602.83026530959899</v>
          </cell>
          <cell r="J29">
            <v>10926</v>
          </cell>
          <cell r="K29">
            <v>4832923.76</v>
          </cell>
          <cell r="L29">
            <v>442.33239611934835</v>
          </cell>
          <cell r="M29">
            <v>1186</v>
          </cell>
          <cell r="N29">
            <v>351251.63</v>
          </cell>
          <cell r="O29">
            <v>296.16494940978077</v>
          </cell>
          <cell r="P29">
            <v>250</v>
          </cell>
          <cell r="Q29">
            <v>87172.68</v>
          </cell>
          <cell r="R29">
            <v>348.69072</v>
          </cell>
          <cell r="S29">
            <v>38309</v>
          </cell>
          <cell r="T29">
            <v>20929511.469999999</v>
          </cell>
          <cell r="U29">
            <v>546.33405909838416</v>
          </cell>
          <cell r="W29" t="str">
            <v>Bien</v>
          </cell>
          <cell r="X29" t="str">
            <v>Bien</v>
          </cell>
        </row>
        <row r="30">
          <cell r="A30">
            <v>9</v>
          </cell>
          <cell r="C30" t="str">
            <v>Burgos</v>
          </cell>
          <cell r="D30">
            <v>4453</v>
          </cell>
          <cell r="E30">
            <v>3468311.98</v>
          </cell>
          <cell r="F30">
            <v>778.87086907702667</v>
          </cell>
          <cell r="G30">
            <v>51649</v>
          </cell>
          <cell r="H30">
            <v>36299769.020000011</v>
          </cell>
          <cell r="I30">
            <v>702.81649247807331</v>
          </cell>
          <cell r="J30">
            <v>21045</v>
          </cell>
          <cell r="K30">
            <v>9608863.9799999986</v>
          </cell>
          <cell r="L30">
            <v>456.5865516749821</v>
          </cell>
          <cell r="M30">
            <v>2465</v>
          </cell>
          <cell r="N30">
            <v>754246.23</v>
          </cell>
          <cell r="O30">
            <v>305.98224340770793</v>
          </cell>
          <cell r="P30">
            <v>397</v>
          </cell>
          <cell r="Q30">
            <v>163304.42000000001</v>
          </cell>
          <cell r="R30">
            <v>411.34614609571793</v>
          </cell>
          <cell r="S30">
            <v>80009</v>
          </cell>
          <cell r="T30">
            <v>50294495.629999995</v>
          </cell>
          <cell r="U30">
            <v>628.61047669637162</v>
          </cell>
          <cell r="W30" t="str">
            <v>Bien</v>
          </cell>
          <cell r="X30" t="str">
            <v>Bien</v>
          </cell>
        </row>
        <row r="31">
          <cell r="A31">
            <v>24</v>
          </cell>
          <cell r="C31" t="str">
            <v>León</v>
          </cell>
          <cell r="D31">
            <v>12185</v>
          </cell>
          <cell r="E31">
            <v>9685194.2400000002</v>
          </cell>
          <cell r="F31">
            <v>794.84564956914244</v>
          </cell>
          <cell r="G31">
            <v>87876</v>
          </cell>
          <cell r="H31">
            <v>60955677.530000001</v>
          </cell>
          <cell r="I31">
            <v>693.65557751832125</v>
          </cell>
          <cell r="J31">
            <v>36050</v>
          </cell>
          <cell r="K31">
            <v>16033303.48</v>
          </cell>
          <cell r="L31">
            <v>444.75183023578364</v>
          </cell>
          <cell r="M31">
            <v>3814</v>
          </cell>
          <cell r="N31">
            <v>1155462.07</v>
          </cell>
          <cell r="O31">
            <v>302.95282380702679</v>
          </cell>
          <cell r="P31">
            <v>904</v>
          </cell>
          <cell r="Q31">
            <v>391262.89</v>
          </cell>
          <cell r="R31">
            <v>432.8129314159292</v>
          </cell>
          <cell r="S31">
            <v>140829</v>
          </cell>
          <cell r="T31">
            <v>88220900.209999993</v>
          </cell>
          <cell r="U31">
            <v>626.43986827997071</v>
          </cell>
          <cell r="W31" t="str">
            <v>Bien</v>
          </cell>
          <cell r="X31" t="str">
            <v>Bien</v>
          </cell>
        </row>
        <row r="32">
          <cell r="A32">
            <v>34</v>
          </cell>
          <cell r="C32" t="str">
            <v>Palencia</v>
          </cell>
          <cell r="D32">
            <v>3420</v>
          </cell>
          <cell r="E32">
            <v>2559831.0099999998</v>
          </cell>
          <cell r="F32">
            <v>748.48859941520459</v>
          </cell>
          <cell r="G32">
            <v>23242</v>
          </cell>
          <cell r="H32">
            <v>16327963.799999999</v>
          </cell>
          <cell r="I32">
            <v>702.5197401256346</v>
          </cell>
          <cell r="J32">
            <v>11461</v>
          </cell>
          <cell r="K32">
            <v>5502331.1100000003</v>
          </cell>
          <cell r="L32">
            <v>480.09171189250503</v>
          </cell>
          <cell r="M32">
            <v>1294</v>
          </cell>
          <cell r="N32">
            <v>398403.89</v>
          </cell>
          <cell r="O32">
            <v>307.88554095826896</v>
          </cell>
          <cell r="P32">
            <v>377</v>
          </cell>
          <cell r="Q32">
            <v>142079.12</v>
          </cell>
          <cell r="R32">
            <v>376.86769230769232</v>
          </cell>
          <cell r="S32">
            <v>39794</v>
          </cell>
          <cell r="T32">
            <v>24930608.93</v>
          </cell>
          <cell r="U32">
            <v>626.49165527466448</v>
          </cell>
          <cell r="W32" t="str">
            <v>Bien</v>
          </cell>
          <cell r="X32" t="str">
            <v>Bien</v>
          </cell>
        </row>
        <row r="33">
          <cell r="A33">
            <v>37</v>
          </cell>
          <cell r="C33" t="str">
            <v>Salamanca</v>
          </cell>
          <cell r="D33">
            <v>4019</v>
          </cell>
          <cell r="E33">
            <v>2656843.9</v>
          </cell>
          <cell r="F33">
            <v>661.07088828066685</v>
          </cell>
          <cell r="G33">
            <v>46309</v>
          </cell>
          <cell r="H33">
            <v>29609489.519999996</v>
          </cell>
          <cell r="I33">
            <v>639.38952514629977</v>
          </cell>
          <cell r="J33">
            <v>20264</v>
          </cell>
          <cell r="K33">
            <v>9303674.8299999982</v>
          </cell>
          <cell r="L33">
            <v>459.1233137583892</v>
          </cell>
          <cell r="M33">
            <v>2347</v>
          </cell>
          <cell r="N33">
            <v>683633.97</v>
          </cell>
          <cell r="O33">
            <v>291.27991904559008</v>
          </cell>
          <cell r="P33">
            <v>637</v>
          </cell>
          <cell r="Q33">
            <v>215392.68</v>
          </cell>
          <cell r="R33">
            <v>338.13607535321819</v>
          </cell>
          <cell r="S33">
            <v>73576</v>
          </cell>
          <cell r="T33">
            <v>42469034.899999991</v>
          </cell>
          <cell r="U33">
            <v>577.21315238664772</v>
          </cell>
          <cell r="W33" t="str">
            <v>Bien</v>
          </cell>
          <cell r="X33" t="str">
            <v>Bien</v>
          </cell>
        </row>
        <row r="34">
          <cell r="A34">
            <v>40</v>
          </cell>
          <cell r="C34" t="str">
            <v>Segovia</v>
          </cell>
          <cell r="D34">
            <v>2122</v>
          </cell>
          <cell r="E34">
            <v>1403122.8</v>
          </cell>
          <cell r="F34">
            <v>661.22657869934028</v>
          </cell>
          <cell r="G34">
            <v>19509</v>
          </cell>
          <cell r="H34">
            <v>12950501.9</v>
          </cell>
          <cell r="I34">
            <v>663.82192321492641</v>
          </cell>
          <cell r="J34">
            <v>8956</v>
          </cell>
          <cell r="K34">
            <v>4089063.53</v>
          </cell>
          <cell r="L34">
            <v>456.57252456453773</v>
          </cell>
          <cell r="M34">
            <v>957</v>
          </cell>
          <cell r="N34">
            <v>289034.40999999997</v>
          </cell>
          <cell r="O34">
            <v>302.02132706374084</v>
          </cell>
          <cell r="P34">
            <v>208</v>
          </cell>
          <cell r="Q34">
            <v>70194.39</v>
          </cell>
          <cell r="R34">
            <v>337.47302884615385</v>
          </cell>
          <cell r="S34">
            <v>31752</v>
          </cell>
          <cell r="T34">
            <v>18801917.030000001</v>
          </cell>
          <cell r="U34">
            <v>592.14906242126483</v>
          </cell>
          <cell r="W34" t="str">
            <v>Bien</v>
          </cell>
          <cell r="X34" t="str">
            <v>Bien</v>
          </cell>
        </row>
        <row r="35">
          <cell r="A35">
            <v>42</v>
          </cell>
          <cell r="C35" t="str">
            <v>Soria</v>
          </cell>
          <cell r="D35">
            <v>1227</v>
          </cell>
          <cell r="E35">
            <v>792777.52</v>
          </cell>
          <cell r="F35">
            <v>646.11044824775877</v>
          </cell>
          <cell r="G35">
            <v>14935</v>
          </cell>
          <cell r="H35">
            <v>9600383.0800000019</v>
          </cell>
          <cell r="I35">
            <v>642.8110532306664</v>
          </cell>
          <cell r="J35">
            <v>5738</v>
          </cell>
          <cell r="K35">
            <v>2486449.36</v>
          </cell>
          <cell r="L35">
            <v>433.33031718368767</v>
          </cell>
          <cell r="M35">
            <v>579</v>
          </cell>
          <cell r="N35">
            <v>176248.53</v>
          </cell>
          <cell r="O35">
            <v>304.40160621761657</v>
          </cell>
          <cell r="P35">
            <v>150</v>
          </cell>
          <cell r="Q35">
            <v>50847.75</v>
          </cell>
          <cell r="R35">
            <v>338.98500000000001</v>
          </cell>
          <cell r="S35">
            <v>22629</v>
          </cell>
          <cell r="T35">
            <v>13106706.24</v>
          </cell>
          <cell r="U35">
            <v>579.19953334217155</v>
          </cell>
          <cell r="W35" t="str">
            <v>Bien</v>
          </cell>
          <cell r="X35" t="str">
            <v>Bien</v>
          </cell>
        </row>
        <row r="36">
          <cell r="A36">
            <v>47</v>
          </cell>
          <cell r="C36" t="str">
            <v>Valladolid</v>
          </cell>
          <cell r="D36">
            <v>9096</v>
          </cell>
          <cell r="E36">
            <v>7689144.0999999996</v>
          </cell>
          <cell r="F36">
            <v>845.33246481970093</v>
          </cell>
          <cell r="G36">
            <v>54718</v>
          </cell>
          <cell r="H36">
            <v>43664476.939999983</v>
          </cell>
          <cell r="I36">
            <v>797.99109872436827</v>
          </cell>
          <cell r="J36">
            <v>25095</v>
          </cell>
          <cell r="K36">
            <v>12799610.1</v>
          </cell>
          <cell r="L36">
            <v>510.04622833233708</v>
          </cell>
          <cell r="M36">
            <v>2725</v>
          </cell>
          <cell r="N36">
            <v>819924.43</v>
          </cell>
          <cell r="O36">
            <v>300.88969908256882</v>
          </cell>
          <cell r="P36">
            <v>615</v>
          </cell>
          <cell r="Q36">
            <v>236667.14</v>
          </cell>
          <cell r="R36">
            <v>384.82461788617888</v>
          </cell>
          <cell r="S36">
            <v>92249</v>
          </cell>
          <cell r="T36">
            <v>65209822.709999993</v>
          </cell>
          <cell r="U36">
            <v>706.88920974753103</v>
          </cell>
          <cell r="W36" t="str">
            <v>Bien</v>
          </cell>
          <cell r="X36" t="str">
            <v>Bien</v>
          </cell>
        </row>
        <row r="37">
          <cell r="A37">
            <v>49</v>
          </cell>
          <cell r="C37" t="str">
            <v>Zamora</v>
          </cell>
          <cell r="D37">
            <v>3413</v>
          </cell>
          <cell r="E37">
            <v>2141941.14</v>
          </cell>
          <cell r="F37">
            <v>627.58310577204804</v>
          </cell>
          <cell r="G37">
            <v>33371</v>
          </cell>
          <cell r="H37">
            <v>19336083.630000003</v>
          </cell>
          <cell r="I37">
            <v>579.42775553624415</v>
          </cell>
          <cell r="J37">
            <v>14235</v>
          </cell>
          <cell r="K37">
            <v>5983602.209999999</v>
          </cell>
          <cell r="L37">
            <v>420.3443772391991</v>
          </cell>
          <cell r="M37">
            <v>1541</v>
          </cell>
          <cell r="N37">
            <v>437157.07</v>
          </cell>
          <cell r="O37">
            <v>283.68401687216095</v>
          </cell>
          <cell r="P37">
            <v>388</v>
          </cell>
          <cell r="Q37">
            <v>128967.39</v>
          </cell>
          <cell r="R37">
            <v>332.39018041237114</v>
          </cell>
          <cell r="S37">
            <v>52948</v>
          </cell>
          <cell r="T37">
            <v>28027751.440000005</v>
          </cell>
          <cell r="U37">
            <v>529.34485608521572</v>
          </cell>
          <cell r="W37" t="str">
            <v>Bien</v>
          </cell>
          <cell r="X37" t="str">
            <v>Bien</v>
          </cell>
        </row>
        <row r="38">
          <cell r="A38">
            <v>11</v>
          </cell>
          <cell r="B38" t="str">
            <v>CASTILLA-LA MANCHA</v>
          </cell>
          <cell r="D38">
            <v>30212</v>
          </cell>
          <cell r="E38">
            <v>19813050.350000001</v>
          </cell>
          <cell r="F38">
            <v>655.80068681318687</v>
          </cell>
          <cell r="G38">
            <v>189639</v>
          </cell>
          <cell r="H38">
            <v>123826630.54999998</v>
          </cell>
          <cell r="I38">
            <v>652.95973164802592</v>
          </cell>
          <cell r="J38">
            <v>90703</v>
          </cell>
          <cell r="K38">
            <v>42330680.590000004</v>
          </cell>
          <cell r="L38">
            <v>466.6954851548461</v>
          </cell>
          <cell r="M38">
            <v>11284</v>
          </cell>
          <cell r="N38">
            <v>3159994.9</v>
          </cell>
          <cell r="O38">
            <v>280.04208613966676</v>
          </cell>
          <cell r="P38">
            <v>2259</v>
          </cell>
          <cell r="Q38">
            <v>764395.49</v>
          </cell>
          <cell r="R38">
            <v>338.37781761841524</v>
          </cell>
          <cell r="S38">
            <v>324097</v>
          </cell>
          <cell r="T38">
            <v>189894751.88000003</v>
          </cell>
          <cell r="U38">
            <v>585.91949903886803</v>
          </cell>
          <cell r="W38" t="str">
            <v>Bien</v>
          </cell>
          <cell r="X38" t="str">
            <v>Bien</v>
          </cell>
        </row>
        <row r="39">
          <cell r="A39">
            <v>2</v>
          </cell>
          <cell r="C39" t="str">
            <v>Albacete</v>
          </cell>
          <cell r="D39">
            <v>5493</v>
          </cell>
          <cell r="E39">
            <v>3293960.83</v>
          </cell>
          <cell r="F39">
            <v>599.66517931913347</v>
          </cell>
          <cell r="G39">
            <v>38175</v>
          </cell>
          <cell r="H39">
            <v>23809316.490000002</v>
          </cell>
          <cell r="I39">
            <v>623.68870962671906</v>
          </cell>
          <cell r="J39">
            <v>18134</v>
          </cell>
          <cell r="K39">
            <v>8279130.8699999992</v>
          </cell>
          <cell r="L39">
            <v>456.55293206132126</v>
          </cell>
          <cell r="M39">
            <v>2218</v>
          </cell>
          <cell r="N39">
            <v>599298.78</v>
          </cell>
          <cell r="O39">
            <v>270.19782687105504</v>
          </cell>
          <cell r="P39">
            <v>541</v>
          </cell>
          <cell r="Q39">
            <v>176755.36</v>
          </cell>
          <cell r="R39">
            <v>326.7197042513863</v>
          </cell>
          <cell r="S39">
            <v>64561</v>
          </cell>
          <cell r="T39">
            <v>36158462.329999998</v>
          </cell>
          <cell r="U39">
            <v>560.06663976704203</v>
          </cell>
          <cell r="W39" t="str">
            <v>Bien</v>
          </cell>
          <cell r="X39" t="str">
            <v>Bien</v>
          </cell>
        </row>
        <row r="40">
          <cell r="A40">
            <v>13</v>
          </cell>
          <cell r="C40" t="str">
            <v>Ciudad Real</v>
          </cell>
          <cell r="D40">
            <v>10282</v>
          </cell>
          <cell r="E40">
            <v>6928874.6400000006</v>
          </cell>
          <cell r="F40">
            <v>673.88393697724189</v>
          </cell>
          <cell r="G40">
            <v>48702</v>
          </cell>
          <cell r="H40">
            <v>33450924.719999995</v>
          </cell>
          <cell r="I40">
            <v>686.84909695700367</v>
          </cell>
          <cell r="J40">
            <v>26394</v>
          </cell>
          <cell r="K40">
            <v>12828180.49</v>
          </cell>
          <cell r="L40">
            <v>486.0263881942866</v>
          </cell>
          <cell r="M40">
            <v>3535</v>
          </cell>
          <cell r="N40">
            <v>1009381.08</v>
          </cell>
          <cell r="O40">
            <v>285.53920226308344</v>
          </cell>
          <cell r="P40">
            <v>721</v>
          </cell>
          <cell r="Q40">
            <v>249844.23</v>
          </cell>
          <cell r="R40">
            <v>346.52459084604715</v>
          </cell>
          <cell r="S40">
            <v>89634</v>
          </cell>
          <cell r="T40">
            <v>54467205.159999996</v>
          </cell>
          <cell r="U40">
            <v>607.66232858067247</v>
          </cell>
          <cell r="W40" t="str">
            <v>Bien</v>
          </cell>
          <cell r="X40" t="str">
            <v>Bien</v>
          </cell>
        </row>
        <row r="41">
          <cell r="A41">
            <v>16</v>
          </cell>
          <cell r="C41" t="str">
            <v>Cuenca</v>
          </cell>
          <cell r="D41">
            <v>3387</v>
          </cell>
          <cell r="E41">
            <v>1975665.39</v>
          </cell>
          <cell r="F41">
            <v>583.30835252435782</v>
          </cell>
          <cell r="G41">
            <v>26257</v>
          </cell>
          <cell r="H41">
            <v>15858794.660000002</v>
          </cell>
          <cell r="I41">
            <v>603.98349621053444</v>
          </cell>
          <cell r="J41">
            <v>11602</v>
          </cell>
          <cell r="K41">
            <v>5180615.68</v>
          </cell>
          <cell r="L41">
            <v>446.52781244612993</v>
          </cell>
          <cell r="M41">
            <v>1295</v>
          </cell>
          <cell r="N41">
            <v>359529.85</v>
          </cell>
          <cell r="O41">
            <v>277.62922779922781</v>
          </cell>
          <cell r="P41">
            <v>299</v>
          </cell>
          <cell r="Q41">
            <v>100754.96</v>
          </cell>
          <cell r="R41">
            <v>336.97311036789301</v>
          </cell>
          <cell r="S41">
            <v>42840</v>
          </cell>
          <cell r="T41">
            <v>23475360.539999995</v>
          </cell>
          <cell r="U41">
            <v>547.97760364145643</v>
          </cell>
          <cell r="W41" t="str">
            <v>Bien</v>
          </cell>
          <cell r="X41" t="str">
            <v>Bien</v>
          </cell>
        </row>
        <row r="42">
          <cell r="A42">
            <v>19</v>
          </cell>
          <cell r="C42" t="str">
            <v>Guadalajara</v>
          </cell>
          <cell r="D42">
            <v>3260</v>
          </cell>
          <cell r="E42">
            <v>2599969.5499999998</v>
          </cell>
          <cell r="F42">
            <v>797.5366717791411</v>
          </cell>
          <cell r="G42">
            <v>19203</v>
          </cell>
          <cell r="H42">
            <v>14020180.58</v>
          </cell>
          <cell r="I42">
            <v>730.10365984481587</v>
          </cell>
          <cell r="J42">
            <v>8114</v>
          </cell>
          <cell r="K42">
            <v>3977048.45</v>
          </cell>
          <cell r="L42">
            <v>490.1464690658122</v>
          </cell>
          <cell r="M42">
            <v>1038</v>
          </cell>
          <cell r="N42">
            <v>319571.57</v>
          </cell>
          <cell r="O42">
            <v>307.8724181117534</v>
          </cell>
          <cell r="P42">
            <v>165</v>
          </cell>
          <cell r="Q42">
            <v>58471.5</v>
          </cell>
          <cell r="R42">
            <v>354.37272727272727</v>
          </cell>
          <cell r="S42">
            <v>31780</v>
          </cell>
          <cell r="T42">
            <v>20975241.650000006</v>
          </cell>
          <cell r="U42">
            <v>660.01389710509773</v>
          </cell>
          <cell r="W42" t="str">
            <v>Bien</v>
          </cell>
          <cell r="X42" t="str">
            <v>Bien</v>
          </cell>
        </row>
        <row r="43">
          <cell r="A43">
            <v>45</v>
          </cell>
          <cell r="C43" t="str">
            <v>Toledo</v>
          </cell>
          <cell r="D43">
            <v>7790</v>
          </cell>
          <cell r="E43">
            <v>5014579.9400000004</v>
          </cell>
          <cell r="F43">
            <v>643.72014634146342</v>
          </cell>
          <cell r="G43">
            <v>57302</v>
          </cell>
          <cell r="H43">
            <v>36687414.099999994</v>
          </cell>
          <cell r="I43">
            <v>640.24665980245004</v>
          </cell>
          <cell r="J43">
            <v>26459</v>
          </cell>
          <cell r="K43">
            <v>12065705.100000001</v>
          </cell>
          <cell r="L43">
            <v>456.01515930307272</v>
          </cell>
          <cell r="M43">
            <v>3198</v>
          </cell>
          <cell r="N43">
            <v>872213.62</v>
          </cell>
          <cell r="O43">
            <v>272.73721701063164</v>
          </cell>
          <cell r="P43">
            <v>533</v>
          </cell>
          <cell r="Q43">
            <v>178569.44</v>
          </cell>
          <cell r="R43">
            <v>335.02709193245778</v>
          </cell>
          <cell r="S43">
            <v>95282</v>
          </cell>
          <cell r="T43">
            <v>54818482.20000001</v>
          </cell>
          <cell r="U43">
            <v>575.32883650637064</v>
          </cell>
          <cell r="W43" t="str">
            <v>Bien</v>
          </cell>
          <cell r="X43" t="str">
            <v>Bien</v>
          </cell>
        </row>
        <row r="44">
          <cell r="A44">
            <v>2</v>
          </cell>
          <cell r="B44" t="str">
            <v>COMUNIDADES AUTÓNOMAS</v>
          </cell>
          <cell r="D44" t="str">
            <v>INC. PERMANENTE</v>
          </cell>
          <cell r="E44">
            <v>143548636.63999996</v>
          </cell>
          <cell r="F44">
            <v>873.51225630571673</v>
          </cell>
          <cell r="G44" t="str">
            <v>JUBILACIÓN</v>
          </cell>
          <cell r="H44">
            <v>808860463.22000015</v>
          </cell>
          <cell r="I44">
            <v>863.91149544419034</v>
          </cell>
          <cell r="J44" t="str">
            <v>VIUDEDAD</v>
          </cell>
          <cell r="K44">
            <v>211906063.54999995</v>
          </cell>
          <cell r="L44">
            <v>555.03158416515828</v>
          </cell>
          <cell r="M44" t="str">
            <v>ORFANDAD</v>
          </cell>
          <cell r="N44">
            <v>11713683.329999998</v>
          </cell>
          <cell r="O44">
            <v>336.53240239032374</v>
          </cell>
          <cell r="P44" t="str">
            <v>FAVOR DE FAMILIARES</v>
          </cell>
          <cell r="Q44">
            <v>745326.41</v>
          </cell>
          <cell r="R44">
            <v>430.82451445086707</v>
          </cell>
          <cell r="S44" t="str">
            <v>TOTAL PENSIONES</v>
          </cell>
          <cell r="T44">
            <v>1176774173.1500001</v>
          </cell>
          <cell r="U44">
            <v>774.73380986082407</v>
          </cell>
          <cell r="W44" t="str">
            <v>CONTROL</v>
          </cell>
          <cell r="X44" t="str">
            <v>Bien</v>
          </cell>
        </row>
        <row r="45">
          <cell r="A45">
            <v>8</v>
          </cell>
          <cell r="C45" t="str">
            <v>Barcelona</v>
          </cell>
          <cell r="D45" t="str">
            <v>Número</v>
          </cell>
          <cell r="E45" t="str">
            <v>Nómina</v>
          </cell>
          <cell r="F45" t="str">
            <v>P.media</v>
          </cell>
          <cell r="G45" t="str">
            <v>Número</v>
          </cell>
          <cell r="H45" t="str">
            <v>Nómina</v>
          </cell>
          <cell r="I45" t="str">
            <v>P.media</v>
          </cell>
          <cell r="J45" t="str">
            <v>Número</v>
          </cell>
          <cell r="K45" t="str">
            <v>Nómina</v>
          </cell>
          <cell r="L45" t="str">
            <v>P.media</v>
          </cell>
          <cell r="M45" t="str">
            <v>Número</v>
          </cell>
          <cell r="N45" t="str">
            <v>Nómina</v>
          </cell>
          <cell r="O45" t="str">
            <v>P.media</v>
          </cell>
          <cell r="P45" t="str">
            <v>Número</v>
          </cell>
          <cell r="Q45" t="str">
            <v>Nómina</v>
          </cell>
          <cell r="R45" t="str">
            <v>P.media</v>
          </cell>
          <cell r="S45" t="str">
            <v>Número</v>
          </cell>
          <cell r="T45" t="str">
            <v>Nómina</v>
          </cell>
          <cell r="U45" t="str">
            <v>P.media</v>
          </cell>
          <cell r="W45" t="str">
            <v>Número</v>
          </cell>
          <cell r="X45" t="str">
            <v>Nómina</v>
          </cell>
        </row>
        <row r="46">
          <cell r="A46">
            <v>2</v>
          </cell>
          <cell r="B46" t="str">
            <v xml:space="preserve">CATALUÑA            </v>
          </cell>
          <cell r="C46" t="str">
            <v>Girona</v>
          </cell>
          <cell r="D46">
            <v>11724</v>
          </cell>
          <cell r="E46">
            <v>8830484.2700000014</v>
          </cell>
          <cell r="F46">
            <v>753.19722534971015</v>
          </cell>
          <cell r="G46">
            <v>90114</v>
          </cell>
          <cell r="H46">
            <v>68582332.549999982</v>
          </cell>
          <cell r="I46">
            <v>761.06190547528661</v>
          </cell>
          <cell r="J46">
            <v>35353</v>
          </cell>
          <cell r="K46">
            <v>17287805.249999996</v>
          </cell>
          <cell r="L46">
            <v>489.00532486634785</v>
          </cell>
          <cell r="M46">
            <v>3133</v>
          </cell>
          <cell r="N46">
            <v>942676.87</v>
          </cell>
          <cell r="O46">
            <v>300.88632939674432</v>
          </cell>
          <cell r="P46">
            <v>90</v>
          </cell>
          <cell r="Q46">
            <v>43588.7</v>
          </cell>
          <cell r="R46">
            <v>484.31888888888886</v>
          </cell>
          <cell r="S46">
            <v>140414</v>
          </cell>
          <cell r="T46">
            <v>95686887.639999986</v>
          </cell>
          <cell r="U46">
            <v>681.46258663666003</v>
          </cell>
          <cell r="W46" t="str">
            <v>Bien</v>
          </cell>
          <cell r="X46" t="str">
            <v>Bien</v>
          </cell>
        </row>
        <row r="47">
          <cell r="A47">
            <v>8</v>
          </cell>
          <cell r="C47" t="str">
            <v>Barcelona</v>
          </cell>
          <cell r="D47">
            <v>121585</v>
          </cell>
          <cell r="E47">
            <v>92536880.309999987</v>
          </cell>
          <cell r="F47">
            <v>761.08796570300603</v>
          </cell>
          <cell r="G47">
            <v>661071</v>
          </cell>
          <cell r="H47">
            <v>501884891.25999993</v>
          </cell>
          <cell r="I47">
            <v>759.19967939903574</v>
          </cell>
          <cell r="J47">
            <v>275438</v>
          </cell>
          <cell r="K47">
            <v>137004767.72999999</v>
          </cell>
          <cell r="L47">
            <v>497.40692181180515</v>
          </cell>
          <cell r="M47">
            <v>25326</v>
          </cell>
          <cell r="N47">
            <v>7417883.7299999995</v>
          </cell>
          <cell r="O47">
            <v>292.89598554844821</v>
          </cell>
          <cell r="P47">
            <v>1546</v>
          </cell>
          <cell r="Q47">
            <v>553443.06999999995</v>
          </cell>
          <cell r="R47">
            <v>357.98387451487707</v>
          </cell>
          <cell r="S47">
            <v>1084966</v>
          </cell>
          <cell r="T47">
            <v>739397866.10000014</v>
          </cell>
          <cell r="U47">
            <v>681.49404322347436</v>
          </cell>
          <cell r="W47" t="str">
            <v>Bien</v>
          </cell>
          <cell r="X47" t="str">
            <v>Bien</v>
          </cell>
        </row>
        <row r="48">
          <cell r="A48">
            <v>17</v>
          </cell>
          <cell r="C48" t="str">
            <v>Girona</v>
          </cell>
          <cell r="D48">
            <v>10667</v>
          </cell>
          <cell r="E48">
            <v>6783123.5700000003</v>
          </cell>
          <cell r="F48">
            <v>635.89796287616014</v>
          </cell>
          <cell r="G48">
            <v>85414</v>
          </cell>
          <cell r="H48">
            <v>54126250.179999992</v>
          </cell>
          <cell r="I48">
            <v>633.69295642400539</v>
          </cell>
          <cell r="J48">
            <v>33474</v>
          </cell>
          <cell r="K48">
            <v>13986228.819999998</v>
          </cell>
          <cell r="L48">
            <v>417.82364880205529</v>
          </cell>
          <cell r="M48">
            <v>2795</v>
          </cell>
          <cell r="N48">
            <v>710982.63</v>
          </cell>
          <cell r="O48">
            <v>254.37661180679785</v>
          </cell>
          <cell r="P48">
            <v>108</v>
          </cell>
          <cell r="Q48">
            <v>42298.11</v>
          </cell>
          <cell r="R48">
            <v>391.64916666666664</v>
          </cell>
          <cell r="S48">
            <v>132458</v>
          </cell>
          <cell r="T48">
            <v>75648883.309999987</v>
          </cell>
          <cell r="U48">
            <v>571.11600137402036</v>
          </cell>
          <cell r="W48" t="str">
            <v>Bien</v>
          </cell>
          <cell r="X48" t="str">
            <v>Bien</v>
          </cell>
        </row>
        <row r="49">
          <cell r="A49">
            <v>25</v>
          </cell>
          <cell r="B49" t="str">
            <v xml:space="preserve">CMDAD. VALENCIANA   </v>
          </cell>
          <cell r="C49" t="str">
            <v>Lleida</v>
          </cell>
          <cell r="D49">
            <v>93842</v>
          </cell>
          <cell r="E49">
            <v>73008143.900000006</v>
          </cell>
          <cell r="F49">
            <v>777.99006734724333</v>
          </cell>
          <cell r="G49">
            <v>512682</v>
          </cell>
          <cell r="H49">
            <v>398911261.39999998</v>
          </cell>
          <cell r="I49">
            <v>778.08712106139865</v>
          </cell>
          <cell r="J49">
            <v>232554</v>
          </cell>
          <cell r="K49">
            <v>122816405.79999998</v>
          </cell>
          <cell r="L49">
            <v>528.11994547502934</v>
          </cell>
          <cell r="M49">
            <v>27714</v>
          </cell>
          <cell r="N49">
            <v>8902668.4600000009</v>
          </cell>
          <cell r="O49">
            <v>321.2336169445046</v>
          </cell>
          <cell r="P49">
            <v>2503</v>
          </cell>
          <cell r="Q49">
            <v>1038698.54</v>
          </cell>
          <cell r="R49">
            <v>414.98143827407114</v>
          </cell>
          <cell r="S49">
            <v>869295</v>
          </cell>
          <cell r="T49">
            <v>604677178.10000002</v>
          </cell>
          <cell r="U49">
            <v>695.59491093357269</v>
          </cell>
          <cell r="W49" t="str">
            <v>Bien</v>
          </cell>
          <cell r="X49" t="str">
            <v>Bien</v>
          </cell>
        </row>
        <row r="50">
          <cell r="A50">
            <v>43</v>
          </cell>
          <cell r="C50" t="str">
            <v>Tarragona</v>
          </cell>
          <cell r="D50">
            <v>12091</v>
          </cell>
          <cell r="E50">
            <v>8867989.9600000028</v>
          </cell>
          <cell r="F50">
            <v>733.43726408072143</v>
          </cell>
          <cell r="G50">
            <v>84189</v>
          </cell>
          <cell r="H50">
            <v>55693029.889999993</v>
          </cell>
          <cell r="I50">
            <v>661.52383197329812</v>
          </cell>
          <cell r="J50">
            <v>34736</v>
          </cell>
          <cell r="K50">
            <v>15461765.579999998</v>
          </cell>
          <cell r="L50">
            <v>445.12222420543526</v>
          </cell>
          <cell r="M50">
            <v>3502</v>
          </cell>
          <cell r="N50">
            <v>950714.91</v>
          </cell>
          <cell r="O50">
            <v>271.47770131353514</v>
          </cell>
          <cell r="P50">
            <v>233</v>
          </cell>
          <cell r="Q50">
            <v>82636.52</v>
          </cell>
          <cell r="R50">
            <v>354.66317596566523</v>
          </cell>
          <cell r="S50">
            <v>134751</v>
          </cell>
          <cell r="T50">
            <v>81056136.860000014</v>
          </cell>
          <cell r="U50">
            <v>601.52530860624427</v>
          </cell>
          <cell r="W50" t="str">
            <v>Bien</v>
          </cell>
          <cell r="X50" t="str">
            <v>Bien</v>
          </cell>
        </row>
        <row r="51">
          <cell r="A51">
            <v>9</v>
          </cell>
          <cell r="B51" t="str">
            <v xml:space="preserve">CMDAD. VALENCIANA   </v>
          </cell>
          <cell r="C51" t="str">
            <v>Castellón</v>
          </cell>
          <cell r="D51">
            <v>10885</v>
          </cell>
          <cell r="E51">
            <v>8515268.7700000014</v>
          </cell>
          <cell r="F51">
            <v>782.29386954524591</v>
          </cell>
          <cell r="G51">
            <v>74026</v>
          </cell>
          <cell r="H51">
            <v>53453690.719999999</v>
          </cell>
          <cell r="I51">
            <v>722.09346337773218</v>
          </cell>
          <cell r="J51">
            <v>29512</v>
          </cell>
          <cell r="K51">
            <v>14337299.280000001</v>
          </cell>
          <cell r="L51">
            <v>485.81252642992683</v>
          </cell>
          <cell r="M51">
            <v>3278</v>
          </cell>
          <cell r="N51">
            <v>1064289.28</v>
          </cell>
          <cell r="O51">
            <v>324.67641244661382</v>
          </cell>
          <cell r="P51">
            <v>240</v>
          </cell>
          <cell r="Q51">
            <v>97385.73</v>
          </cell>
          <cell r="R51">
            <v>405.77387499999998</v>
          </cell>
          <cell r="S51">
            <v>117941</v>
          </cell>
          <cell r="T51">
            <v>77467933.779999971</v>
          </cell>
          <cell r="U51">
            <v>656.83633155560813</v>
          </cell>
          <cell r="W51" t="str">
            <v>Bien</v>
          </cell>
          <cell r="X51" t="str">
            <v>Bien</v>
          </cell>
        </row>
        <row r="52">
          <cell r="A52">
            <v>3</v>
          </cell>
          <cell r="C52" t="str">
            <v>Alacant</v>
          </cell>
          <cell r="D52">
            <v>22018</v>
          </cell>
          <cell r="E52">
            <v>13294129.529999999</v>
          </cell>
          <cell r="F52">
            <v>603.78460941048229</v>
          </cell>
          <cell r="G52">
            <v>155063</v>
          </cell>
          <cell r="H52">
            <v>97358623.439999998</v>
          </cell>
          <cell r="I52">
            <v>627.8649545023635</v>
          </cell>
          <cell r="J52">
            <v>69729</v>
          </cell>
          <cell r="K52">
            <v>30657339.530000001</v>
          </cell>
          <cell r="L52">
            <v>439.66412152762842</v>
          </cell>
          <cell r="M52">
            <v>8753</v>
          </cell>
          <cell r="N52">
            <v>2196433.9900000002</v>
          </cell>
          <cell r="O52">
            <v>250.93499257397465</v>
          </cell>
          <cell r="P52">
            <v>1109</v>
          </cell>
          <cell r="Q52">
            <v>383989.43</v>
          </cell>
          <cell r="R52">
            <v>346.24835888187556</v>
          </cell>
          <cell r="S52">
            <v>256672</v>
          </cell>
          <cell r="T52">
            <v>143890515.92000002</v>
          </cell>
          <cell r="U52">
            <v>560.60075084154107</v>
          </cell>
          <cell r="W52" t="str">
            <v>Bien</v>
          </cell>
          <cell r="X52" t="str">
            <v>Bien</v>
          </cell>
        </row>
        <row r="53">
          <cell r="A53">
            <v>12</v>
          </cell>
          <cell r="B53" t="str">
            <v xml:space="preserve">EXTREMADURA         </v>
          </cell>
          <cell r="C53" t="str">
            <v>Castellón</v>
          </cell>
          <cell r="D53">
            <v>21986</v>
          </cell>
          <cell r="E53">
            <v>14956732.25</v>
          </cell>
          <cell r="F53">
            <v>680.28437414718462</v>
          </cell>
          <cell r="G53">
            <v>113138</v>
          </cell>
          <cell r="H53">
            <v>81823430.160000011</v>
          </cell>
          <cell r="I53">
            <v>723.21792996163981</v>
          </cell>
          <cell r="J53">
            <v>60531</v>
          </cell>
          <cell r="K53">
            <v>32324196.089999992</v>
          </cell>
          <cell r="L53">
            <v>534.01060762254042</v>
          </cell>
          <cell r="M53">
            <v>8386</v>
          </cell>
          <cell r="N53">
            <v>2755764.96</v>
          </cell>
          <cell r="O53">
            <v>328.61494872406394</v>
          </cell>
          <cell r="P53">
            <v>1528</v>
          </cell>
          <cell r="Q53">
            <v>645240.47</v>
          </cell>
          <cell r="R53">
            <v>422.27779450261778</v>
          </cell>
          <cell r="S53">
            <v>205569</v>
          </cell>
          <cell r="T53">
            <v>132505363.93000004</v>
          </cell>
          <cell r="U53">
            <v>644.57853046908838</v>
          </cell>
          <cell r="W53" t="str">
            <v>Bien</v>
          </cell>
          <cell r="X53" t="str">
            <v>Bien</v>
          </cell>
        </row>
        <row r="54">
          <cell r="A54">
            <v>46</v>
          </cell>
          <cell r="C54" t="str">
            <v>Valencia</v>
          </cell>
          <cell r="D54">
            <v>50293</v>
          </cell>
          <cell r="E54">
            <v>34895007.120000005</v>
          </cell>
          <cell r="F54">
            <v>693.8342735569563</v>
          </cell>
          <cell r="G54">
            <v>249388</v>
          </cell>
          <cell r="H54">
            <v>168735611.30000001</v>
          </cell>
          <cell r="I54">
            <v>676.59875896193887</v>
          </cell>
          <cell r="J54">
            <v>123763</v>
          </cell>
          <cell r="K54">
            <v>57682713.93</v>
          </cell>
          <cell r="L54">
            <v>466.07397954154311</v>
          </cell>
          <cell r="M54">
            <v>14852</v>
          </cell>
          <cell r="N54">
            <v>4118158.13</v>
          </cell>
          <cell r="O54">
            <v>277.27970172367355</v>
          </cell>
          <cell r="P54">
            <v>1308</v>
          </cell>
          <cell r="Q54">
            <v>438707.06</v>
          </cell>
          <cell r="R54">
            <v>335.40295107033637</v>
          </cell>
          <cell r="S54">
            <v>439604</v>
          </cell>
          <cell r="T54">
            <v>265870197.54000002</v>
          </cell>
          <cell r="U54">
            <v>604.79476424236361</v>
          </cell>
          <cell r="W54" t="str">
            <v>Bien</v>
          </cell>
          <cell r="X54" t="str">
            <v>Bien</v>
          </cell>
        </row>
        <row r="55">
          <cell r="A55">
            <v>14</v>
          </cell>
          <cell r="B55" t="str">
            <v xml:space="preserve">EXTREMADURA         </v>
          </cell>
          <cell r="C55" t="str">
            <v>Cáceres</v>
          </cell>
          <cell r="D55">
            <v>8771</v>
          </cell>
          <cell r="E55">
            <v>5839552.3800000008</v>
          </cell>
          <cell r="F55">
            <v>665.77954395165898</v>
          </cell>
          <cell r="G55">
            <v>50798</v>
          </cell>
          <cell r="H55">
            <v>35667796.930000015</v>
          </cell>
          <cell r="I55">
            <v>702.14963049726396</v>
          </cell>
          <cell r="J55">
            <v>24678</v>
          </cell>
          <cell r="K55">
            <v>12648729.640000001</v>
          </cell>
          <cell r="L55">
            <v>512.55084042466979</v>
          </cell>
          <cell r="M55">
            <v>3026</v>
          </cell>
          <cell r="N55">
            <v>1021463.1</v>
          </cell>
          <cell r="O55">
            <v>337.56216126900199</v>
          </cell>
          <cell r="P55">
            <v>458</v>
          </cell>
          <cell r="Q55">
            <v>199380.07</v>
          </cell>
          <cell r="R55">
            <v>435.3276637554585</v>
          </cell>
          <cell r="S55">
            <v>87731</v>
          </cell>
          <cell r="T55">
            <v>55376922.12000002</v>
          </cell>
          <cell r="U55">
            <v>631.21270839270062</v>
          </cell>
          <cell r="W55" t="str">
            <v>Bien</v>
          </cell>
          <cell r="X55" t="str">
            <v>Bien</v>
          </cell>
        </row>
        <row r="56">
          <cell r="A56">
            <v>6</v>
          </cell>
          <cell r="B56" t="str">
            <v xml:space="preserve">GALICIA             </v>
          </cell>
          <cell r="C56" t="str">
            <v>Badajoz</v>
          </cell>
          <cell r="D56">
            <v>68359</v>
          </cell>
          <cell r="E56">
            <v>49218383.709999993</v>
          </cell>
          <cell r="F56">
            <v>719.99859140712988</v>
          </cell>
          <cell r="G56">
            <v>441836</v>
          </cell>
          <cell r="H56">
            <v>311687576.24000001</v>
          </cell>
          <cell r="I56">
            <v>705.43725780606383</v>
          </cell>
          <cell r="J56">
            <v>181853</v>
          </cell>
          <cell r="K56">
            <v>84805040.770000011</v>
          </cell>
          <cell r="L56">
            <v>466.33842042748819</v>
          </cell>
          <cell r="M56">
            <v>20023</v>
          </cell>
          <cell r="N56">
            <v>6724971.3399999999</v>
          </cell>
          <cell r="O56">
            <v>335.86232532587525</v>
          </cell>
          <cell r="P56">
            <v>5475</v>
          </cell>
          <cell r="Q56">
            <v>2255294.54</v>
          </cell>
          <cell r="R56">
            <v>411.92594337899544</v>
          </cell>
          <cell r="S56">
            <v>717546</v>
          </cell>
          <cell r="T56">
            <v>454691266.60000002</v>
          </cell>
          <cell r="U56">
            <v>633.67542512953878</v>
          </cell>
          <cell r="W56" t="str">
            <v>Bien</v>
          </cell>
          <cell r="X56" t="str">
            <v>Bien</v>
          </cell>
        </row>
        <row r="57">
          <cell r="A57">
            <v>10</v>
          </cell>
          <cell r="C57" t="str">
            <v>Cáceres</v>
          </cell>
          <cell r="D57">
            <v>7550</v>
          </cell>
          <cell r="E57">
            <v>4286988.45</v>
          </cell>
          <cell r="F57">
            <v>567.81303973509932</v>
          </cell>
          <cell r="G57">
            <v>50051</v>
          </cell>
          <cell r="H57">
            <v>29362197.379999995</v>
          </cell>
          <cell r="I57">
            <v>586.64556911949796</v>
          </cell>
          <cell r="J57">
            <v>23903</v>
          </cell>
          <cell r="K57">
            <v>10380398.369999999</v>
          </cell>
          <cell r="L57">
            <v>434.27178052964058</v>
          </cell>
          <cell r="M57">
            <v>3110</v>
          </cell>
          <cell r="N57">
            <v>848383.39</v>
          </cell>
          <cell r="O57">
            <v>272.79208681672026</v>
          </cell>
          <cell r="P57">
            <v>437</v>
          </cell>
          <cell r="Q57">
            <v>158342.87</v>
          </cell>
          <cell r="R57">
            <v>362.34066361556063</v>
          </cell>
          <cell r="S57">
            <v>85051</v>
          </cell>
          <cell r="T57">
            <v>45036310.460000001</v>
          </cell>
          <cell r="U57">
            <v>529.52123384792651</v>
          </cell>
          <cell r="W57" t="str">
            <v>Bien</v>
          </cell>
          <cell r="X57" t="str">
            <v>Bien</v>
          </cell>
        </row>
        <row r="58">
          <cell r="A58">
            <v>3</v>
          </cell>
          <cell r="B58" t="str">
            <v xml:space="preserve">GALICIA             </v>
          </cell>
          <cell r="C58" t="str">
            <v>Lugo</v>
          </cell>
          <cell r="D58">
            <v>9161</v>
          </cell>
          <cell r="E58">
            <v>6403148.790000001</v>
          </cell>
          <cell r="F58">
            <v>698.95740530509784</v>
          </cell>
          <cell r="G58">
            <v>78514</v>
          </cell>
          <cell r="H58">
            <v>49014520.359999999</v>
          </cell>
          <cell r="I58">
            <v>624.27745828769389</v>
          </cell>
          <cell r="J58">
            <v>29960</v>
          </cell>
          <cell r="K58">
            <v>11881082.079999998</v>
          </cell>
          <cell r="L58">
            <v>396.56482242990649</v>
          </cell>
          <cell r="M58">
            <v>2634</v>
          </cell>
          <cell r="N58">
            <v>857699.43</v>
          </cell>
          <cell r="O58">
            <v>325.62620728929386</v>
          </cell>
          <cell r="P58">
            <v>716</v>
          </cell>
          <cell r="Q58">
            <v>276211.89</v>
          </cell>
          <cell r="R58">
            <v>385.7707960893855</v>
          </cell>
          <cell r="S58">
            <v>120985</v>
          </cell>
          <cell r="T58">
            <v>68432662.549999997</v>
          </cell>
          <cell r="U58">
            <v>565.62931396454098</v>
          </cell>
          <cell r="W58" t="str">
            <v>Bien</v>
          </cell>
          <cell r="X58" t="str">
            <v>Bien</v>
          </cell>
        </row>
        <row r="59">
          <cell r="A59">
            <v>15</v>
          </cell>
          <cell r="C59" t="str">
            <v>A Coruña</v>
          </cell>
          <cell r="D59">
            <v>24348</v>
          </cell>
          <cell r="E59">
            <v>15910180.830000002</v>
          </cell>
          <cell r="F59">
            <v>653.44918802365703</v>
          </cell>
          <cell r="G59">
            <v>157019</v>
          </cell>
          <cell r="H59">
            <v>97565131.959999979</v>
          </cell>
          <cell r="I59">
            <v>621.35876524497019</v>
          </cell>
          <cell r="J59">
            <v>67447</v>
          </cell>
          <cell r="K59">
            <v>28931881.329999994</v>
          </cell>
          <cell r="L59">
            <v>428.95727504559125</v>
          </cell>
          <cell r="M59">
            <v>8246</v>
          </cell>
          <cell r="N59">
            <v>2348499.17</v>
          </cell>
          <cell r="O59">
            <v>284.80465316517098</v>
          </cell>
          <cell r="P59">
            <v>1925</v>
          </cell>
          <cell r="Q59">
            <v>684241.8</v>
          </cell>
          <cell r="R59">
            <v>355.45028571428571</v>
          </cell>
          <cell r="S59">
            <v>258985</v>
          </cell>
          <cell r="T59">
            <v>145439935.09</v>
          </cell>
          <cell r="U59">
            <v>561.57667467227839</v>
          </cell>
          <cell r="W59" t="str">
            <v>Bien</v>
          </cell>
          <cell r="X59" t="str">
            <v>Bien</v>
          </cell>
        </row>
        <row r="60">
          <cell r="A60">
            <v>27</v>
          </cell>
          <cell r="C60" t="str">
            <v>Lugo</v>
          </cell>
          <cell r="D60">
            <v>8916</v>
          </cell>
          <cell r="E60">
            <v>5110265.59</v>
          </cell>
          <cell r="F60">
            <v>573.15675078510537</v>
          </cell>
          <cell r="G60">
            <v>80694</v>
          </cell>
          <cell r="H60">
            <v>42482655.999999993</v>
          </cell>
          <cell r="I60">
            <v>526.46610652588788</v>
          </cell>
          <cell r="J60">
            <v>29503</v>
          </cell>
          <cell r="K60">
            <v>9962543.040000001</v>
          </cell>
          <cell r="L60">
            <v>337.67898315425555</v>
          </cell>
          <cell r="M60">
            <v>2674</v>
          </cell>
          <cell r="N60">
            <v>706255.92</v>
          </cell>
          <cell r="O60">
            <v>264.11964098728498</v>
          </cell>
          <cell r="P60">
            <v>653</v>
          </cell>
          <cell r="Q60">
            <v>211439.25</v>
          </cell>
          <cell r="R60">
            <v>323.79670750382849</v>
          </cell>
          <cell r="S60">
            <v>122440</v>
          </cell>
          <cell r="T60">
            <v>58473159.799999997</v>
          </cell>
          <cell r="U60">
            <v>477.56582652727866</v>
          </cell>
          <cell r="W60" t="str">
            <v>Bien</v>
          </cell>
          <cell r="X60" t="str">
            <v>Bien</v>
          </cell>
        </row>
        <row r="61">
          <cell r="A61">
            <v>32</v>
          </cell>
          <cell r="B61" t="str">
            <v xml:space="preserve">CMDAD. DE MADRID    </v>
          </cell>
          <cell r="C61" t="str">
            <v>Ourense</v>
          </cell>
          <cell r="D61">
            <v>72012</v>
          </cell>
          <cell r="E61">
            <v>68294438.849999979</v>
          </cell>
          <cell r="F61">
            <v>948.37581028161947</v>
          </cell>
          <cell r="G61">
            <v>593992</v>
          </cell>
          <cell r="H61">
            <v>614295047.39999998</v>
          </cell>
          <cell r="I61">
            <v>1034.1806748239032</v>
          </cell>
          <cell r="J61">
            <v>253002</v>
          </cell>
          <cell r="K61">
            <v>159740223.75999999</v>
          </cell>
          <cell r="L61">
            <v>631.37929249571141</v>
          </cell>
          <cell r="M61">
            <v>27269</v>
          </cell>
          <cell r="N61">
            <v>10050822.000000002</v>
          </cell>
          <cell r="O61">
            <v>368.58051267006499</v>
          </cell>
          <cell r="P61">
            <v>3431</v>
          </cell>
          <cell r="Q61">
            <v>1541511.07</v>
          </cell>
          <cell r="R61">
            <v>449.28914893617025</v>
          </cell>
          <cell r="S61">
            <v>949706</v>
          </cell>
          <cell r="T61">
            <v>853922043.08000028</v>
          </cell>
          <cell r="U61">
            <v>899.14356977843704</v>
          </cell>
          <cell r="W61" t="str">
            <v>Bien</v>
          </cell>
          <cell r="X61" t="str">
            <v>Bien</v>
          </cell>
        </row>
        <row r="62">
          <cell r="A62">
            <v>36</v>
          </cell>
          <cell r="C62" t="str">
            <v>Pontevedra</v>
          </cell>
          <cell r="D62">
            <v>21154</v>
          </cell>
          <cell r="E62">
            <v>13194471.950000003</v>
          </cell>
          <cell r="F62">
            <v>623.7341377517256</v>
          </cell>
          <cell r="G62">
            <v>122767</v>
          </cell>
          <cell r="H62">
            <v>76528217.469999999</v>
          </cell>
          <cell r="I62">
            <v>623.3614690429838</v>
          </cell>
          <cell r="J62">
            <v>51714</v>
          </cell>
          <cell r="K62">
            <v>21677641.179999996</v>
          </cell>
          <cell r="L62">
            <v>419.18322272498733</v>
          </cell>
          <cell r="M62">
            <v>6804</v>
          </cell>
          <cell r="N62">
            <v>1830122.67</v>
          </cell>
          <cell r="O62">
            <v>268.97746472663141</v>
          </cell>
          <cell r="P62">
            <v>1591</v>
          </cell>
          <cell r="Q62">
            <v>556026.09</v>
          </cell>
          <cell r="R62">
            <v>349.48214330609676</v>
          </cell>
          <cell r="S62">
            <v>204030</v>
          </cell>
          <cell r="T62">
            <v>113786479.36</v>
          </cell>
          <cell r="U62">
            <v>557.69484565995197</v>
          </cell>
          <cell r="W62" t="str">
            <v>Bien</v>
          </cell>
          <cell r="X62" t="str">
            <v>Bien</v>
          </cell>
        </row>
        <row r="63">
          <cell r="A63">
            <v>16</v>
          </cell>
          <cell r="B63" t="str">
            <v xml:space="preserve">CMDAD. DE MADRID    </v>
          </cell>
          <cell r="D63">
            <v>63527</v>
          </cell>
          <cell r="E63">
            <v>53766122.979999982</v>
          </cell>
          <cell r="F63">
            <v>846.3507324444721</v>
          </cell>
          <cell r="G63">
            <v>530298</v>
          </cell>
          <cell r="H63">
            <v>460868540.06</v>
          </cell>
          <cell r="I63">
            <v>869.07463362109604</v>
          </cell>
          <cell r="J63">
            <v>241108</v>
          </cell>
          <cell r="K63">
            <v>130464439.87000002</v>
          </cell>
          <cell r="L63">
            <v>541.10373720490406</v>
          </cell>
          <cell r="M63">
            <v>27083</v>
          </cell>
          <cell r="N63">
            <v>8500665.9899999984</v>
          </cell>
          <cell r="O63">
            <v>313.87460731824387</v>
          </cell>
          <cell r="P63">
            <v>3817</v>
          </cell>
          <cell r="Q63">
            <v>1387858.42</v>
          </cell>
          <cell r="R63">
            <v>363.59927167932932</v>
          </cell>
          <cell r="S63">
            <v>865833</v>
          </cell>
          <cell r="T63">
            <v>654987627.32000017</v>
          </cell>
          <cell r="U63">
            <v>756.48263270168752</v>
          </cell>
          <cell r="W63" t="str">
            <v>Bien</v>
          </cell>
          <cell r="X63" t="str">
            <v>Bien</v>
          </cell>
        </row>
        <row r="64">
          <cell r="A64">
            <v>28</v>
          </cell>
          <cell r="C64" t="str">
            <v>Madrid</v>
          </cell>
          <cell r="D64">
            <v>63527</v>
          </cell>
          <cell r="E64">
            <v>53766122.979999982</v>
          </cell>
          <cell r="F64">
            <v>846.3507324444721</v>
          </cell>
          <cell r="G64">
            <v>530298</v>
          </cell>
          <cell r="H64">
            <v>460868540.06</v>
          </cell>
          <cell r="I64">
            <v>869.07463362109604</v>
          </cell>
          <cell r="J64">
            <v>241108</v>
          </cell>
          <cell r="K64">
            <v>130464439.87000002</v>
          </cell>
          <cell r="L64">
            <v>541.10373720490406</v>
          </cell>
          <cell r="M64">
            <v>27083</v>
          </cell>
          <cell r="N64">
            <v>8500665.9899999984</v>
          </cell>
          <cell r="O64">
            <v>313.87460731824387</v>
          </cell>
          <cell r="P64">
            <v>3817</v>
          </cell>
          <cell r="Q64">
            <v>1387858.42</v>
          </cell>
          <cell r="R64">
            <v>363.59927167932932</v>
          </cell>
          <cell r="S64">
            <v>865833</v>
          </cell>
          <cell r="T64">
            <v>654987627.32000017</v>
          </cell>
          <cell r="U64">
            <v>756.48263270168752</v>
          </cell>
          <cell r="W64" t="str">
            <v>Bien</v>
          </cell>
          <cell r="X64" t="str">
            <v>Bien</v>
          </cell>
        </row>
        <row r="65">
          <cell r="A65">
            <v>8</v>
          </cell>
          <cell r="B65" t="str">
            <v xml:space="preserve">REGIÓN DE MURCIA    </v>
          </cell>
          <cell r="D65">
            <v>28899</v>
          </cell>
          <cell r="E65">
            <v>17272877.620000001</v>
          </cell>
          <cell r="F65">
            <v>597.69810789300675</v>
          </cell>
          <cell r="G65">
            <v>115988</v>
          </cell>
          <cell r="H65">
            <v>73778219.969999984</v>
          </cell>
          <cell r="I65">
            <v>636.0849395627132</v>
          </cell>
          <cell r="J65">
            <v>54633</v>
          </cell>
          <cell r="K65">
            <v>23908016.960000001</v>
          </cell>
          <cell r="L65">
            <v>437.6112781652115</v>
          </cell>
          <cell r="M65">
            <v>7990</v>
          </cell>
          <cell r="N65">
            <v>2102229.2000000002</v>
          </cell>
          <cell r="O65">
            <v>263.10753441802257</v>
          </cell>
          <cell r="P65">
            <v>693</v>
          </cell>
          <cell r="Q65">
            <v>247256.03</v>
          </cell>
          <cell r="R65">
            <v>356.79080808080806</v>
          </cell>
          <cell r="S65">
            <v>208203</v>
          </cell>
          <cell r="T65">
            <v>117308599.78</v>
          </cell>
          <cell r="U65">
            <v>563.43376310619919</v>
          </cell>
          <cell r="W65" t="str">
            <v>Bien</v>
          </cell>
          <cell r="X65" t="str">
            <v>Bien</v>
          </cell>
        </row>
        <row r="66">
          <cell r="A66">
            <v>30</v>
          </cell>
          <cell r="C66" t="str">
            <v>Murcia</v>
          </cell>
          <cell r="D66">
            <v>28899</v>
          </cell>
          <cell r="E66">
            <v>17272877.620000001</v>
          </cell>
          <cell r="F66">
            <v>597.69810789300675</v>
          </cell>
          <cell r="G66">
            <v>115988</v>
          </cell>
          <cell r="H66">
            <v>73778219.969999984</v>
          </cell>
          <cell r="I66">
            <v>636.0849395627132</v>
          </cell>
          <cell r="J66">
            <v>54633</v>
          </cell>
          <cell r="K66">
            <v>23908016.960000001</v>
          </cell>
          <cell r="L66">
            <v>437.6112781652115</v>
          </cell>
          <cell r="M66">
            <v>7990</v>
          </cell>
          <cell r="N66">
            <v>2102229.2000000002</v>
          </cell>
          <cell r="O66">
            <v>263.10753441802257</v>
          </cell>
          <cell r="P66">
            <v>693</v>
          </cell>
          <cell r="Q66">
            <v>247256.03</v>
          </cell>
          <cell r="R66">
            <v>356.79080808080806</v>
          </cell>
          <cell r="S66">
            <v>208203</v>
          </cell>
          <cell r="T66">
            <v>117308599.78</v>
          </cell>
          <cell r="U66">
            <v>563.43376310619919</v>
          </cell>
          <cell r="W66" t="str">
            <v>Bien</v>
          </cell>
          <cell r="X66" t="str">
            <v>Bien</v>
          </cell>
        </row>
        <row r="67">
          <cell r="A67">
            <v>13</v>
          </cell>
          <cell r="B67" t="str">
            <v xml:space="preserve">NAVARRA             </v>
          </cell>
          <cell r="D67">
            <v>10558</v>
          </cell>
          <cell r="E67">
            <v>9262501.2100000009</v>
          </cell>
          <cell r="F67">
            <v>877.29695112710749</v>
          </cell>
          <cell r="G67">
            <v>67615</v>
          </cell>
          <cell r="H67">
            <v>53548506.289999992</v>
          </cell>
          <cell r="I67">
            <v>791.96193581305909</v>
          </cell>
          <cell r="J67">
            <v>27863</v>
          </cell>
          <cell r="K67">
            <v>13972060.02</v>
          </cell>
          <cell r="L67">
            <v>501.45569464881743</v>
          </cell>
          <cell r="M67">
            <v>3191</v>
          </cell>
          <cell r="N67">
            <v>957498.87</v>
          </cell>
          <cell r="O67">
            <v>300.06232215606394</v>
          </cell>
          <cell r="P67">
            <v>555</v>
          </cell>
          <cell r="Q67">
            <v>243376.52</v>
          </cell>
          <cell r="R67">
            <v>438.51625225225223</v>
          </cell>
          <cell r="S67">
            <v>109782</v>
          </cell>
          <cell r="T67">
            <v>77983942.910000011</v>
          </cell>
          <cell r="U67">
            <v>710.35272549233946</v>
          </cell>
          <cell r="W67" t="str">
            <v>Bien</v>
          </cell>
          <cell r="X67" t="str">
            <v>Bien</v>
          </cell>
        </row>
        <row r="68">
          <cell r="A68">
            <v>31</v>
          </cell>
          <cell r="C68" t="str">
            <v>Navarra</v>
          </cell>
          <cell r="D68">
            <v>10558</v>
          </cell>
          <cell r="E68">
            <v>9262501.2100000009</v>
          </cell>
          <cell r="F68">
            <v>877.29695112710749</v>
          </cell>
          <cell r="G68">
            <v>67615</v>
          </cell>
          <cell r="H68">
            <v>53548506.289999992</v>
          </cell>
          <cell r="I68">
            <v>791.96193581305909</v>
          </cell>
          <cell r="J68">
            <v>27863</v>
          </cell>
          <cell r="K68">
            <v>13972060.02</v>
          </cell>
          <cell r="L68">
            <v>501.45569464881743</v>
          </cell>
          <cell r="M68">
            <v>3191</v>
          </cell>
          <cell r="N68">
            <v>957498.87</v>
          </cell>
          <cell r="O68">
            <v>300.06232215606394</v>
          </cell>
          <cell r="P68">
            <v>555</v>
          </cell>
          <cell r="Q68">
            <v>243376.52</v>
          </cell>
          <cell r="R68">
            <v>438.51625225225223</v>
          </cell>
          <cell r="S68">
            <v>109782</v>
          </cell>
          <cell r="T68">
            <v>77983942.910000011</v>
          </cell>
          <cell r="U68">
            <v>710.35272549233946</v>
          </cell>
          <cell r="W68" t="str">
            <v>Bien</v>
          </cell>
          <cell r="X68" t="str">
            <v>Bien</v>
          </cell>
        </row>
        <row r="69">
          <cell r="A69">
            <v>1</v>
          </cell>
          <cell r="B69" t="str">
            <v xml:space="preserve">PAÍS VASCO          </v>
          </cell>
          <cell r="C69" t="str">
            <v>Guipúzcoa</v>
          </cell>
          <cell r="D69">
            <v>15596</v>
          </cell>
          <cell r="E69">
            <v>16597183.690000003</v>
          </cell>
          <cell r="F69">
            <v>1064.1949018979228</v>
          </cell>
          <cell r="G69">
            <v>103789</v>
          </cell>
          <cell r="H69">
            <v>107664602.10999998</v>
          </cell>
          <cell r="I69">
            <v>1037.3411643815816</v>
          </cell>
          <cell r="J69">
            <v>41894</v>
          </cell>
          <cell r="K69">
            <v>27213931.530000001</v>
          </cell>
          <cell r="L69">
            <v>649.59019262901609</v>
          </cell>
          <cell r="M69">
            <v>4075</v>
          </cell>
          <cell r="N69">
            <v>1580477.49</v>
          </cell>
          <cell r="O69">
            <v>387.84723680981597</v>
          </cell>
          <cell r="P69">
            <v>825</v>
          </cell>
          <cell r="Q69">
            <v>452802.51</v>
          </cell>
          <cell r="R69">
            <v>548.85152727272725</v>
          </cell>
          <cell r="S69">
            <v>166179</v>
          </cell>
          <cell r="T69">
            <v>153508997.32999995</v>
          </cell>
          <cell r="U69">
            <v>923.7568966596258</v>
          </cell>
          <cell r="W69" t="str">
            <v>Bien</v>
          </cell>
          <cell r="X69" t="str">
            <v>Bien</v>
          </cell>
        </row>
        <row r="70">
          <cell r="A70">
            <v>1</v>
          </cell>
          <cell r="C70" t="str">
            <v>Álava</v>
          </cell>
          <cell r="D70">
            <v>4939</v>
          </cell>
          <cell r="E70">
            <v>4713998.5599999996</v>
          </cell>
          <cell r="F70">
            <v>954.44392792063161</v>
          </cell>
          <cell r="G70">
            <v>36070</v>
          </cell>
          <cell r="H70">
            <v>31841092.239999995</v>
          </cell>
          <cell r="I70">
            <v>882.75830995286924</v>
          </cell>
          <cell r="J70">
            <v>14282</v>
          </cell>
          <cell r="K70">
            <v>7662565.7800000012</v>
          </cell>
          <cell r="L70">
            <v>536.51909956588725</v>
          </cell>
          <cell r="M70">
            <v>1461</v>
          </cell>
          <cell r="N70">
            <v>476842.5</v>
          </cell>
          <cell r="O70">
            <v>326.38090349075975</v>
          </cell>
          <cell r="P70">
            <v>255</v>
          </cell>
          <cell r="Q70">
            <v>90945.11</v>
          </cell>
          <cell r="R70">
            <v>356.64749019607842</v>
          </cell>
          <cell r="S70">
            <v>57007</v>
          </cell>
          <cell r="T70">
            <v>44785444.18999999</v>
          </cell>
          <cell r="U70">
            <v>785.61306839510917</v>
          </cell>
          <cell r="W70" t="str">
            <v>Bien</v>
          </cell>
          <cell r="X70" t="str">
            <v>Bien</v>
          </cell>
        </row>
        <row r="71">
          <cell r="A71">
            <v>20</v>
          </cell>
          <cell r="B71" t="str">
            <v xml:space="preserve">LA RIOJA            </v>
          </cell>
          <cell r="C71" t="str">
            <v>Guipúzcoa</v>
          </cell>
          <cell r="D71">
            <v>5631</v>
          </cell>
          <cell r="E71">
            <v>4653640.5999999996</v>
          </cell>
          <cell r="F71">
            <v>826.43235659740719</v>
          </cell>
          <cell r="G71">
            <v>40008</v>
          </cell>
          <cell r="H71">
            <v>31942859.159999996</v>
          </cell>
          <cell r="I71">
            <v>798.41179664067181</v>
          </cell>
          <cell r="J71">
            <v>15672</v>
          </cell>
          <cell r="K71">
            <v>8490188.8300000001</v>
          </cell>
          <cell r="L71">
            <v>541.74252360898413</v>
          </cell>
          <cell r="M71">
            <v>1584</v>
          </cell>
          <cell r="N71">
            <v>549785.86</v>
          </cell>
          <cell r="O71">
            <v>347.08703282828282</v>
          </cell>
          <cell r="P71">
            <v>225</v>
          </cell>
          <cell r="Q71">
            <v>97671.05</v>
          </cell>
          <cell r="R71">
            <v>434.09355555555555</v>
          </cell>
          <cell r="S71">
            <v>63120</v>
          </cell>
          <cell r="T71">
            <v>45734145.500000022</v>
          </cell>
          <cell r="U71">
            <v>724.55870564005102</v>
          </cell>
          <cell r="W71" t="str">
            <v>Bien</v>
          </cell>
          <cell r="X71" t="str">
            <v>Bien</v>
          </cell>
        </row>
        <row r="72">
          <cell r="A72">
            <v>48</v>
          </cell>
          <cell r="C72" t="str">
            <v>Vizcaya</v>
          </cell>
          <cell r="D72">
            <v>21866</v>
          </cell>
          <cell r="E72">
            <v>20649689.159999996</v>
          </cell>
          <cell r="F72">
            <v>944.37433275404726</v>
          </cell>
          <cell r="G72">
            <v>145500</v>
          </cell>
          <cell r="H72">
            <v>136086852.11000001</v>
          </cell>
          <cell r="I72">
            <v>935.30482549828184</v>
          </cell>
          <cell r="J72">
            <v>70550</v>
          </cell>
          <cell r="K72">
            <v>40413717.529999994</v>
          </cell>
          <cell r="L72">
            <v>572.8379522324592</v>
          </cell>
          <cell r="M72">
            <v>7336</v>
          </cell>
          <cell r="N72">
            <v>2462575.19</v>
          </cell>
          <cell r="O72">
            <v>335.6836409487459</v>
          </cell>
          <cell r="P72">
            <v>1941</v>
          </cell>
          <cell r="Q72">
            <v>856495.46</v>
          </cell>
          <cell r="R72">
            <v>441.26504894384334</v>
          </cell>
          <cell r="S72">
            <v>247193</v>
          </cell>
          <cell r="T72">
            <v>200469329.45000002</v>
          </cell>
          <cell r="U72">
            <v>810.98303532057957</v>
          </cell>
          <cell r="W72" t="str">
            <v>Bien</v>
          </cell>
          <cell r="X72" t="str">
            <v>Bien</v>
          </cell>
        </row>
        <row r="73">
          <cell r="A73">
            <v>7</v>
          </cell>
          <cell r="B73" t="str">
            <v xml:space="preserve">LA RIOJA            </v>
          </cell>
          <cell r="D73">
            <v>5748</v>
          </cell>
          <cell r="E73">
            <v>4114528.34</v>
          </cell>
          <cell r="F73">
            <v>715.81912665274876</v>
          </cell>
          <cell r="G73">
            <v>37340</v>
          </cell>
          <cell r="H73">
            <v>24785919.230000004</v>
          </cell>
          <cell r="I73">
            <v>663.79001687198729</v>
          </cell>
          <cell r="J73">
            <v>14975</v>
          </cell>
          <cell r="K73">
            <v>6894472.370000001</v>
          </cell>
          <cell r="L73">
            <v>460.39882270450761</v>
          </cell>
          <cell r="M73">
            <v>1495</v>
          </cell>
          <cell r="N73">
            <v>448142.52</v>
          </cell>
          <cell r="O73">
            <v>299.76088294314383</v>
          </cell>
          <cell r="P73">
            <v>258</v>
          </cell>
          <cell r="Q73">
            <v>99088.53</v>
          </cell>
          <cell r="R73">
            <v>384.06406976744188</v>
          </cell>
          <cell r="S73">
            <v>59816</v>
          </cell>
          <cell r="T73">
            <v>36342150.99000001</v>
          </cell>
          <cell r="U73">
            <v>607.56571803530846</v>
          </cell>
          <cell r="W73" t="str">
            <v>Bien</v>
          </cell>
          <cell r="X73" t="str">
            <v>Bien</v>
          </cell>
        </row>
        <row r="74">
          <cell r="A74">
            <v>26</v>
          </cell>
          <cell r="C74" t="str">
            <v>La Rioja</v>
          </cell>
          <cell r="D74">
            <v>5748</v>
          </cell>
          <cell r="E74">
            <v>4114528.34</v>
          </cell>
          <cell r="F74">
            <v>715.81912665274876</v>
          </cell>
          <cell r="G74">
            <v>37340</v>
          </cell>
          <cell r="H74">
            <v>24785919.230000004</v>
          </cell>
          <cell r="I74">
            <v>663.79001687198729</v>
          </cell>
          <cell r="J74">
            <v>14975</v>
          </cell>
          <cell r="K74">
            <v>6894472.370000001</v>
          </cell>
          <cell r="L74">
            <v>460.39882270450761</v>
          </cell>
          <cell r="M74">
            <v>1495</v>
          </cell>
          <cell r="N74">
            <v>448142.52</v>
          </cell>
          <cell r="O74">
            <v>299.76088294314383</v>
          </cell>
          <cell r="P74">
            <v>258</v>
          </cell>
          <cell r="Q74">
            <v>99088.53</v>
          </cell>
          <cell r="R74">
            <v>384.06406976744188</v>
          </cell>
          <cell r="S74">
            <v>59816</v>
          </cell>
          <cell r="T74">
            <v>36342150.99000001</v>
          </cell>
          <cell r="U74">
            <v>607.56571803530846</v>
          </cell>
          <cell r="W74" t="str">
            <v>Bien</v>
          </cell>
          <cell r="X74" t="str">
            <v>Bien</v>
          </cell>
        </row>
        <row r="75">
          <cell r="A75">
            <v>18</v>
          </cell>
          <cell r="B75" t="str">
            <v xml:space="preserve">CEUTA               </v>
          </cell>
          <cell r="D75">
            <v>692</v>
          </cell>
          <cell r="E75">
            <v>639693.77</v>
          </cell>
          <cell r="F75">
            <v>924.4129624277457</v>
          </cell>
          <cell r="G75">
            <v>3729</v>
          </cell>
          <cell r="H75">
            <v>3133903.17</v>
          </cell>
          <cell r="I75">
            <v>840.41382944489135</v>
          </cell>
          <cell r="J75">
            <v>2457</v>
          </cell>
          <cell r="K75">
            <v>1267610.21</v>
          </cell>
          <cell r="L75">
            <v>515.9178713878714</v>
          </cell>
          <cell r="M75">
            <v>450</v>
          </cell>
          <cell r="N75">
            <v>119696.82</v>
          </cell>
          <cell r="O75">
            <v>265.99293333333333</v>
          </cell>
          <cell r="P75">
            <v>63</v>
          </cell>
          <cell r="Q75">
            <v>20963.830000000002</v>
          </cell>
          <cell r="R75">
            <v>332.75920634920635</v>
          </cell>
          <cell r="S75">
            <v>7391</v>
          </cell>
          <cell r="T75">
            <v>5181867.8</v>
          </cell>
          <cell r="U75">
            <v>701.10510079826815</v>
          </cell>
          <cell r="W75" t="str">
            <v>Bien</v>
          </cell>
          <cell r="X75" t="str">
            <v>Bien</v>
          </cell>
        </row>
        <row r="76">
          <cell r="A76">
            <v>51</v>
          </cell>
          <cell r="C76" t="str">
            <v>Ceuta</v>
          </cell>
          <cell r="D76">
            <v>692</v>
          </cell>
          <cell r="E76">
            <v>639693.77</v>
          </cell>
          <cell r="F76">
            <v>924.4129624277457</v>
          </cell>
          <cell r="G76">
            <v>3729</v>
          </cell>
          <cell r="H76">
            <v>3133903.17</v>
          </cell>
          <cell r="I76">
            <v>840.41382944489135</v>
          </cell>
          <cell r="J76">
            <v>2457</v>
          </cell>
          <cell r="K76">
            <v>1267610.21</v>
          </cell>
          <cell r="L76">
            <v>515.9178713878714</v>
          </cell>
          <cell r="M76">
            <v>450</v>
          </cell>
          <cell r="N76">
            <v>119696.82</v>
          </cell>
          <cell r="O76">
            <v>265.99293333333333</v>
          </cell>
          <cell r="P76">
            <v>63</v>
          </cell>
          <cell r="Q76">
            <v>20963.830000000002</v>
          </cell>
          <cell r="R76">
            <v>332.75920634920635</v>
          </cell>
          <cell r="S76">
            <v>7391</v>
          </cell>
          <cell r="T76">
            <v>5181867.8</v>
          </cell>
          <cell r="U76">
            <v>701.10510079826815</v>
          </cell>
          <cell r="W76" t="str">
            <v>Bien</v>
          </cell>
          <cell r="X76" t="str">
            <v>Bien</v>
          </cell>
        </row>
        <row r="77">
          <cell r="A77">
            <v>19</v>
          </cell>
          <cell r="B77" t="str">
            <v xml:space="preserve">MELILLA             </v>
          </cell>
          <cell r="D77">
            <v>1051</v>
          </cell>
          <cell r="E77">
            <v>869639.7</v>
          </cell>
          <cell r="F77">
            <v>827.44024738344433</v>
          </cell>
          <cell r="G77">
            <v>2999</v>
          </cell>
          <cell r="H77">
            <v>2341176.2000000002</v>
          </cell>
          <cell r="I77">
            <v>780.6522840946983</v>
          </cell>
          <cell r="J77">
            <v>2218</v>
          </cell>
          <cell r="K77">
            <v>1064461.99</v>
          </cell>
          <cell r="L77">
            <v>479.91974301172229</v>
          </cell>
          <cell r="M77">
            <v>509</v>
          </cell>
          <cell r="N77">
            <v>126580.4</v>
          </cell>
          <cell r="O77">
            <v>248.68447937131629</v>
          </cell>
          <cell r="P77">
            <v>60</v>
          </cell>
          <cell r="Q77">
            <v>20611.89</v>
          </cell>
          <cell r="R77">
            <v>343.53149999999999</v>
          </cell>
          <cell r="S77">
            <v>6837</v>
          </cell>
          <cell r="T77">
            <v>4422470.18</v>
          </cell>
          <cell r="U77">
            <v>646.84367120081902</v>
          </cell>
          <cell r="W77" t="str">
            <v>Bien</v>
          </cell>
          <cell r="X77" t="str">
            <v>Bien</v>
          </cell>
        </row>
        <row r="78">
          <cell r="A78">
            <v>52</v>
          </cell>
          <cell r="B78" t="str">
            <v>TOTAL</v>
          </cell>
          <cell r="C78" t="str">
            <v>Melilla</v>
          </cell>
          <cell r="D78">
            <v>923844</v>
          </cell>
          <cell r="E78">
            <v>771229834.93999994</v>
          </cell>
          <cell r="F78">
            <v>834.8052646767203</v>
          </cell>
          <cell r="G78">
            <v>5081979</v>
          </cell>
          <cell r="H78">
            <v>4371904133.5100002</v>
          </cell>
          <cell r="I78">
            <v>860.2759148571846</v>
          </cell>
          <cell r="J78">
            <v>2278829</v>
          </cell>
          <cell r="K78">
            <v>1266811703.1400001</v>
          </cell>
          <cell r="L78">
            <v>555.90467873631599</v>
          </cell>
          <cell r="M78">
            <v>265889</v>
          </cell>
          <cell r="N78">
            <v>90639922.38000001</v>
          </cell>
          <cell r="O78">
            <v>340.89384058761368</v>
          </cell>
          <cell r="P78">
            <v>37795</v>
          </cell>
          <cell r="Q78">
            <v>16962851.090000004</v>
          </cell>
          <cell r="R78">
            <v>448.8120410107158</v>
          </cell>
          <cell r="S78">
            <v>8588336</v>
          </cell>
          <cell r="T78">
            <v>6517548445.0600014</v>
          </cell>
          <cell r="U78">
            <v>758.88372847312928</v>
          </cell>
          <cell r="W78" t="str">
            <v>Bien</v>
          </cell>
          <cell r="X78" t="str">
            <v>Bien</v>
          </cell>
        </row>
        <row r="80">
          <cell r="B80" t="str">
            <v>TOTAL</v>
          </cell>
          <cell r="D80">
            <v>845668</v>
          </cell>
          <cell r="E80">
            <v>614470287.22000003</v>
          </cell>
          <cell r="F80">
            <v>726.60936350908401</v>
          </cell>
          <cell r="G80">
            <v>4777953</v>
          </cell>
          <cell r="H80">
            <v>3421664153.27</v>
          </cell>
          <cell r="I80">
            <v>716.13600076643695</v>
          </cell>
          <cell r="J80">
            <v>2183358</v>
          </cell>
          <cell r="K80">
            <v>1036197052.7100003</v>
          </cell>
          <cell r="L80">
            <v>474.58870817795355</v>
          </cell>
          <cell r="M80">
            <v>260720</v>
          </cell>
          <cell r="N80">
            <v>73976608.840000004</v>
          </cell>
          <cell r="O80">
            <v>283.7396779687021</v>
          </cell>
          <cell r="P80">
            <v>39570</v>
          </cell>
          <cell r="Q80">
            <v>14649066.470000001</v>
          </cell>
          <cell r="R80">
            <v>370.20638033864043</v>
          </cell>
          <cell r="S80">
            <v>8107269</v>
          </cell>
          <cell r="T80">
            <v>5160957168.5100002</v>
          </cell>
          <cell r="U80">
            <v>636.58393085390412</v>
          </cell>
          <cell r="W80" t="str">
            <v>Bien</v>
          </cell>
          <cell r="X80" t="str">
            <v>Bien</v>
          </cell>
        </row>
      </sheetData>
      <sheetData sheetId="8">
        <row r="1">
          <cell r="B1" t="str">
            <v>PENSIONES EN VIGOR A 1 DE NOVIEMBRE DE 2009</v>
          </cell>
        </row>
      </sheetData>
      <sheetData sheetId="9">
        <row r="1">
          <cell r="B1" t="str">
            <v>PENSIONES EN VIGOR A 1 DE NOVIEMBRE DE 2009</v>
          </cell>
        </row>
      </sheetData>
      <sheetData sheetId="10">
        <row r="1">
          <cell r="B1" t="str">
            <v>PENSIONES EN VIGOR A 1 DE NOVIEMBRE DE 2009</v>
          </cell>
        </row>
      </sheetData>
      <sheetData sheetId="11">
        <row r="1">
          <cell r="B1" t="str">
            <v>PENSIONES EN VIGOR A 1 DE NOVIEMBRE DE 2009</v>
          </cell>
        </row>
      </sheetData>
      <sheetData sheetId="12">
        <row r="1">
          <cell r="B1" t="str">
            <v>PENSIONES EN VIGOR A 1 DE NOVIEMBRE DE 2009</v>
          </cell>
        </row>
      </sheetData>
      <sheetData sheetId="13">
        <row r="1">
          <cell r="B1" t="str">
            <v>PENSIONES EN VIGOR A 1 DE NOVIEMBRE DE 2009</v>
          </cell>
        </row>
      </sheetData>
      <sheetData sheetId="14">
        <row r="1">
          <cell r="B1" t="str">
            <v>PENSIONES EN VIGOR A 1 DE NOVIEMBRE DE 2009</v>
          </cell>
        </row>
      </sheetData>
      <sheetData sheetId="15">
        <row r="1">
          <cell r="B1" t="str">
            <v>PENSIONES EN VIGOR A 1 DE NOVIEMBRE DE 2009</v>
          </cell>
        </row>
      </sheetData>
      <sheetData sheetId="16">
        <row r="1">
          <cell r="B1" t="str">
            <v>PENSIONES EN VIGOR A 1 DE NOVIEMBRE DE 2009</v>
          </cell>
        </row>
      </sheetData>
      <sheetData sheetId="17">
        <row r="1">
          <cell r="A1">
            <v>1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"/>
      <sheetName val="Nº Pens. Clases"/>
      <sheetName val="Importe €"/>
      <sheetName val="P. Media €"/>
      <sheetName val="Regím y altas"/>
      <sheetName val="Gráfico"/>
      <sheetName val="Gráfico (NOM)"/>
      <sheetName val="Gráfico (MEDIA)"/>
      <sheetName val="Rangos"/>
      <sheetName val="Datos 2001 publicados"/>
      <sheetName val="Variación núm"/>
      <sheetName val="Variación nóm"/>
      <sheetName val="Variación media"/>
      <sheetName val="Tabla movire"/>
      <sheetName val="Tabla vigotota"/>
      <sheetName val="Tabla vigotota (2)"/>
      <sheetName val="Avance"/>
      <sheetName val="Avance 2 final ejercicio"/>
      <sheetName val="Gráficos"/>
      <sheetName val="Ranking"/>
      <sheetName val="Serie MircroStratPV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C3" t="str">
            <v>IP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52">
          <cell r="P52">
            <v>1</v>
          </cell>
          <cell r="Q52" t="str">
            <v>26 de enero de 2018</v>
          </cell>
        </row>
        <row r="53">
          <cell r="P53">
            <v>2</v>
          </cell>
          <cell r="Q53" t="str">
            <v>23 de febrero de 2018</v>
          </cell>
        </row>
        <row r="54">
          <cell r="P54">
            <v>3</v>
          </cell>
          <cell r="Q54" t="str">
            <v>26 de marzo de 2018</v>
          </cell>
        </row>
        <row r="55">
          <cell r="P55">
            <v>4</v>
          </cell>
          <cell r="Q55" t="str">
            <v>23 de abril de 2018</v>
          </cell>
        </row>
        <row r="56">
          <cell r="P56">
            <v>5</v>
          </cell>
          <cell r="Q56" t="str">
            <v>25 de mayo de 2018</v>
          </cell>
        </row>
        <row r="57">
          <cell r="P57">
            <v>6</v>
          </cell>
          <cell r="Q57" t="str">
            <v>25 de junio de 2018</v>
          </cell>
        </row>
        <row r="58">
          <cell r="P58">
            <v>7</v>
          </cell>
          <cell r="Q58" t="str">
            <v>23 de julio de 2018</v>
          </cell>
        </row>
        <row r="59">
          <cell r="P59">
            <v>8</v>
          </cell>
          <cell r="Q59" t="str">
            <v>27 de agosto de 2018</v>
          </cell>
        </row>
        <row r="60">
          <cell r="P60">
            <v>9</v>
          </cell>
          <cell r="Q60" t="str">
            <v>24 de septiembre de 2018</v>
          </cell>
        </row>
        <row r="61">
          <cell r="P61">
            <v>10</v>
          </cell>
          <cell r="Q61" t="str">
            <v>26 de octubre de 2018</v>
          </cell>
        </row>
        <row r="62">
          <cell r="P62">
            <v>11</v>
          </cell>
          <cell r="Q62" t="str">
            <v>26 de noviembre de 2018</v>
          </cell>
        </row>
        <row r="63">
          <cell r="P63">
            <v>12</v>
          </cell>
          <cell r="Q63" t="str">
            <v>27 de diciembre de 2018</v>
          </cell>
        </row>
      </sheetData>
      <sheetData sheetId="18"/>
      <sheetData sheetId="19">
        <row r="3">
          <cell r="A3">
            <v>1</v>
          </cell>
          <cell r="B3" t="str">
            <v>PAÍS VASCO</v>
          </cell>
          <cell r="C3">
            <v>664.29461342000036</v>
          </cell>
          <cell r="D3">
            <v>5.2771878273989214E-2</v>
          </cell>
          <cell r="E3">
            <v>4.9195686211386924E-2</v>
          </cell>
        </row>
        <row r="4">
          <cell r="A4">
            <v>2</v>
          </cell>
          <cell r="B4" t="str">
            <v>CATALUÑA</v>
          </cell>
          <cell r="C4">
            <v>1724.8851790199988</v>
          </cell>
          <cell r="D4">
            <v>4.6697564224341015E-2</v>
          </cell>
          <cell r="E4">
            <v>4.9195686211386924E-2</v>
          </cell>
        </row>
        <row r="5">
          <cell r="A5">
            <v>3</v>
          </cell>
          <cell r="B5" t="str">
            <v>GALICIA</v>
          </cell>
          <cell r="C5">
            <v>622.72822734000067</v>
          </cell>
          <cell r="D5">
            <v>4.298546350812793E-2</v>
          </cell>
          <cell r="E5">
            <v>4.9195686211386924E-2</v>
          </cell>
        </row>
        <row r="6">
          <cell r="A6">
            <v>4</v>
          </cell>
          <cell r="B6" t="str">
            <v>ANDALUCÍA</v>
          </cell>
          <cell r="C6">
            <v>1341.9817976700012</v>
          </cell>
          <cell r="D6">
            <v>4.9362608285121956E-2</v>
          </cell>
          <cell r="E6">
            <v>4.9195686211386924E-2</v>
          </cell>
        </row>
        <row r="7">
          <cell r="A7">
            <v>5</v>
          </cell>
          <cell r="B7" t="str">
            <v>ASTURIAS</v>
          </cell>
          <cell r="C7">
            <v>342.98944782999996</v>
          </cell>
          <cell r="D7">
            <v>4.0155950216751668E-2</v>
          </cell>
          <cell r="E7">
            <v>4.9195686211386924E-2</v>
          </cell>
        </row>
        <row r="8">
          <cell r="A8">
            <v>6</v>
          </cell>
          <cell r="B8" t="str">
            <v>CANTABRIA</v>
          </cell>
          <cell r="C8">
            <v>142.46900016000004</v>
          </cell>
          <cell r="D8">
            <v>4.8946694154511139E-2</v>
          </cell>
          <cell r="E8">
            <v>4.9195686211386924E-2</v>
          </cell>
        </row>
        <row r="9">
          <cell r="A9">
            <v>7</v>
          </cell>
          <cell r="B9" t="str">
            <v>RIOJA (LA)</v>
          </cell>
          <cell r="C9">
            <v>65.163654430000037</v>
          </cell>
          <cell r="D9">
            <v>5.1817426785162546E-2</v>
          </cell>
          <cell r="E9">
            <v>4.9195686211386924E-2</v>
          </cell>
        </row>
        <row r="10">
          <cell r="A10">
            <v>8</v>
          </cell>
          <cell r="B10" t="str">
            <v>MURCIA</v>
          </cell>
          <cell r="C10">
            <v>208.74052856999995</v>
          </cell>
          <cell r="D10">
            <v>4.690668621114602E-2</v>
          </cell>
          <cell r="E10">
            <v>4.9195686211386924E-2</v>
          </cell>
        </row>
        <row r="11">
          <cell r="A11">
            <v>9</v>
          </cell>
          <cell r="B11" t="str">
            <v>C. VALENCIANA</v>
          </cell>
          <cell r="C11">
            <v>873.54907664000029</v>
          </cell>
          <cell r="D11">
            <v>4.9702787379966251E-2</v>
          </cell>
          <cell r="E11">
            <v>4.9195686211386924E-2</v>
          </cell>
        </row>
        <row r="12">
          <cell r="A12">
            <v>10</v>
          </cell>
          <cell r="B12" t="str">
            <v>ARAGÓN</v>
          </cell>
          <cell r="C12">
            <v>307.64278182000032</v>
          </cell>
          <cell r="D12">
            <v>4.9286689893009328E-2</v>
          </cell>
          <cell r="E12">
            <v>4.9195686211386924E-2</v>
          </cell>
        </row>
        <row r="13">
          <cell r="A13">
            <v>11</v>
          </cell>
          <cell r="B13" t="str">
            <v>CASTILLA - LA MANCHA</v>
          </cell>
          <cell r="C13">
            <v>330.16635268000005</v>
          </cell>
          <cell r="D13">
            <v>4.5574753175513738E-2</v>
          </cell>
          <cell r="E13">
            <v>4.9195686211386924E-2</v>
          </cell>
        </row>
        <row r="14">
          <cell r="A14">
            <v>12</v>
          </cell>
          <cell r="B14" t="str">
            <v>CANARIAS</v>
          </cell>
          <cell r="C14">
            <v>283.00118487999993</v>
          </cell>
          <cell r="D14">
            <v>6.1281854485717879E-2</v>
          </cell>
          <cell r="E14">
            <v>4.9195686211386924E-2</v>
          </cell>
        </row>
        <row r="15">
          <cell r="A15">
            <v>13</v>
          </cell>
          <cell r="B15" t="str">
            <v>NAVARRA</v>
          </cell>
          <cell r="C15">
            <v>150.65408723000002</v>
          </cell>
          <cell r="D15">
            <v>5.4718377965895515E-2</v>
          </cell>
          <cell r="E15">
            <v>4.9195686211386924E-2</v>
          </cell>
        </row>
        <row r="16">
          <cell r="A16">
            <v>14</v>
          </cell>
          <cell r="B16" t="str">
            <v>EXTREMADURA</v>
          </cell>
          <cell r="C16">
            <v>181.58126275000006</v>
          </cell>
          <cell r="D16">
            <v>4.8326046665066125E-2</v>
          </cell>
          <cell r="E16">
            <v>4.9195686211386924E-2</v>
          </cell>
        </row>
        <row r="17">
          <cell r="A17">
            <v>15</v>
          </cell>
          <cell r="B17" t="str">
            <v>ILLES BALEARS</v>
          </cell>
          <cell r="C17">
            <v>169.74027925999999</v>
          </cell>
          <cell r="D17">
            <v>5.2897495097355751E-2</v>
          </cell>
          <cell r="E17">
            <v>4.9195686211386924E-2</v>
          </cell>
        </row>
        <row r="18">
          <cell r="A18">
            <v>16</v>
          </cell>
          <cell r="B18" t="str">
            <v>MADRID</v>
          </cell>
          <cell r="C18">
            <v>1311.0977809999995</v>
          </cell>
          <cell r="D18">
            <v>5.5290587230912402E-2</v>
          </cell>
          <cell r="E18">
            <v>4.9195686211386924E-2</v>
          </cell>
        </row>
        <row r="19">
          <cell r="A19">
            <v>17</v>
          </cell>
          <cell r="B19" t="str">
            <v>CASTILLA Y LEÓN</v>
          </cell>
          <cell r="C19">
            <v>581.69788040000003</v>
          </cell>
          <cell r="D19">
            <v>4.4246709561973407E-2</v>
          </cell>
          <cell r="E19">
            <v>4.9195686211386924E-2</v>
          </cell>
        </row>
        <row r="20">
          <cell r="A20">
            <v>18</v>
          </cell>
          <cell r="B20" t="str">
            <v>CEUTA</v>
          </cell>
          <cell r="C20">
            <v>8.3366148200000012</v>
          </cell>
          <cell r="D20">
            <v>5.5598241284731342E-2</v>
          </cell>
          <cell r="E20">
            <v>4.9195686211386924E-2</v>
          </cell>
        </row>
        <row r="21">
          <cell r="A21">
            <v>19</v>
          </cell>
          <cell r="B21" t="str">
            <v>MELILLA</v>
          </cell>
          <cell r="C21">
            <v>7.2161861800000011</v>
          </cell>
          <cell r="D21">
            <v>5.4159212479592433E-2</v>
          </cell>
          <cell r="E21">
            <v>4.9195686211386924E-2</v>
          </cell>
        </row>
        <row r="26">
          <cell r="A26">
            <v>1</v>
          </cell>
          <cell r="B26" t="str">
            <v>PAÍS VASCO</v>
          </cell>
          <cell r="C26">
            <v>555999</v>
          </cell>
          <cell r="D26">
            <v>1.4304269936770142E-2</v>
          </cell>
          <cell r="E26">
            <v>1.1949984188724949E-2</v>
          </cell>
        </row>
        <row r="27">
          <cell r="A27">
            <v>2</v>
          </cell>
          <cell r="B27" t="str">
            <v>CATALUÑA</v>
          </cell>
          <cell r="C27">
            <v>1729262</v>
          </cell>
          <cell r="D27">
            <v>1.0191515910588533E-2</v>
          </cell>
          <cell r="E27">
            <v>1.1949984188724949E-2</v>
          </cell>
        </row>
        <row r="28">
          <cell r="A28">
            <v>3</v>
          </cell>
          <cell r="B28" t="str">
            <v>GALICIA</v>
          </cell>
          <cell r="C28">
            <v>764935</v>
          </cell>
          <cell r="D28">
            <v>4.0664866631576757E-3</v>
          </cell>
          <cell r="E28">
            <v>1.1949984188724949E-2</v>
          </cell>
        </row>
        <row r="29">
          <cell r="A29">
            <v>4</v>
          </cell>
          <cell r="B29" t="str">
            <v>ANDALUCÍA</v>
          </cell>
          <cell r="C29">
            <v>1559073</v>
          </cell>
          <cell r="D29">
            <v>1.3524951438891097E-2</v>
          </cell>
          <cell r="E29">
            <v>1.1949984188724949E-2</v>
          </cell>
        </row>
        <row r="30">
          <cell r="A30">
            <v>5</v>
          </cell>
          <cell r="B30" t="str">
            <v>ASTURIAS</v>
          </cell>
          <cell r="C30">
            <v>302682</v>
          </cell>
          <cell r="D30">
            <v>2.7995242465304049E-3</v>
          </cell>
          <cell r="E30">
            <v>1.1949984188724949E-2</v>
          </cell>
        </row>
        <row r="31">
          <cell r="A31">
            <v>6</v>
          </cell>
          <cell r="B31" t="str">
            <v>CANTABRIA</v>
          </cell>
          <cell r="C31">
            <v>140786</v>
          </cell>
          <cell r="D31">
            <v>9.558776075093478E-3</v>
          </cell>
          <cell r="E31">
            <v>1.1949984188724949E-2</v>
          </cell>
        </row>
        <row r="32">
          <cell r="A32">
            <v>7</v>
          </cell>
          <cell r="B32" t="str">
            <v>RIOJA (LA)</v>
          </cell>
          <cell r="C32">
            <v>69448</v>
          </cell>
          <cell r="D32">
            <v>1.1359002737810986E-2</v>
          </cell>
          <cell r="E32">
            <v>1.1949984188724949E-2</v>
          </cell>
        </row>
        <row r="33">
          <cell r="A33">
            <v>8</v>
          </cell>
          <cell r="B33" t="str">
            <v>MURCIA</v>
          </cell>
          <cell r="C33">
            <v>247101</v>
          </cell>
          <cell r="D33">
            <v>9.288191253415734E-3</v>
          </cell>
          <cell r="E33">
            <v>1.1949984188724949E-2</v>
          </cell>
        </row>
        <row r="34">
          <cell r="A34">
            <v>9</v>
          </cell>
          <cell r="B34" t="str">
            <v>C. VALENCIANA</v>
          </cell>
          <cell r="C34">
            <v>986922</v>
          </cell>
          <cell r="D34">
            <v>1.2370981738953901E-2</v>
          </cell>
          <cell r="E34">
            <v>1.1949984188724949E-2</v>
          </cell>
        </row>
        <row r="35">
          <cell r="A35">
            <v>10</v>
          </cell>
          <cell r="B35" t="str">
            <v>ARAGÓN</v>
          </cell>
          <cell r="C35">
            <v>303718</v>
          </cell>
          <cell r="D35">
            <v>9.9727652725634108E-3</v>
          </cell>
          <cell r="E35">
            <v>1.1949984188724949E-2</v>
          </cell>
        </row>
        <row r="36">
          <cell r="A36">
            <v>11</v>
          </cell>
          <cell r="B36" t="str">
            <v>CASTILLA - LA MANCHA</v>
          </cell>
          <cell r="C36">
            <v>372798</v>
          </cell>
          <cell r="D36">
            <v>9.1058213375054819E-3</v>
          </cell>
          <cell r="E36">
            <v>1.1949984188724949E-2</v>
          </cell>
        </row>
        <row r="37">
          <cell r="A37">
            <v>12</v>
          </cell>
          <cell r="B37" t="str">
            <v>CANARIAS</v>
          </cell>
          <cell r="C37">
            <v>320956</v>
          </cell>
          <cell r="D37">
            <v>2.6251334949128013E-2</v>
          </cell>
          <cell r="E37">
            <v>1.1949984188724949E-2</v>
          </cell>
        </row>
        <row r="38">
          <cell r="A38">
            <v>13</v>
          </cell>
          <cell r="B38" t="str">
            <v>NAVARRA</v>
          </cell>
          <cell r="C38">
            <v>136284</v>
          </cell>
          <cell r="D38">
            <v>1.6369724585909351E-2</v>
          </cell>
          <cell r="E38">
            <v>1.1949984188724949E-2</v>
          </cell>
        </row>
        <row r="39">
          <cell r="A39">
            <v>14</v>
          </cell>
          <cell r="B39" t="str">
            <v>EXTREMADURA</v>
          </cell>
          <cell r="C39">
            <v>227430</v>
          </cell>
          <cell r="D39">
            <v>1.1096588332577539E-2</v>
          </cell>
          <cell r="E39">
            <v>1.1949984188724949E-2</v>
          </cell>
        </row>
        <row r="40">
          <cell r="A40">
            <v>15</v>
          </cell>
          <cell r="B40" t="str">
            <v>ILLES BALEARS</v>
          </cell>
          <cell r="C40">
            <v>190748</v>
          </cell>
          <cell r="D40">
            <v>1.4876138588575838E-2</v>
          </cell>
          <cell r="E40">
            <v>1.1949984188724949E-2</v>
          </cell>
        </row>
        <row r="41">
          <cell r="A41">
            <v>16</v>
          </cell>
          <cell r="B41" t="str">
            <v>MADRID</v>
          </cell>
          <cell r="C41">
            <v>1157869</v>
          </cell>
          <cell r="D41">
            <v>2.0007805087754349E-2</v>
          </cell>
          <cell r="E41">
            <v>1.1949984188724949E-2</v>
          </cell>
        </row>
        <row r="42">
          <cell r="A42">
            <v>17</v>
          </cell>
          <cell r="B42" t="str">
            <v>CASTILLA Y LEÓN</v>
          </cell>
          <cell r="C42">
            <v>613669</v>
          </cell>
          <cell r="D42">
            <v>4.8863161859222792E-3</v>
          </cell>
          <cell r="E42">
            <v>1.1949984188724949E-2</v>
          </cell>
        </row>
        <row r="43">
          <cell r="A43">
            <v>18</v>
          </cell>
          <cell r="B43" t="str">
            <v>CEUTA</v>
          </cell>
          <cell r="C43">
            <v>8606</v>
          </cell>
          <cell r="D43">
            <v>1.7257683215130104E-2</v>
          </cell>
          <cell r="E43">
            <v>1.1949984188724949E-2</v>
          </cell>
        </row>
        <row r="44">
          <cell r="A44">
            <v>19</v>
          </cell>
          <cell r="B44" t="str">
            <v>MELILLA</v>
          </cell>
          <cell r="C44">
            <v>7986</v>
          </cell>
          <cell r="D44">
            <v>1.4997458057956381E-2</v>
          </cell>
          <cell r="E44">
            <v>1.1949984188724949E-2</v>
          </cell>
        </row>
        <row r="49">
          <cell r="A49">
            <v>1</v>
          </cell>
          <cell r="B49" t="str">
            <v>PAÍS VASCO</v>
          </cell>
          <cell r="C49">
            <v>1194.7766334471833</v>
          </cell>
          <cell r="D49">
            <v>3.7925117223076565E-2</v>
          </cell>
          <cell r="E49">
            <v>3.6805872429082065E-2</v>
          </cell>
        </row>
        <row r="50">
          <cell r="A50">
            <v>2</v>
          </cell>
          <cell r="B50" t="str">
            <v>CATALUÑA</v>
          </cell>
          <cell r="C50">
            <v>997.46896596351439</v>
          </cell>
          <cell r="D50">
            <v>3.6137749861070656E-2</v>
          </cell>
          <cell r="E50">
            <v>3.6805872429082065E-2</v>
          </cell>
        </row>
        <row r="51">
          <cell r="A51">
            <v>3</v>
          </cell>
          <cell r="B51" t="str">
            <v>GALICIA</v>
          </cell>
          <cell r="C51">
            <v>814.09299788871033</v>
          </cell>
          <cell r="D51">
            <v>3.8761354314603924E-2</v>
          </cell>
          <cell r="E51">
            <v>3.6805872429082065E-2</v>
          </cell>
        </row>
        <row r="52">
          <cell r="A52">
            <v>4</v>
          </cell>
          <cell r="B52" t="str">
            <v>ANDALUCÍA</v>
          </cell>
          <cell r="C52">
            <v>860.75622993278785</v>
          </cell>
          <cell r="D52">
            <v>3.5359422375692562E-2</v>
          </cell>
          <cell r="E52">
            <v>3.6805872429082065E-2</v>
          </cell>
        </row>
        <row r="53">
          <cell r="A53">
            <v>5</v>
          </cell>
          <cell r="B53" t="str">
            <v>ASTURIAS</v>
          </cell>
          <cell r="C53">
            <v>1133.1676407252496</v>
          </cell>
          <cell r="D53">
            <v>3.7252137707474153E-2</v>
          </cell>
          <cell r="E53">
            <v>3.6805872429082065E-2</v>
          </cell>
        </row>
        <row r="54">
          <cell r="A54">
            <v>6</v>
          </cell>
          <cell r="B54" t="str">
            <v>CANTABRIA</v>
          </cell>
          <cell r="C54">
            <v>1011.954314775617</v>
          </cell>
          <cell r="D54">
            <v>3.901498259719749E-2</v>
          </cell>
          <cell r="E54">
            <v>3.6805872429082065E-2</v>
          </cell>
        </row>
        <row r="55">
          <cell r="A55">
            <v>7</v>
          </cell>
          <cell r="B55" t="str">
            <v>RIOJA (LA)</v>
          </cell>
          <cell r="C55">
            <v>938.30858239258191</v>
          </cell>
          <cell r="D55">
            <v>4.0004018294026444E-2</v>
          </cell>
          <cell r="E55">
            <v>3.6805872429082065E-2</v>
          </cell>
        </row>
        <row r="56">
          <cell r="A56">
            <v>8</v>
          </cell>
          <cell r="B56" t="str">
            <v>MURCIA</v>
          </cell>
          <cell r="C56">
            <v>844.75792720385573</v>
          </cell>
          <cell r="D56">
            <v>3.7272302681965019E-2</v>
          </cell>
          <cell r="E56">
            <v>3.6805872429082065E-2</v>
          </cell>
        </row>
        <row r="57">
          <cell r="A57">
            <v>9</v>
          </cell>
          <cell r="B57" t="str">
            <v>C. VALENCIANA</v>
          </cell>
          <cell r="C57">
            <v>885.12473796308154</v>
          </cell>
          <cell r="D57">
            <v>3.6875618043582747E-2</v>
          </cell>
          <cell r="E57">
            <v>3.6805872429082065E-2</v>
          </cell>
        </row>
        <row r="58">
          <cell r="A58">
            <v>10</v>
          </cell>
          <cell r="B58" t="str">
            <v>ARAGÓN</v>
          </cell>
          <cell r="C58">
            <v>1012.9224537893715</v>
          </cell>
          <cell r="D58">
            <v>3.8925727477251648E-2</v>
          </cell>
          <cell r="E58">
            <v>3.6805872429082065E-2</v>
          </cell>
        </row>
        <row r="59">
          <cell r="A59">
            <v>11</v>
          </cell>
          <cell r="B59" t="str">
            <v>CASTILLA - LA MANCHA</v>
          </cell>
          <cell r="C59">
            <v>885.64410935681008</v>
          </cell>
          <cell r="D59">
            <v>3.6139848831385324E-2</v>
          </cell>
          <cell r="E59">
            <v>3.6805872429082065E-2</v>
          </cell>
        </row>
        <row r="60">
          <cell r="A60">
            <v>12</v>
          </cell>
          <cell r="B60" t="str">
            <v>CANARIAS</v>
          </cell>
          <cell r="C60">
            <v>881.74449108288945</v>
          </cell>
          <cell r="D60">
            <v>3.4134444793025409E-2</v>
          </cell>
          <cell r="E60">
            <v>3.6805872429082065E-2</v>
          </cell>
        </row>
        <row r="61">
          <cell r="A61">
            <v>13</v>
          </cell>
          <cell r="B61" t="str">
            <v>NAVARRA</v>
          </cell>
          <cell r="C61">
            <v>1105.4422179419448</v>
          </cell>
          <cell r="D61">
            <v>3.7731007184034882E-2</v>
          </cell>
          <cell r="E61">
            <v>3.6805872429082065E-2</v>
          </cell>
        </row>
        <row r="62">
          <cell r="A62">
            <v>14</v>
          </cell>
          <cell r="B62" t="str">
            <v>EXTREMADURA</v>
          </cell>
          <cell r="C62">
            <v>798.40505979861962</v>
          </cell>
          <cell r="D62">
            <v>3.6820872270852512E-2</v>
          </cell>
          <cell r="E62">
            <v>3.6805872429082065E-2</v>
          </cell>
        </row>
        <row r="63">
          <cell r="A63">
            <v>15</v>
          </cell>
          <cell r="B63" t="str">
            <v>ILLES BALEARS</v>
          </cell>
          <cell r="C63">
            <v>889.86662643907141</v>
          </cell>
          <cell r="D63">
            <v>3.7464036312507831E-2</v>
          </cell>
          <cell r="E63">
            <v>3.6805872429082065E-2</v>
          </cell>
        </row>
        <row r="64">
          <cell r="A64">
            <v>16</v>
          </cell>
          <cell r="B64" t="str">
            <v>MADRID</v>
          </cell>
          <cell r="C64">
            <v>1132.3368887153897</v>
          </cell>
          <cell r="D64">
            <v>3.4590698195807068E-2</v>
          </cell>
          <cell r="E64">
            <v>3.6805872429082065E-2</v>
          </cell>
        </row>
        <row r="65">
          <cell r="A65">
            <v>17</v>
          </cell>
          <cell r="B65" t="str">
            <v>CASTILLA Y LEÓN</v>
          </cell>
          <cell r="C65">
            <v>947.90168706582858</v>
          </cell>
          <cell r="D65">
            <v>3.9169001251250446E-2</v>
          </cell>
          <cell r="E65">
            <v>3.6805872429082065E-2</v>
          </cell>
        </row>
        <row r="66">
          <cell r="A66">
            <v>18</v>
          </cell>
          <cell r="B66" t="str">
            <v>CEUTA</v>
          </cell>
          <cell r="C66">
            <v>968.69798047873587</v>
          </cell>
          <cell r="D66">
            <v>3.7690114021476706E-2</v>
          </cell>
          <cell r="E66">
            <v>3.6805872429082065E-2</v>
          </cell>
        </row>
        <row r="67">
          <cell r="A67">
            <v>19</v>
          </cell>
          <cell r="B67" t="str">
            <v>MELILLA</v>
          </cell>
          <cell r="C67">
            <v>903.60458051590308</v>
          </cell>
          <cell r="D67">
            <v>3.8583105909020032E-2</v>
          </cell>
          <cell r="E67">
            <v>3.6805872429082065E-2</v>
          </cell>
        </row>
      </sheetData>
      <sheetData sheetId="20"/>
      <sheetData sheetId="21"/>
      <sheetData sheetId="2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base"/>
      <sheetName val="2016"/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 (julio a diciembre)"/>
      <sheetName val="2004 (enero a junio)"/>
      <sheetName val="2003"/>
      <sheetName val="Rango"/>
      <sheetName val="Formato para SIRIA"/>
    </sheetNames>
    <sheetDataSet>
      <sheetData sheetId="0"/>
      <sheetData sheetId="1">
        <row r="5">
          <cell r="A5" t="str">
            <v>E101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Q2">
            <v>0</v>
          </cell>
          <cell r="R2" t="str">
            <v>Hasta 150,00 euros</v>
          </cell>
          <cell r="S2">
            <v>150</v>
          </cell>
          <cell r="AO2">
            <v>0</v>
          </cell>
          <cell r="AP2" t="str">
            <v>Hasta 150,00 euros</v>
          </cell>
        </row>
        <row r="3">
          <cell r="Q3">
            <v>150.01</v>
          </cell>
          <cell r="R3" t="str">
            <v>De 150,01 a 250,00</v>
          </cell>
          <cell r="S3">
            <v>250</v>
          </cell>
          <cell r="AO3">
            <v>150.01</v>
          </cell>
          <cell r="AP3" t="str">
            <v>De 150,01 a 250,00</v>
          </cell>
        </row>
        <row r="4">
          <cell r="Q4">
            <v>250.01</v>
          </cell>
          <cell r="R4" t="str">
            <v>De 250,01 a 300,00</v>
          </cell>
          <cell r="S4">
            <v>300</v>
          </cell>
          <cell r="AO4">
            <v>250.01</v>
          </cell>
          <cell r="AP4" t="str">
            <v>De 250,01 a 300,00</v>
          </cell>
        </row>
        <row r="5">
          <cell r="Q5">
            <v>300.01</v>
          </cell>
          <cell r="R5" t="str">
            <v>De 300,01 a 350,00</v>
          </cell>
          <cell r="S5">
            <v>350</v>
          </cell>
          <cell r="AO5">
            <v>300.01</v>
          </cell>
          <cell r="AP5" t="str">
            <v>De 300,01 a 350,00</v>
          </cell>
        </row>
        <row r="6">
          <cell r="Q6">
            <v>350.01</v>
          </cell>
          <cell r="R6" t="str">
            <v>De 350,01 a 400,00</v>
          </cell>
          <cell r="S6">
            <v>400</v>
          </cell>
          <cell r="AO6">
            <v>350.01</v>
          </cell>
          <cell r="AP6" t="str">
            <v>De 350,01 a 400,00</v>
          </cell>
        </row>
        <row r="7">
          <cell r="Q7">
            <v>400.01</v>
          </cell>
          <cell r="R7" t="str">
            <v>De 400,01 a 450,00</v>
          </cell>
          <cell r="S7">
            <v>450</v>
          </cell>
          <cell r="AO7">
            <v>400.01</v>
          </cell>
          <cell r="AP7" t="str">
            <v>De 400,01 a 450,00</v>
          </cell>
        </row>
        <row r="8">
          <cell r="Q8">
            <v>450.01</v>
          </cell>
          <cell r="R8" t="str">
            <v>De 450,01 a 500,00</v>
          </cell>
          <cell r="S8">
            <v>500</v>
          </cell>
          <cell r="AO8">
            <v>450.01</v>
          </cell>
          <cell r="AP8" t="str">
            <v>De 450,01 a 500,00</v>
          </cell>
        </row>
        <row r="9">
          <cell r="Q9">
            <v>500.01</v>
          </cell>
          <cell r="R9" t="str">
            <v>De 500,01 a 550,00</v>
          </cell>
          <cell r="S9">
            <v>550</v>
          </cell>
          <cell r="AO9">
            <v>500.01</v>
          </cell>
          <cell r="AP9" t="str">
            <v>De 500,01 a 550,00</v>
          </cell>
        </row>
        <row r="10">
          <cell r="Q10">
            <v>550.01</v>
          </cell>
          <cell r="R10" t="str">
            <v>De 550,01 a 600,00</v>
          </cell>
          <cell r="S10">
            <v>600</v>
          </cell>
          <cell r="AO10">
            <v>550.01</v>
          </cell>
          <cell r="AP10" t="str">
            <v>De 550,01 a 600,00</v>
          </cell>
        </row>
        <row r="11">
          <cell r="Q11">
            <v>600.01</v>
          </cell>
          <cell r="R11" t="str">
            <v>De 600,01 a 623,99</v>
          </cell>
          <cell r="S11">
            <v>623.99</v>
          </cell>
          <cell r="AO11">
            <v>600.01</v>
          </cell>
          <cell r="AP11" t="str">
            <v>De 600,01 a 648,59</v>
          </cell>
        </row>
        <row r="12">
          <cell r="Q12">
            <v>624</v>
          </cell>
          <cell r="R12" t="str">
            <v>De 624,00 a 700,00</v>
          </cell>
          <cell r="S12">
            <v>700</v>
          </cell>
          <cell r="AO12">
            <v>648.6</v>
          </cell>
          <cell r="AP12" t="str">
            <v>De 648,60 a 700,00</v>
          </cell>
        </row>
        <row r="13">
          <cell r="Q13">
            <v>700.01</v>
          </cell>
          <cell r="R13" t="str">
            <v>De 700,01 a 800,00</v>
          </cell>
          <cell r="S13">
            <v>800</v>
          </cell>
          <cell r="AO13">
            <v>700.01</v>
          </cell>
          <cell r="AP13" t="str">
            <v>De 700,01 a 800,00</v>
          </cell>
        </row>
        <row r="14">
          <cell r="Q14">
            <v>800.01</v>
          </cell>
          <cell r="R14" t="str">
            <v>De 800,01 a 900,00</v>
          </cell>
          <cell r="S14">
            <v>900</v>
          </cell>
          <cell r="AO14">
            <v>800.01</v>
          </cell>
          <cell r="AP14" t="str">
            <v>De 800,01 a 900,00</v>
          </cell>
        </row>
        <row r="15">
          <cell r="Q15">
            <v>900.01</v>
          </cell>
          <cell r="R15" t="str">
            <v>De 900,01 a 1.000,00</v>
          </cell>
          <cell r="S15">
            <v>1000</v>
          </cell>
          <cell r="AO15">
            <v>900.01</v>
          </cell>
          <cell r="AP15" t="str">
            <v>De 900,01 a 1.000,00</v>
          </cell>
        </row>
        <row r="16">
          <cell r="Q16">
            <v>1000.01</v>
          </cell>
          <cell r="R16" t="str">
            <v>De 1.000,01 a 1.100,00</v>
          </cell>
          <cell r="S16">
            <v>1100</v>
          </cell>
          <cell r="AO16">
            <v>1000.01</v>
          </cell>
          <cell r="AP16" t="str">
            <v>De 1.000,01 a 1.100,00</v>
          </cell>
        </row>
        <row r="17">
          <cell r="Q17">
            <v>1100.01</v>
          </cell>
          <cell r="R17" t="str">
            <v>De 1.100,01 a 1.200,00</v>
          </cell>
          <cell r="S17">
            <v>1200</v>
          </cell>
          <cell r="AO17">
            <v>1100.01</v>
          </cell>
          <cell r="AP17" t="str">
            <v>De 1.100,01 a 1.200,00</v>
          </cell>
        </row>
        <row r="18">
          <cell r="Q18">
            <v>1200.01</v>
          </cell>
          <cell r="R18" t="str">
            <v>De 1.200,01 a 1.300,00</v>
          </cell>
          <cell r="S18">
            <v>1300</v>
          </cell>
          <cell r="AO18">
            <v>1200.01</v>
          </cell>
          <cell r="AP18" t="str">
            <v>De 1.200,01 a 1.300,00</v>
          </cell>
        </row>
        <row r="19">
          <cell r="Q19">
            <v>1300.01</v>
          </cell>
          <cell r="R19" t="str">
            <v>De 1.300,01 a 1.400,00</v>
          </cell>
          <cell r="S19">
            <v>1400</v>
          </cell>
          <cell r="AO19">
            <v>1300.01</v>
          </cell>
          <cell r="AP19" t="str">
            <v>De 1.300,01 a 1.400,00</v>
          </cell>
        </row>
        <row r="20">
          <cell r="Q20">
            <v>1400.01</v>
          </cell>
          <cell r="R20" t="str">
            <v>De 1.400,01 a 1.500,00</v>
          </cell>
          <cell r="S20">
            <v>1500</v>
          </cell>
          <cell r="AO20">
            <v>1400.01</v>
          </cell>
          <cell r="AP20" t="str">
            <v>De 1.400,01 a 1.500,00</v>
          </cell>
        </row>
        <row r="21">
          <cell r="Q21">
            <v>1500.01</v>
          </cell>
          <cell r="R21" t="str">
            <v>De 1.500,01 a 1.600,00</v>
          </cell>
          <cell r="S21">
            <v>1600</v>
          </cell>
          <cell r="AO21">
            <v>1500.01</v>
          </cell>
          <cell r="AP21" t="str">
            <v>De 1.500,01 a 1.600,00</v>
          </cell>
        </row>
        <row r="22">
          <cell r="Q22">
            <v>1600.01</v>
          </cell>
          <cell r="R22" t="str">
            <v>De 1.600,01 a 1.700,00</v>
          </cell>
          <cell r="S22">
            <v>1700</v>
          </cell>
          <cell r="AO22">
            <v>1600.01</v>
          </cell>
          <cell r="AP22" t="str">
            <v>De 1.600,01 a 1.700,00</v>
          </cell>
        </row>
        <row r="23">
          <cell r="Q23">
            <v>1700.01</v>
          </cell>
          <cell r="R23" t="str">
            <v>De 1.700,01 a 1.800,00</v>
          </cell>
          <cell r="S23">
            <v>1800</v>
          </cell>
          <cell r="AO23">
            <v>1700.01</v>
          </cell>
          <cell r="AP23" t="str">
            <v>De 1.700,01 a 1.800,00</v>
          </cell>
        </row>
        <row r="24">
          <cell r="Q24">
            <v>1800.01</v>
          </cell>
          <cell r="R24" t="str">
            <v>De 1.800,01 a 1.900,00</v>
          </cell>
          <cell r="S24">
            <v>1900</v>
          </cell>
          <cell r="AO24">
            <v>1800.01</v>
          </cell>
          <cell r="AP24" t="str">
            <v>De 1.800,01 a 1.900,00</v>
          </cell>
        </row>
        <row r="25">
          <cell r="Q25">
            <v>1900.01</v>
          </cell>
          <cell r="R25" t="str">
            <v>De 1.900,01 a 2.000,00</v>
          </cell>
          <cell r="S25">
            <v>2000</v>
          </cell>
          <cell r="AO25">
            <v>1900.01</v>
          </cell>
          <cell r="AP25" t="str">
            <v>De 1.900,01 a 2.000,00</v>
          </cell>
        </row>
        <row r="26">
          <cell r="Q26">
            <v>2000.01</v>
          </cell>
          <cell r="R26" t="str">
            <v>De 2.000,01 a 2.100,00</v>
          </cell>
          <cell r="S26">
            <v>2100</v>
          </cell>
          <cell r="AO26">
            <v>2000.01</v>
          </cell>
          <cell r="AP26" t="str">
            <v>De 2.000,01 a 2.100,00</v>
          </cell>
        </row>
        <row r="27">
          <cell r="Q27">
            <v>2100.0100000000002</v>
          </cell>
          <cell r="R27" t="str">
            <v>De 2.100,01 a 2.200,00</v>
          </cell>
          <cell r="S27">
            <v>2200</v>
          </cell>
          <cell r="AO27">
            <v>2100.0100000000002</v>
          </cell>
          <cell r="AP27" t="str">
            <v>De 2.100,01 a 2.200,00</v>
          </cell>
        </row>
        <row r="28">
          <cell r="Q28">
            <v>2200.0100000000002</v>
          </cell>
          <cell r="R28" t="str">
            <v>De 2.200,01 a 2.300,00</v>
          </cell>
          <cell r="S28">
            <v>2300</v>
          </cell>
          <cell r="AO28">
            <v>2200.0100000000002</v>
          </cell>
          <cell r="AP28" t="str">
            <v>De 2.200,01 a 2.300,00</v>
          </cell>
        </row>
        <row r="29">
          <cell r="Q29">
            <v>2300.0100000000002</v>
          </cell>
          <cell r="R29" t="str">
            <v>De 2.300,01 a 2.400,00</v>
          </cell>
          <cell r="S29">
            <v>2400</v>
          </cell>
          <cell r="AO29">
            <v>2300.0100000000002</v>
          </cell>
          <cell r="AP29" t="str">
            <v>De 2.300,01 a 2.400,00</v>
          </cell>
        </row>
        <row r="30">
          <cell r="Q30">
            <v>2400.0100000000002</v>
          </cell>
          <cell r="R30" t="str">
            <v>De 2.400,01 a 2.441,73</v>
          </cell>
          <cell r="S30">
            <v>2441.73</v>
          </cell>
          <cell r="AO30">
            <v>2400.0100000000002</v>
          </cell>
          <cell r="AP30" t="str">
            <v>De 2.400,01 a 2.560,86</v>
          </cell>
        </row>
        <row r="31">
          <cell r="Q31">
            <v>2441.7400000000002</v>
          </cell>
          <cell r="R31" t="str">
            <v>De 2.441,74 a 2.441,76</v>
          </cell>
          <cell r="S31">
            <v>2441.7600000000002</v>
          </cell>
          <cell r="AO31">
            <v>2560.88</v>
          </cell>
          <cell r="AP31" t="str">
            <v>De 2.560,87 a 2.560,89</v>
          </cell>
        </row>
        <row r="32">
          <cell r="Q32">
            <v>2441.7700000000004</v>
          </cell>
          <cell r="R32" t="str">
            <v>Mas de 2.441,76</v>
          </cell>
          <cell r="S32">
            <v>2443.7399999999998</v>
          </cell>
          <cell r="AO32">
            <v>2560.9000000000005</v>
          </cell>
          <cell r="AP32" t="str">
            <v>Mas de 2.560,89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2"/>
  <sheetViews>
    <sheetView topLeftCell="A25" workbookViewId="0">
      <selection activeCell="F60" sqref="F60"/>
    </sheetView>
  </sheetViews>
  <sheetFormatPr baseColWidth="10" defaultRowHeight="14.5"/>
  <cols>
    <col min="1" max="1" width="13.90625" customWidth="1"/>
    <col min="3" max="3" width="26.36328125" customWidth="1"/>
    <col min="4" max="4" width="13.81640625" customWidth="1"/>
    <col min="5" max="5" width="20" customWidth="1"/>
  </cols>
  <sheetData>
    <row r="1" spans="1:5">
      <c r="A1" s="206"/>
      <c r="B1" s="206"/>
      <c r="C1" s="206"/>
      <c r="D1" s="206"/>
      <c r="E1" s="206"/>
    </row>
    <row r="2" spans="1:5">
      <c r="A2" s="206"/>
      <c r="B2" s="206"/>
      <c r="C2" s="206"/>
      <c r="D2" s="206"/>
      <c r="E2" s="206"/>
    </row>
    <row r="3" spans="1:5">
      <c r="A3" s="206"/>
      <c r="B3" s="206"/>
      <c r="C3" s="206"/>
      <c r="D3" s="206"/>
      <c r="E3" s="206"/>
    </row>
    <row r="4" spans="1:5">
      <c r="A4" s="206"/>
      <c r="B4" s="206"/>
      <c r="C4" s="206"/>
      <c r="D4" s="206"/>
      <c r="E4" s="206"/>
    </row>
    <row r="5" spans="1:5">
      <c r="A5" s="206"/>
      <c r="B5" s="206"/>
      <c r="C5" s="206"/>
      <c r="D5" s="206"/>
      <c r="E5" s="206"/>
    </row>
    <row r="6" spans="1:5">
      <c r="A6" s="206"/>
      <c r="B6" s="206"/>
      <c r="C6" s="206"/>
      <c r="D6" s="206"/>
      <c r="E6" s="206"/>
    </row>
    <row r="7" spans="1:5">
      <c r="A7" s="206"/>
      <c r="B7" s="206"/>
      <c r="C7" s="206"/>
      <c r="D7" s="206"/>
      <c r="E7" s="206"/>
    </row>
    <row r="8" spans="1:5">
      <c r="A8" s="206"/>
      <c r="B8" s="206"/>
      <c r="C8" s="206"/>
      <c r="D8" s="206"/>
      <c r="E8" s="206"/>
    </row>
    <row r="9" spans="1:5">
      <c r="A9" s="206"/>
      <c r="B9" s="206"/>
      <c r="C9" s="206"/>
      <c r="D9" s="206"/>
      <c r="E9" s="206"/>
    </row>
    <row r="10" spans="1:5">
      <c r="A10" s="206"/>
      <c r="B10" s="206"/>
      <c r="C10" s="206"/>
      <c r="D10" s="206"/>
      <c r="E10" s="206"/>
    </row>
    <row r="11" spans="1:5">
      <c r="A11" s="206"/>
      <c r="B11" s="206"/>
      <c r="C11" s="206"/>
      <c r="D11" s="206"/>
      <c r="E11" s="206"/>
    </row>
    <row r="12" spans="1:5">
      <c r="A12" s="206"/>
      <c r="B12" s="206"/>
      <c r="C12" s="206"/>
      <c r="D12" s="206"/>
      <c r="E12" s="206"/>
    </row>
    <row r="13" spans="1:5">
      <c r="A13" s="206"/>
      <c r="B13" s="206"/>
      <c r="C13" s="206"/>
      <c r="D13" s="206"/>
      <c r="E13" s="206"/>
    </row>
    <row r="14" spans="1:5">
      <c r="A14" s="206"/>
      <c r="B14" s="206"/>
      <c r="C14" s="206"/>
      <c r="D14" s="206"/>
      <c r="E14" s="206"/>
    </row>
    <row r="15" spans="1:5">
      <c r="A15" s="206"/>
      <c r="B15" s="206"/>
      <c r="C15" s="206"/>
      <c r="D15" s="206"/>
      <c r="E15" s="206"/>
    </row>
    <row r="16" spans="1:5">
      <c r="A16" s="206"/>
      <c r="B16" s="206"/>
      <c r="C16" s="206"/>
      <c r="D16" s="206"/>
      <c r="E16" s="206"/>
    </row>
    <row r="17" spans="1:5">
      <c r="A17" s="206"/>
      <c r="B17" s="206"/>
      <c r="C17" s="206"/>
      <c r="D17" s="206"/>
      <c r="E17" s="206"/>
    </row>
    <row r="18" spans="1:5">
      <c r="A18" s="206"/>
      <c r="B18" s="206"/>
      <c r="C18" s="206"/>
      <c r="D18" s="206"/>
      <c r="E18" s="206"/>
    </row>
    <row r="19" spans="1:5">
      <c r="A19" s="206"/>
      <c r="B19" s="206"/>
      <c r="C19" s="206"/>
      <c r="D19" s="206"/>
      <c r="E19" s="206"/>
    </row>
    <row r="20" spans="1:5">
      <c r="A20" s="206"/>
      <c r="B20" s="206"/>
      <c r="C20" s="206"/>
      <c r="D20" s="206"/>
      <c r="E20" s="206"/>
    </row>
    <row r="21" spans="1:5">
      <c r="A21" s="206"/>
      <c r="B21" s="206"/>
      <c r="C21" s="206"/>
      <c r="D21" s="206"/>
      <c r="E21" s="206"/>
    </row>
    <row r="22" spans="1:5">
      <c r="A22" s="206"/>
      <c r="B22" s="206"/>
      <c r="C22" s="206"/>
      <c r="D22" s="206"/>
      <c r="E22" s="206"/>
    </row>
    <row r="23" spans="1:5">
      <c r="A23" s="206"/>
      <c r="B23" s="206"/>
      <c r="C23" s="206"/>
      <c r="D23" s="206"/>
      <c r="E23" s="206"/>
    </row>
    <row r="24" spans="1:5">
      <c r="A24" s="206"/>
      <c r="B24" s="206"/>
      <c r="C24" s="206"/>
      <c r="D24" s="206"/>
      <c r="E24" s="206"/>
    </row>
    <row r="25" spans="1:5">
      <c r="A25" s="206"/>
      <c r="B25" s="206"/>
      <c r="C25" s="206"/>
      <c r="D25" s="206"/>
      <c r="E25" s="206"/>
    </row>
    <row r="26" spans="1:5">
      <c r="A26" s="206"/>
      <c r="B26" s="206"/>
      <c r="C26" s="206"/>
      <c r="D26" s="206"/>
      <c r="E26" s="206"/>
    </row>
    <row r="27" spans="1:5" ht="3.25" customHeight="1">
      <c r="A27" s="206"/>
      <c r="B27" s="206"/>
      <c r="C27" s="206"/>
      <c r="D27" s="206"/>
      <c r="E27" s="206"/>
    </row>
    <row r="28" spans="1:5">
      <c r="A28" s="206"/>
      <c r="B28" s="206"/>
      <c r="C28" s="206"/>
      <c r="D28" s="206"/>
      <c r="E28" s="206"/>
    </row>
    <row r="29" spans="1:5" ht="1.4" customHeight="1">
      <c r="A29" s="206"/>
      <c r="B29" s="206"/>
      <c r="C29" s="206"/>
      <c r="D29" s="206"/>
      <c r="E29" s="206"/>
    </row>
    <row r="30" spans="1:5">
      <c r="A30" s="206"/>
      <c r="B30" s="206"/>
      <c r="C30" s="206"/>
      <c r="D30" s="206"/>
      <c r="E30" s="206"/>
    </row>
    <row r="31" spans="1:5">
      <c r="A31" s="206"/>
      <c r="B31" s="206"/>
      <c r="C31" s="206"/>
      <c r="D31" s="206"/>
      <c r="E31" s="206"/>
    </row>
    <row r="32" spans="1:5">
      <c r="A32" s="206"/>
      <c r="B32" s="206"/>
      <c r="C32" s="206"/>
      <c r="D32" s="206"/>
      <c r="E32" s="206"/>
    </row>
    <row r="33" spans="1:5">
      <c r="A33" s="206"/>
      <c r="B33" s="206"/>
      <c r="C33" s="206"/>
      <c r="D33" s="206"/>
      <c r="E33" s="206"/>
    </row>
    <row r="34" spans="1:5">
      <c r="A34" s="206"/>
      <c r="B34" s="206"/>
      <c r="C34" s="206"/>
      <c r="D34" s="206"/>
      <c r="E34" s="206"/>
    </row>
    <row r="35" spans="1:5">
      <c r="A35" s="206"/>
      <c r="B35" s="206"/>
      <c r="C35" s="206"/>
      <c r="D35" s="206"/>
      <c r="E35" s="206"/>
    </row>
    <row r="36" spans="1:5">
      <c r="A36" s="206"/>
      <c r="B36" s="206"/>
      <c r="C36" s="206"/>
      <c r="D36" s="206"/>
      <c r="E36" s="206"/>
    </row>
    <row r="37" spans="1:5">
      <c r="A37" s="206"/>
      <c r="B37" s="206"/>
      <c r="C37" s="206"/>
      <c r="D37" s="206"/>
      <c r="E37" s="206"/>
    </row>
    <row r="38" spans="1:5">
      <c r="A38" s="206"/>
      <c r="B38" s="206"/>
      <c r="C38" s="206"/>
      <c r="D38" s="206"/>
      <c r="E38" s="206"/>
    </row>
    <row r="39" spans="1:5">
      <c r="A39" s="206"/>
      <c r="B39" s="206"/>
      <c r="C39" s="206"/>
      <c r="D39" s="206"/>
      <c r="E39" s="206"/>
    </row>
    <row r="40" spans="1:5">
      <c r="A40" s="206"/>
      <c r="B40" s="206"/>
      <c r="C40" s="206"/>
      <c r="D40" s="206"/>
      <c r="E40" s="206"/>
    </row>
    <row r="41" spans="1:5">
      <c r="A41" s="206"/>
      <c r="B41" s="206"/>
      <c r="C41" s="206"/>
      <c r="D41" s="206"/>
      <c r="E41" s="206"/>
    </row>
    <row r="42" spans="1:5">
      <c r="A42" s="206"/>
      <c r="B42" s="206"/>
      <c r="C42" s="206"/>
      <c r="D42" s="206"/>
      <c r="E42" s="206"/>
    </row>
    <row r="43" spans="1:5">
      <c r="A43" s="206"/>
      <c r="B43" s="206"/>
      <c r="C43" s="206"/>
      <c r="D43" s="206"/>
      <c r="E43" s="206"/>
    </row>
    <row r="44" spans="1:5">
      <c r="A44" s="206"/>
      <c r="B44" s="206"/>
      <c r="C44" s="206"/>
      <c r="D44" s="206"/>
      <c r="E44" s="206"/>
    </row>
    <row r="45" spans="1:5">
      <c r="A45" s="206"/>
      <c r="B45" s="206"/>
      <c r="C45" s="206"/>
      <c r="D45" s="206"/>
      <c r="E45" s="206"/>
    </row>
    <row r="46" spans="1:5">
      <c r="A46" s="206"/>
      <c r="B46" s="206"/>
      <c r="C46" s="206"/>
      <c r="D46" s="206"/>
      <c r="E46" s="206"/>
    </row>
    <row r="47" spans="1:5">
      <c r="A47" s="206"/>
      <c r="B47" s="206"/>
      <c r="C47" s="206"/>
      <c r="D47" s="206"/>
      <c r="E47" s="206"/>
    </row>
    <row r="48" spans="1:5">
      <c r="A48" s="206"/>
      <c r="B48" s="206"/>
      <c r="C48" s="206"/>
      <c r="D48" s="206"/>
      <c r="E48" s="206"/>
    </row>
    <row r="49" spans="1:5">
      <c r="A49" s="206"/>
      <c r="B49" s="206"/>
      <c r="C49" s="206"/>
      <c r="D49" s="206"/>
      <c r="E49" s="206"/>
    </row>
    <row r="50" spans="1:5">
      <c r="A50" s="206"/>
      <c r="B50" s="206"/>
      <c r="C50" s="206"/>
      <c r="D50" s="206"/>
      <c r="E50" s="206"/>
    </row>
    <row r="51" spans="1:5">
      <c r="A51" s="206"/>
      <c r="B51" s="206"/>
      <c r="C51" s="206"/>
      <c r="D51" s="206"/>
      <c r="E51" s="206"/>
    </row>
    <row r="52" spans="1:5">
      <c r="A52" s="206"/>
      <c r="B52" s="206"/>
      <c r="C52" s="206"/>
      <c r="D52" s="206"/>
      <c r="E52" s="206"/>
    </row>
    <row r="53" spans="1:5">
      <c r="A53" s="206"/>
      <c r="B53" s="206"/>
      <c r="C53" s="206"/>
      <c r="D53" s="206"/>
      <c r="E53" s="206"/>
    </row>
    <row r="54" spans="1:5">
      <c r="A54" s="206"/>
      <c r="B54" s="206"/>
      <c r="C54" s="206"/>
      <c r="D54" s="206"/>
      <c r="E54" s="206"/>
    </row>
    <row r="55" spans="1:5">
      <c r="A55" s="206"/>
      <c r="B55" s="206"/>
      <c r="C55" s="206"/>
      <c r="D55" s="206"/>
      <c r="E55" s="206"/>
    </row>
    <row r="56" spans="1:5">
      <c r="A56" s="206"/>
      <c r="B56" s="206"/>
      <c r="C56" s="206"/>
      <c r="D56" s="206"/>
      <c r="E56" s="206"/>
    </row>
    <row r="57" spans="1:5">
      <c r="A57" s="206"/>
      <c r="B57" s="206"/>
      <c r="C57" s="206"/>
      <c r="D57" s="206"/>
      <c r="E57" s="206"/>
    </row>
    <row r="58" spans="1:5">
      <c r="A58" s="206"/>
      <c r="B58" s="206"/>
      <c r="C58" s="206"/>
      <c r="D58" s="206"/>
      <c r="E58" s="206"/>
    </row>
    <row r="59" spans="1:5">
      <c r="A59" s="206"/>
      <c r="B59" s="206"/>
      <c r="C59" s="206"/>
      <c r="D59" s="206"/>
      <c r="E59" s="206"/>
    </row>
    <row r="60" spans="1:5">
      <c r="A60" s="206"/>
      <c r="B60" s="206"/>
      <c r="C60" s="206"/>
      <c r="D60" s="206"/>
      <c r="E60" s="206"/>
    </row>
    <row r="61" spans="1:5">
      <c r="A61" s="206"/>
      <c r="B61" s="206"/>
      <c r="C61" s="206"/>
      <c r="D61" s="206"/>
      <c r="E61" s="206"/>
    </row>
    <row r="62" spans="1:5" ht="31.5" customHeight="1">
      <c r="A62" s="206"/>
      <c r="B62" s="206"/>
      <c r="C62" s="206"/>
      <c r="D62" s="206"/>
      <c r="E62" s="206"/>
    </row>
  </sheetData>
  <printOptions horizontalCentered="1" verticalCentered="1"/>
  <pageMargins left="0.39370078740157483" right="0.39370078740157483" top="0.39370078740157483" bottom="0.78740157480314965" header="0.31496062992125984" footer="0.31496062992125984"/>
  <pageSetup paperSize="9" scale="84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127"/>
  <sheetViews>
    <sheetView showOutlineSymbols="0" zoomScale="54" zoomScaleNormal="54" workbookViewId="0">
      <selection activeCell="E14" sqref="E14"/>
    </sheetView>
  </sheetViews>
  <sheetFormatPr baseColWidth="10" defaultColWidth="11.453125" defaultRowHeight="15.5"/>
  <cols>
    <col min="1" max="1" width="47.36328125" style="48" customWidth="1"/>
    <col min="2" max="7" width="32.1796875" style="48" customWidth="1"/>
    <col min="8" max="9" width="11.453125" style="30" customWidth="1"/>
    <col min="10" max="10" width="14.453125" style="30" customWidth="1"/>
    <col min="11" max="16384" width="11.453125" style="30"/>
  </cols>
  <sheetData>
    <row r="1" spans="1:232" s="20" customFormat="1">
      <c r="A1" s="18"/>
      <c r="B1" s="18"/>
      <c r="C1" s="18"/>
      <c r="D1" s="18"/>
      <c r="E1" s="18"/>
      <c r="F1" s="18"/>
      <c r="G1" s="18"/>
    </row>
    <row r="2" spans="1:232" s="20" customFormat="1">
      <c r="A2" s="18"/>
      <c r="B2" s="18"/>
      <c r="C2" s="18"/>
      <c r="D2" s="18"/>
      <c r="E2" s="18"/>
      <c r="F2" s="18"/>
      <c r="G2" s="18"/>
    </row>
    <row r="3" spans="1:232" s="55" customFormat="1" ht="49.5">
      <c r="A3" s="52" t="s">
        <v>47</v>
      </c>
      <c r="B3" s="53"/>
      <c r="C3" s="54"/>
      <c r="D3" s="53"/>
      <c r="E3" s="53"/>
      <c r="F3" s="53"/>
      <c r="G3" s="53"/>
      <c r="H3" s="55" t="s">
        <v>115</v>
      </c>
    </row>
    <row r="4" spans="1:232" s="55" customFormat="1" ht="7.25" customHeight="1">
      <c r="A4" s="56"/>
      <c r="B4" s="53"/>
      <c r="C4" s="54"/>
      <c r="D4" s="53"/>
      <c r="E4" s="53"/>
      <c r="F4" s="53"/>
      <c r="G4" s="53"/>
    </row>
    <row r="5" spans="1:232" s="55" customFormat="1" ht="42">
      <c r="A5" s="57" t="str">
        <f>Prov1!$A$5</f>
        <v>1 de  marzo de 2020</v>
      </c>
      <c r="B5" s="53"/>
      <c r="C5" s="54"/>
      <c r="D5" s="53"/>
      <c r="E5" s="53"/>
      <c r="F5" s="53"/>
      <c r="G5" s="53"/>
      <c r="H5" s="55" t="s">
        <v>115</v>
      </c>
    </row>
    <row r="6" spans="1:232" ht="6.9" customHeight="1">
      <c r="A6" s="26"/>
      <c r="B6" s="27"/>
      <c r="C6" s="28"/>
      <c r="D6" s="27"/>
      <c r="E6" s="27"/>
      <c r="F6" s="27"/>
      <c r="G6" s="27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</row>
    <row r="7" spans="1:232" ht="42" customHeight="1">
      <c r="A7" s="360" t="s">
        <v>48</v>
      </c>
      <c r="B7" s="282" t="s">
        <v>116</v>
      </c>
      <c r="C7" s="283"/>
      <c r="D7" s="282" t="s">
        <v>117</v>
      </c>
      <c r="E7" s="282"/>
      <c r="F7" s="282" t="s">
        <v>46</v>
      </c>
      <c r="G7" s="282"/>
      <c r="H7" s="279"/>
      <c r="I7" s="29"/>
      <c r="J7" s="29"/>
      <c r="K7" s="58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</row>
    <row r="8" spans="1:232" ht="34.5" customHeight="1">
      <c r="A8" s="361"/>
      <c r="B8" s="284" t="s">
        <v>7</v>
      </c>
      <c r="C8" s="285" t="s">
        <v>52</v>
      </c>
      <c r="D8" s="284" t="s">
        <v>7</v>
      </c>
      <c r="E8" s="285" t="s">
        <v>52</v>
      </c>
      <c r="F8" s="284" t="s">
        <v>7</v>
      </c>
      <c r="G8" s="285" t="s">
        <v>52</v>
      </c>
      <c r="H8" s="27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</row>
    <row r="9" spans="1:232">
      <c r="A9" s="31"/>
      <c r="B9" s="280"/>
      <c r="C9" s="281"/>
      <c r="D9" s="280"/>
      <c r="E9" s="280"/>
      <c r="F9" s="280"/>
      <c r="G9" s="280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</row>
    <row r="10" spans="1:232" s="35" customFormat="1" ht="27.25" customHeight="1">
      <c r="A10" s="286" t="s">
        <v>53</v>
      </c>
      <c r="B10" s="287">
        <v>69728</v>
      </c>
      <c r="C10" s="288">
        <v>387.97127079508954</v>
      </c>
      <c r="D10" s="287">
        <v>10775</v>
      </c>
      <c r="E10" s="288">
        <v>554.79448631090509</v>
      </c>
      <c r="F10" s="287">
        <v>1580989</v>
      </c>
      <c r="G10" s="288">
        <v>902.84357474340425</v>
      </c>
      <c r="H10" s="32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</row>
    <row r="11" spans="1:232" s="40" customFormat="1" ht="24.9" customHeight="1">
      <c r="A11" s="36" t="s">
        <v>54</v>
      </c>
      <c r="B11" s="37">
        <v>5232</v>
      </c>
      <c r="C11" s="38">
        <v>355.04323012232413</v>
      </c>
      <c r="D11" s="37">
        <v>472</v>
      </c>
      <c r="E11" s="38">
        <v>537.03775423728814</v>
      </c>
      <c r="F11" s="37">
        <v>107432</v>
      </c>
      <c r="G11" s="38">
        <v>817.35264502196708</v>
      </c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</row>
    <row r="12" spans="1:232" s="40" customFormat="1" ht="24.9" customHeight="1">
      <c r="A12" s="36" t="s">
        <v>55</v>
      </c>
      <c r="B12" s="37">
        <v>10454</v>
      </c>
      <c r="C12" s="38">
        <v>415.28124641285638</v>
      </c>
      <c r="D12" s="37">
        <v>2428</v>
      </c>
      <c r="E12" s="38">
        <v>566.82705518945625</v>
      </c>
      <c r="F12" s="37">
        <v>222339</v>
      </c>
      <c r="G12" s="38">
        <v>1004.6299610504673</v>
      </c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</row>
    <row r="13" spans="1:232" s="40" customFormat="1" ht="24.9" customHeight="1">
      <c r="A13" s="36" t="s">
        <v>56</v>
      </c>
      <c r="B13" s="37">
        <v>7134</v>
      </c>
      <c r="C13" s="38">
        <v>386.00845388281476</v>
      </c>
      <c r="D13" s="37">
        <v>1210</v>
      </c>
      <c r="E13" s="38">
        <v>548.0714958677687</v>
      </c>
      <c r="F13" s="37">
        <v>172464</v>
      </c>
      <c r="G13" s="38">
        <v>833.46627736803111</v>
      </c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</row>
    <row r="14" spans="1:232" s="40" customFormat="1" ht="24.9" customHeight="1">
      <c r="A14" s="36" t="s">
        <v>57</v>
      </c>
      <c r="B14" s="37">
        <v>7964</v>
      </c>
      <c r="C14" s="38">
        <v>375.71988322451023</v>
      </c>
      <c r="D14" s="37">
        <v>1267</v>
      </c>
      <c r="E14" s="38">
        <v>542.95035516969222</v>
      </c>
      <c r="F14" s="37">
        <v>189026</v>
      </c>
      <c r="G14" s="38">
        <v>851.65241982584394</v>
      </c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</row>
    <row r="15" spans="1:232" s="40" customFormat="1" ht="24.9" customHeight="1">
      <c r="A15" s="36" t="s">
        <v>58</v>
      </c>
      <c r="B15" s="37">
        <v>4373</v>
      </c>
      <c r="C15" s="38">
        <v>388.91748685113191</v>
      </c>
      <c r="D15" s="37">
        <v>671</v>
      </c>
      <c r="E15" s="38">
        <v>576.77192250372582</v>
      </c>
      <c r="F15" s="37">
        <v>98048</v>
      </c>
      <c r="G15" s="38">
        <v>922.16482477969998</v>
      </c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</row>
    <row r="16" spans="1:232" s="40" customFormat="1" ht="24.9" customHeight="1">
      <c r="A16" s="36" t="s">
        <v>59</v>
      </c>
      <c r="B16" s="37">
        <v>5823</v>
      </c>
      <c r="C16" s="38">
        <v>369.91415765069553</v>
      </c>
      <c r="D16" s="37">
        <v>726</v>
      </c>
      <c r="E16" s="38">
        <v>512.60320936639118</v>
      </c>
      <c r="F16" s="37">
        <v>142459</v>
      </c>
      <c r="G16" s="38">
        <v>828.60285612000587</v>
      </c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</row>
    <row r="17" spans="1:232" s="40" customFormat="1" ht="24.9" customHeight="1">
      <c r="A17" s="36" t="s">
        <v>60</v>
      </c>
      <c r="B17" s="37">
        <v>12608</v>
      </c>
      <c r="C17" s="38">
        <v>380.54319241751261</v>
      </c>
      <c r="D17" s="37">
        <v>1492</v>
      </c>
      <c r="E17" s="38">
        <v>558.53359249329765</v>
      </c>
      <c r="F17" s="37">
        <v>269823</v>
      </c>
      <c r="G17" s="38">
        <v>918.24133465271643</v>
      </c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</row>
    <row r="18" spans="1:232" s="40" customFormat="1" ht="24.9" customHeight="1">
      <c r="A18" s="36" t="s">
        <v>61</v>
      </c>
      <c r="B18" s="37">
        <v>16140</v>
      </c>
      <c r="C18" s="38">
        <v>399.93011771995049</v>
      </c>
      <c r="D18" s="37">
        <v>2509</v>
      </c>
      <c r="E18" s="38">
        <v>559.82146671980865</v>
      </c>
      <c r="F18" s="37">
        <v>379398</v>
      </c>
      <c r="G18" s="38">
        <v>936.37591418510431</v>
      </c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</row>
    <row r="19" spans="1:232" s="40" customFormat="1" ht="15.25" customHeight="1">
      <c r="A19" s="36"/>
      <c r="B19" s="37"/>
      <c r="C19" s="38"/>
      <c r="D19" s="37"/>
      <c r="E19" s="38"/>
      <c r="F19" s="37"/>
      <c r="G19" s="38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</row>
    <row r="20" spans="1:232" s="35" customFormat="1" ht="27.25" customHeight="1">
      <c r="A20" s="286" t="s">
        <v>62</v>
      </c>
      <c r="B20" s="287">
        <v>9484</v>
      </c>
      <c r="C20" s="288">
        <v>424.30864508646147</v>
      </c>
      <c r="D20" s="287">
        <v>902</v>
      </c>
      <c r="E20" s="288">
        <v>620.92009977827047</v>
      </c>
      <c r="F20" s="287">
        <v>305177</v>
      </c>
      <c r="G20" s="288">
        <v>1062.281901650518</v>
      </c>
      <c r="H20" s="32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  <c r="GL20" s="34"/>
      <c r="GM20" s="34"/>
      <c r="GN20" s="34"/>
      <c r="GO20" s="34"/>
      <c r="GP20" s="34"/>
      <c r="GQ20" s="34"/>
      <c r="GR20" s="34"/>
      <c r="GS20" s="34"/>
      <c r="GT20" s="34"/>
      <c r="GU20" s="34"/>
      <c r="GV20" s="34"/>
      <c r="GW20" s="34"/>
      <c r="GX20" s="34"/>
      <c r="GY20" s="34"/>
      <c r="GZ20" s="34"/>
      <c r="HA20" s="34"/>
      <c r="HB20" s="34"/>
      <c r="HC20" s="34"/>
      <c r="HD20" s="34"/>
      <c r="HE20" s="34"/>
      <c r="HF20" s="34"/>
      <c r="HG20" s="34"/>
      <c r="HH20" s="34"/>
      <c r="HI20" s="34"/>
      <c r="HJ20" s="34"/>
      <c r="HK20" s="34"/>
      <c r="HL20" s="34"/>
      <c r="HM20" s="34"/>
      <c r="HN20" s="34"/>
      <c r="HO20" s="34"/>
      <c r="HP20" s="34"/>
      <c r="HQ20" s="34"/>
      <c r="HR20" s="34"/>
      <c r="HS20" s="34"/>
      <c r="HT20" s="34"/>
      <c r="HU20" s="34"/>
      <c r="HV20" s="34"/>
      <c r="HW20" s="34"/>
      <c r="HX20" s="34"/>
    </row>
    <row r="21" spans="1:232" s="40" customFormat="1" ht="24.9" customHeight="1">
      <c r="A21" s="36" t="s">
        <v>63</v>
      </c>
      <c r="B21" s="37">
        <v>1676</v>
      </c>
      <c r="C21" s="38">
        <v>404.0969689737471</v>
      </c>
      <c r="D21" s="37">
        <v>105</v>
      </c>
      <c r="E21" s="38">
        <v>586.1444761904761</v>
      </c>
      <c r="F21" s="37">
        <v>53307</v>
      </c>
      <c r="G21" s="38">
        <v>964.39237642335934</v>
      </c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39"/>
      <c r="GJ21" s="39"/>
      <c r="GK21" s="39"/>
      <c r="GL21" s="39"/>
      <c r="GM21" s="39"/>
      <c r="GN21" s="39"/>
    </row>
    <row r="22" spans="1:232" s="40" customFormat="1" ht="24.9" customHeight="1">
      <c r="A22" s="36" t="s">
        <v>64</v>
      </c>
      <c r="B22" s="37">
        <v>1038</v>
      </c>
      <c r="C22" s="38">
        <v>407.52729287090563</v>
      </c>
      <c r="D22" s="37">
        <v>102</v>
      </c>
      <c r="E22" s="38">
        <v>591.0532352941176</v>
      </c>
      <c r="F22" s="37">
        <v>35965</v>
      </c>
      <c r="G22" s="38">
        <v>962.80206422911215</v>
      </c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</row>
    <row r="23" spans="1:232" s="40" customFormat="1" ht="24.9" customHeight="1">
      <c r="A23" s="36" t="s">
        <v>65</v>
      </c>
      <c r="B23" s="37">
        <v>6770</v>
      </c>
      <c r="C23" s="38">
        <v>431.8852791728213</v>
      </c>
      <c r="D23" s="37">
        <v>695</v>
      </c>
      <c r="E23" s="38">
        <v>630.5573093525179</v>
      </c>
      <c r="F23" s="37">
        <v>215905</v>
      </c>
      <c r="G23" s="38">
        <v>1103.0219923114337</v>
      </c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</row>
    <row r="24" spans="1:232" s="40" customFormat="1" ht="15.25" customHeight="1">
      <c r="A24" s="36"/>
      <c r="B24" s="37"/>
      <c r="C24" s="38"/>
      <c r="D24" s="37"/>
      <c r="E24" s="38"/>
      <c r="F24" s="37"/>
      <c r="G24" s="38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</row>
    <row r="25" spans="1:232" s="35" customFormat="1" ht="27.25" customHeight="1">
      <c r="A25" s="286" t="s">
        <v>66</v>
      </c>
      <c r="B25" s="287">
        <v>8911</v>
      </c>
      <c r="C25" s="288">
        <v>494.20544720008968</v>
      </c>
      <c r="D25" s="287">
        <v>1741</v>
      </c>
      <c r="E25" s="288">
        <v>791.68478460654785</v>
      </c>
      <c r="F25" s="287">
        <v>301721</v>
      </c>
      <c r="G25" s="288">
        <v>1187.9891246548959</v>
      </c>
      <c r="H25" s="32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34"/>
      <c r="GP25" s="34"/>
      <c r="GQ25" s="34"/>
      <c r="GR25" s="34"/>
      <c r="GS25" s="34"/>
      <c r="GT25" s="34"/>
      <c r="GU25" s="34"/>
      <c r="GV25" s="34"/>
      <c r="GW25" s="34"/>
      <c r="GX25" s="34"/>
      <c r="GY25" s="34"/>
      <c r="GZ25" s="34"/>
      <c r="HA25" s="34"/>
      <c r="HB25" s="34"/>
      <c r="HC25" s="34"/>
      <c r="HD25" s="34"/>
      <c r="HE25" s="34"/>
      <c r="HF25" s="34"/>
      <c r="HG25" s="34"/>
      <c r="HH25" s="34"/>
      <c r="HI25" s="34"/>
      <c r="HJ25" s="34"/>
      <c r="HK25" s="34"/>
      <c r="HL25" s="34"/>
      <c r="HM25" s="34"/>
      <c r="HN25" s="34"/>
      <c r="HO25" s="34"/>
      <c r="HP25" s="34"/>
      <c r="HQ25" s="34"/>
      <c r="HR25" s="34"/>
      <c r="HS25" s="34"/>
      <c r="HT25" s="34"/>
      <c r="HU25" s="34"/>
      <c r="HV25" s="34"/>
      <c r="HW25" s="34"/>
      <c r="HX25" s="34"/>
    </row>
    <row r="26" spans="1:232" s="60" customFormat="1" ht="15.25" customHeight="1">
      <c r="A26" s="36"/>
      <c r="B26" s="37"/>
      <c r="C26" s="38"/>
      <c r="D26" s="37"/>
      <c r="E26" s="38"/>
      <c r="F26" s="37"/>
      <c r="G26" s="38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59"/>
      <c r="EB26" s="59"/>
      <c r="EC26" s="59"/>
      <c r="ED26" s="59"/>
      <c r="EE26" s="59"/>
      <c r="EF26" s="59"/>
      <c r="EG26" s="59"/>
      <c r="EH26" s="59"/>
      <c r="EI26" s="59"/>
      <c r="EJ26" s="59"/>
      <c r="EK26" s="59"/>
      <c r="EL26" s="59"/>
      <c r="EM26" s="59"/>
      <c r="EN26" s="59"/>
      <c r="EO26" s="59"/>
      <c r="EP26" s="59"/>
      <c r="EQ26" s="59"/>
      <c r="ER26" s="59"/>
      <c r="ES26" s="59"/>
      <c r="ET26" s="59"/>
      <c r="EU26" s="59"/>
      <c r="EV26" s="59"/>
      <c r="EW26" s="59"/>
      <c r="EX26" s="59"/>
      <c r="EY26" s="59"/>
      <c r="EZ26" s="59"/>
      <c r="FA26" s="59"/>
      <c r="FB26" s="59"/>
      <c r="FC26" s="59"/>
      <c r="FD26" s="59"/>
      <c r="FE26" s="59"/>
      <c r="FF26" s="59"/>
      <c r="FG26" s="59"/>
      <c r="FH26" s="59"/>
      <c r="FI26" s="59"/>
      <c r="FJ26" s="59"/>
      <c r="FK26" s="59"/>
      <c r="FL26" s="59"/>
      <c r="FM26" s="59"/>
      <c r="FN26" s="59"/>
      <c r="FO26" s="59"/>
      <c r="FP26" s="59"/>
      <c r="FQ26" s="59"/>
      <c r="FR26" s="59"/>
      <c r="FS26" s="59"/>
      <c r="FT26" s="59"/>
      <c r="FU26" s="59"/>
      <c r="FV26" s="59"/>
      <c r="FW26" s="59"/>
      <c r="FX26" s="59"/>
      <c r="FY26" s="59"/>
      <c r="FZ26" s="59"/>
      <c r="GA26" s="59"/>
      <c r="GB26" s="59"/>
      <c r="GC26" s="59"/>
      <c r="GD26" s="59"/>
      <c r="GE26" s="59"/>
      <c r="GF26" s="59"/>
      <c r="GG26" s="59"/>
      <c r="GH26" s="59"/>
      <c r="GI26" s="59"/>
      <c r="GJ26" s="59"/>
      <c r="GK26" s="59"/>
      <c r="GL26" s="59"/>
      <c r="GM26" s="59"/>
      <c r="GN26" s="59"/>
    </row>
    <row r="27" spans="1:232" s="35" customFormat="1" ht="27.25" customHeight="1">
      <c r="A27" s="286" t="s">
        <v>67</v>
      </c>
      <c r="B27" s="287">
        <v>6223</v>
      </c>
      <c r="C27" s="288">
        <v>356.49845894263217</v>
      </c>
      <c r="D27" s="287">
        <v>121</v>
      </c>
      <c r="E27" s="288">
        <v>593.17355371900828</v>
      </c>
      <c r="F27" s="287">
        <v>194593</v>
      </c>
      <c r="G27" s="288">
        <v>934.20280750078291</v>
      </c>
      <c r="H27" s="32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4"/>
      <c r="GL27" s="34"/>
      <c r="GM27" s="34"/>
      <c r="GN27" s="34"/>
      <c r="GO27" s="34"/>
      <c r="GP27" s="34"/>
      <c r="GQ27" s="34"/>
      <c r="GR27" s="34"/>
      <c r="GS27" s="34"/>
      <c r="GT27" s="34"/>
      <c r="GU27" s="34"/>
      <c r="GV27" s="34"/>
      <c r="GW27" s="34"/>
      <c r="GX27" s="34"/>
      <c r="GY27" s="34"/>
      <c r="GZ27" s="34"/>
      <c r="HA27" s="34"/>
      <c r="HB27" s="34"/>
      <c r="HC27" s="34"/>
      <c r="HD27" s="34"/>
      <c r="HE27" s="34"/>
      <c r="HF27" s="34"/>
      <c r="HG27" s="34"/>
      <c r="HH27" s="34"/>
      <c r="HI27" s="34"/>
      <c r="HJ27" s="34"/>
      <c r="HK27" s="34"/>
      <c r="HL27" s="34"/>
      <c r="HM27" s="34"/>
      <c r="HN27" s="34"/>
      <c r="HO27" s="34"/>
      <c r="HP27" s="34"/>
      <c r="HQ27" s="34"/>
      <c r="HR27" s="34"/>
      <c r="HS27" s="34"/>
      <c r="HT27" s="34"/>
      <c r="HU27" s="34"/>
      <c r="HV27" s="34"/>
      <c r="HW27" s="34"/>
      <c r="HX27" s="34"/>
    </row>
    <row r="28" spans="1:232" s="60" customFormat="1" ht="15.25" customHeight="1">
      <c r="A28" s="36"/>
      <c r="B28" s="37"/>
      <c r="C28" s="38"/>
      <c r="D28" s="37"/>
      <c r="E28" s="38"/>
      <c r="F28" s="37"/>
      <c r="G28" s="38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59"/>
      <c r="EK28" s="59"/>
      <c r="EL28" s="59"/>
      <c r="EM28" s="59"/>
      <c r="EN28" s="59"/>
      <c r="EO28" s="59"/>
      <c r="EP28" s="59"/>
      <c r="EQ28" s="59"/>
      <c r="ER28" s="59"/>
      <c r="ES28" s="59"/>
      <c r="ET28" s="59"/>
      <c r="EU28" s="59"/>
      <c r="EV28" s="59"/>
      <c r="EW28" s="59"/>
      <c r="EX28" s="59"/>
      <c r="EY28" s="59"/>
      <c r="EZ28" s="59"/>
      <c r="FA28" s="59"/>
      <c r="FB28" s="59"/>
      <c r="FC28" s="59"/>
      <c r="FD28" s="59"/>
      <c r="FE28" s="59"/>
      <c r="FF28" s="59"/>
      <c r="FG28" s="59"/>
      <c r="FH28" s="59"/>
      <c r="FI28" s="59"/>
      <c r="FJ28" s="59"/>
      <c r="FK28" s="59"/>
      <c r="FL28" s="59"/>
      <c r="FM28" s="59"/>
      <c r="FN28" s="59"/>
      <c r="FO28" s="59"/>
      <c r="FP28" s="59"/>
      <c r="FQ28" s="59"/>
      <c r="FR28" s="59"/>
      <c r="FS28" s="59"/>
      <c r="FT28" s="59"/>
      <c r="FU28" s="59"/>
      <c r="FV28" s="59"/>
      <c r="FW28" s="59"/>
      <c r="FX28" s="59"/>
      <c r="FY28" s="59"/>
      <c r="FZ28" s="59"/>
      <c r="GA28" s="59"/>
      <c r="GB28" s="59"/>
      <c r="GC28" s="59"/>
      <c r="GD28" s="59"/>
      <c r="GE28" s="59"/>
      <c r="GF28" s="59"/>
      <c r="GG28" s="59"/>
      <c r="GH28" s="59"/>
      <c r="GI28" s="59"/>
      <c r="GJ28" s="59"/>
      <c r="GK28" s="59"/>
      <c r="GL28" s="59"/>
      <c r="GM28" s="59"/>
      <c r="GN28" s="59"/>
    </row>
    <row r="29" spans="1:232" s="35" customFormat="1" ht="27.25" customHeight="1">
      <c r="A29" s="286" t="s">
        <v>68</v>
      </c>
      <c r="B29" s="287">
        <v>16811</v>
      </c>
      <c r="C29" s="288">
        <v>383.84294806971633</v>
      </c>
      <c r="D29" s="287">
        <v>2270</v>
      </c>
      <c r="E29" s="288">
        <v>574.19056387665205</v>
      </c>
      <c r="F29" s="287">
        <v>331235</v>
      </c>
      <c r="G29" s="288">
        <v>923.83878847344056</v>
      </c>
      <c r="H29" s="32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  <c r="GL29" s="34"/>
      <c r="GM29" s="34"/>
      <c r="GN29" s="34"/>
      <c r="GO29" s="34"/>
      <c r="GP29" s="34"/>
      <c r="GQ29" s="34"/>
      <c r="GR29" s="34"/>
      <c r="GS29" s="34"/>
      <c r="GT29" s="34"/>
      <c r="GU29" s="34"/>
      <c r="GV29" s="34"/>
      <c r="GW29" s="34"/>
      <c r="GX29" s="34"/>
      <c r="GY29" s="34"/>
      <c r="GZ29" s="34"/>
      <c r="HA29" s="34"/>
      <c r="HB29" s="34"/>
      <c r="HC29" s="34"/>
      <c r="HD29" s="34"/>
      <c r="HE29" s="34"/>
      <c r="HF29" s="34"/>
      <c r="HG29" s="34"/>
      <c r="HH29" s="34"/>
      <c r="HI29" s="34"/>
      <c r="HJ29" s="34"/>
      <c r="HK29" s="34"/>
      <c r="HL29" s="34"/>
      <c r="HM29" s="34"/>
      <c r="HN29" s="34"/>
      <c r="HO29" s="34"/>
      <c r="HP29" s="34"/>
      <c r="HQ29" s="34"/>
      <c r="HR29" s="34"/>
      <c r="HS29" s="34"/>
      <c r="HT29" s="34"/>
      <c r="HU29" s="34"/>
      <c r="HV29" s="34"/>
      <c r="HW29" s="34"/>
      <c r="HX29" s="34"/>
    </row>
    <row r="30" spans="1:232" s="40" customFormat="1" ht="24.9" customHeight="1">
      <c r="A30" s="36" t="s">
        <v>69</v>
      </c>
      <c r="B30" s="37">
        <v>9432</v>
      </c>
      <c r="C30" s="38">
        <v>387.04663804071248</v>
      </c>
      <c r="D30" s="37">
        <v>1467</v>
      </c>
      <c r="E30" s="38">
        <v>560.88791411042939</v>
      </c>
      <c r="F30" s="37">
        <v>173968</v>
      </c>
      <c r="G30" s="38">
        <v>935.51166789294666</v>
      </c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39"/>
      <c r="FC30" s="39"/>
      <c r="FD30" s="39"/>
      <c r="FE30" s="39"/>
      <c r="FF30" s="39"/>
      <c r="FG30" s="39"/>
      <c r="FH30" s="39"/>
      <c r="FI30" s="39"/>
      <c r="FJ30" s="39"/>
      <c r="FK30" s="39"/>
      <c r="FL30" s="39"/>
      <c r="FM30" s="39"/>
      <c r="FN30" s="39"/>
      <c r="FO30" s="39"/>
      <c r="FP30" s="39"/>
      <c r="FQ30" s="39"/>
      <c r="FR30" s="39"/>
      <c r="FS30" s="39"/>
      <c r="FT30" s="39"/>
      <c r="FU30" s="39"/>
      <c r="FV30" s="39"/>
      <c r="FW30" s="39"/>
      <c r="FX30" s="39"/>
      <c r="FY30" s="39"/>
      <c r="FZ30" s="39"/>
      <c r="GA30" s="39"/>
      <c r="GB30" s="39"/>
      <c r="GC30" s="39"/>
      <c r="GD30" s="39"/>
      <c r="GE30" s="39"/>
      <c r="GF30" s="39"/>
      <c r="GG30" s="39"/>
      <c r="GH30" s="39"/>
      <c r="GI30" s="39"/>
      <c r="GJ30" s="39"/>
      <c r="GK30" s="39"/>
      <c r="GL30" s="39"/>
      <c r="GM30" s="39"/>
      <c r="GN30" s="39"/>
    </row>
    <row r="31" spans="1:232" s="40" customFormat="1" ht="24.9" customHeight="1">
      <c r="A31" s="36" t="s">
        <v>70</v>
      </c>
      <c r="B31" s="37">
        <v>7379</v>
      </c>
      <c r="C31" s="38">
        <v>379.74792112752402</v>
      </c>
      <c r="D31" s="37">
        <v>803</v>
      </c>
      <c r="E31" s="38">
        <v>598.49316313823169</v>
      </c>
      <c r="F31" s="37">
        <v>157267</v>
      </c>
      <c r="G31" s="38">
        <v>910.92630532788144</v>
      </c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39"/>
      <c r="EF31" s="39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39"/>
      <c r="FC31" s="39"/>
      <c r="FD31" s="39"/>
      <c r="FE31" s="39"/>
      <c r="FF31" s="39"/>
      <c r="FG31" s="39"/>
      <c r="FH31" s="39"/>
      <c r="FI31" s="39"/>
      <c r="FJ31" s="39"/>
      <c r="FK31" s="39"/>
      <c r="FL31" s="39"/>
      <c r="FM31" s="39"/>
      <c r="FN31" s="39"/>
      <c r="FO31" s="39"/>
      <c r="FP31" s="39"/>
      <c r="FQ31" s="39"/>
      <c r="FR31" s="39"/>
      <c r="FS31" s="39"/>
      <c r="FT31" s="39"/>
      <c r="FU31" s="39"/>
      <c r="FV31" s="39"/>
      <c r="FW31" s="39"/>
      <c r="FX31" s="39"/>
      <c r="FY31" s="39"/>
      <c r="FZ31" s="39"/>
      <c r="GA31" s="39"/>
      <c r="GB31" s="39"/>
      <c r="GC31" s="39"/>
      <c r="GD31" s="39"/>
      <c r="GE31" s="39"/>
      <c r="GF31" s="39"/>
      <c r="GG31" s="39"/>
      <c r="GH31" s="39"/>
      <c r="GI31" s="39"/>
      <c r="GJ31" s="39"/>
      <c r="GK31" s="39"/>
      <c r="GL31" s="39"/>
      <c r="GM31" s="39"/>
      <c r="GN31" s="39"/>
    </row>
    <row r="32" spans="1:232" s="40" customFormat="1" ht="15.25" customHeight="1">
      <c r="A32" s="36"/>
      <c r="B32" s="37"/>
      <c r="C32" s="38"/>
      <c r="D32" s="37"/>
      <c r="E32" s="38"/>
      <c r="F32" s="37"/>
      <c r="G32" s="38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  <c r="EG32" s="39"/>
      <c r="EH32" s="39"/>
      <c r="EI32" s="39"/>
      <c r="EJ32" s="39"/>
      <c r="EK32" s="39"/>
      <c r="EL32" s="39"/>
      <c r="EM32" s="39"/>
      <c r="EN32" s="39"/>
      <c r="EO32" s="39"/>
      <c r="EP32" s="39"/>
      <c r="EQ32" s="39"/>
      <c r="ER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  <c r="FD32" s="39"/>
      <c r="FE32" s="39"/>
      <c r="FF32" s="39"/>
      <c r="FG32" s="39"/>
      <c r="FH32" s="39"/>
      <c r="FI32" s="39"/>
      <c r="FJ32" s="39"/>
      <c r="FK32" s="39"/>
      <c r="FL32" s="39"/>
      <c r="FM32" s="39"/>
      <c r="FN32" s="39"/>
      <c r="FO32" s="39"/>
      <c r="FP32" s="39"/>
      <c r="FQ32" s="39"/>
      <c r="FR32" s="39"/>
      <c r="FS32" s="39"/>
      <c r="FT32" s="39"/>
      <c r="FU32" s="39"/>
      <c r="FV32" s="39"/>
      <c r="FW32" s="39"/>
      <c r="FX32" s="39"/>
      <c r="FY32" s="39"/>
      <c r="FZ32" s="39"/>
      <c r="GA32" s="39"/>
      <c r="GB32" s="39"/>
      <c r="GC32" s="39"/>
      <c r="GD32" s="39"/>
      <c r="GE32" s="39"/>
      <c r="GF32" s="39"/>
      <c r="GG32" s="39"/>
      <c r="GH32" s="39"/>
      <c r="GI32" s="39"/>
      <c r="GJ32" s="39"/>
      <c r="GK32" s="39"/>
      <c r="GL32" s="39"/>
      <c r="GM32" s="39"/>
      <c r="GN32" s="39"/>
    </row>
    <row r="33" spans="1:232" s="35" customFormat="1" ht="27.25" customHeight="1">
      <c r="A33" s="286" t="s">
        <v>71</v>
      </c>
      <c r="B33" s="287">
        <v>4545</v>
      </c>
      <c r="C33" s="288">
        <v>445.33562816281625</v>
      </c>
      <c r="D33" s="287">
        <v>1288</v>
      </c>
      <c r="E33" s="288">
        <v>635.87468167701866</v>
      </c>
      <c r="F33" s="287">
        <v>141862</v>
      </c>
      <c r="G33" s="288">
        <v>1063.9945053643687</v>
      </c>
      <c r="H33" s="32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  <c r="GO33" s="34"/>
      <c r="GP33" s="34"/>
      <c r="GQ33" s="34"/>
      <c r="GR33" s="34"/>
      <c r="GS33" s="34"/>
      <c r="GT33" s="34"/>
      <c r="GU33" s="34"/>
      <c r="GV33" s="34"/>
      <c r="GW33" s="34"/>
      <c r="GX33" s="34"/>
      <c r="GY33" s="34"/>
      <c r="GZ33" s="34"/>
      <c r="HA33" s="34"/>
      <c r="HB33" s="34"/>
      <c r="HC33" s="34"/>
      <c r="HD33" s="34"/>
      <c r="HE33" s="34"/>
      <c r="HF33" s="34"/>
      <c r="HG33" s="34"/>
      <c r="HH33" s="34"/>
      <c r="HI33" s="34"/>
      <c r="HJ33" s="34"/>
      <c r="HK33" s="34"/>
      <c r="HL33" s="34"/>
      <c r="HM33" s="34"/>
      <c r="HN33" s="34"/>
      <c r="HO33" s="34"/>
      <c r="HP33" s="34"/>
      <c r="HQ33" s="34"/>
      <c r="HR33" s="34"/>
      <c r="HS33" s="34"/>
      <c r="HT33" s="34"/>
      <c r="HU33" s="34"/>
      <c r="HV33" s="34"/>
      <c r="HW33" s="34"/>
      <c r="HX33" s="34"/>
    </row>
    <row r="34" spans="1:232" s="60" customFormat="1" ht="15.25" customHeight="1">
      <c r="A34" s="36"/>
      <c r="B34" s="37"/>
      <c r="C34" s="38"/>
      <c r="D34" s="37"/>
      <c r="E34" s="38"/>
      <c r="F34" s="37"/>
      <c r="G34" s="38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  <c r="DT34" s="59"/>
      <c r="DU34" s="59"/>
      <c r="DV34" s="59"/>
      <c r="DW34" s="59"/>
      <c r="DX34" s="59"/>
      <c r="DY34" s="59"/>
      <c r="DZ34" s="59"/>
      <c r="EA34" s="59"/>
      <c r="EB34" s="59"/>
      <c r="EC34" s="59"/>
      <c r="ED34" s="59"/>
      <c r="EE34" s="59"/>
      <c r="EF34" s="59"/>
      <c r="EG34" s="59"/>
      <c r="EH34" s="59"/>
      <c r="EI34" s="59"/>
      <c r="EJ34" s="59"/>
      <c r="EK34" s="59"/>
      <c r="EL34" s="59"/>
      <c r="EM34" s="59"/>
      <c r="EN34" s="59"/>
      <c r="EO34" s="59"/>
      <c r="EP34" s="59"/>
      <c r="EQ34" s="59"/>
      <c r="ER34" s="59"/>
      <c r="ES34" s="59"/>
      <c r="ET34" s="59"/>
      <c r="EU34" s="59"/>
      <c r="EV34" s="59"/>
      <c r="EW34" s="59"/>
      <c r="EX34" s="59"/>
      <c r="EY34" s="59"/>
      <c r="EZ34" s="59"/>
      <c r="FA34" s="59"/>
      <c r="FB34" s="59"/>
      <c r="FC34" s="59"/>
      <c r="FD34" s="59"/>
      <c r="FE34" s="59"/>
      <c r="FF34" s="59"/>
      <c r="FG34" s="59"/>
      <c r="FH34" s="59"/>
      <c r="FI34" s="59"/>
      <c r="FJ34" s="59"/>
      <c r="FK34" s="59"/>
      <c r="FL34" s="59"/>
      <c r="FM34" s="59"/>
      <c r="FN34" s="59"/>
      <c r="FO34" s="59"/>
      <c r="FP34" s="59"/>
      <c r="FQ34" s="59"/>
      <c r="FR34" s="59"/>
      <c r="FS34" s="59"/>
      <c r="FT34" s="59"/>
      <c r="FU34" s="59"/>
      <c r="FV34" s="59"/>
      <c r="FW34" s="59"/>
      <c r="FX34" s="59"/>
      <c r="FY34" s="59"/>
      <c r="FZ34" s="59"/>
      <c r="GA34" s="59"/>
      <c r="GB34" s="59"/>
      <c r="GC34" s="59"/>
      <c r="GD34" s="59"/>
      <c r="GE34" s="59"/>
      <c r="GF34" s="59"/>
      <c r="GG34" s="59"/>
      <c r="GH34" s="59"/>
      <c r="GI34" s="59"/>
      <c r="GJ34" s="59"/>
      <c r="GK34" s="59"/>
      <c r="GL34" s="59"/>
      <c r="GM34" s="59"/>
      <c r="GN34" s="59"/>
    </row>
    <row r="35" spans="1:232" s="35" customFormat="1" ht="27.25" customHeight="1">
      <c r="A35" s="286" t="s">
        <v>72</v>
      </c>
      <c r="B35" s="287">
        <v>19386</v>
      </c>
      <c r="C35" s="288">
        <v>442.82556845145967</v>
      </c>
      <c r="D35" s="287">
        <v>3895</v>
      </c>
      <c r="E35" s="288">
        <v>596.37037483953804</v>
      </c>
      <c r="F35" s="287">
        <v>615843</v>
      </c>
      <c r="G35" s="288">
        <v>997.57765381761249</v>
      </c>
      <c r="H35" s="32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  <c r="GO35" s="34"/>
      <c r="GP35" s="34"/>
      <c r="GQ35" s="34"/>
      <c r="GR35" s="34"/>
      <c r="GS35" s="34"/>
      <c r="GT35" s="34"/>
      <c r="GU35" s="34"/>
      <c r="GV35" s="34"/>
      <c r="GW35" s="34"/>
      <c r="GX35" s="34"/>
      <c r="GY35" s="34"/>
      <c r="GZ35" s="34"/>
      <c r="HA35" s="34"/>
      <c r="HB35" s="34"/>
      <c r="HC35" s="34"/>
      <c r="HD35" s="34"/>
      <c r="HE35" s="34"/>
      <c r="HF35" s="34"/>
      <c r="HG35" s="34"/>
      <c r="HH35" s="34"/>
      <c r="HI35" s="34"/>
      <c r="HJ35" s="34"/>
      <c r="HK35" s="34"/>
      <c r="HL35" s="34"/>
      <c r="HM35" s="34"/>
      <c r="HN35" s="34"/>
      <c r="HO35" s="34"/>
      <c r="HP35" s="34"/>
      <c r="HQ35" s="34"/>
      <c r="HR35" s="34"/>
      <c r="HS35" s="34"/>
      <c r="HT35" s="34"/>
      <c r="HU35" s="34"/>
      <c r="HV35" s="34"/>
      <c r="HW35" s="34"/>
      <c r="HX35" s="34"/>
    </row>
    <row r="36" spans="1:232" s="40" customFormat="1" ht="24.9" customHeight="1">
      <c r="A36" s="36" t="s">
        <v>73</v>
      </c>
      <c r="B36" s="37">
        <v>1312</v>
      </c>
      <c r="C36" s="38">
        <v>439.97600609756091</v>
      </c>
      <c r="D36" s="37">
        <v>242</v>
      </c>
      <c r="E36" s="38">
        <v>538.14966942148772</v>
      </c>
      <c r="F36" s="37">
        <v>38859</v>
      </c>
      <c r="G36" s="38">
        <v>872.53054530481984</v>
      </c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39"/>
      <c r="EF36" s="39"/>
      <c r="EG36" s="39"/>
      <c r="EH36" s="39"/>
      <c r="EI36" s="39"/>
      <c r="EJ36" s="39"/>
      <c r="EK36" s="39"/>
      <c r="EL36" s="39"/>
      <c r="EM36" s="39"/>
      <c r="EN36" s="39"/>
      <c r="EO36" s="39"/>
      <c r="EP36" s="39"/>
      <c r="EQ36" s="39"/>
      <c r="ER36" s="39"/>
      <c r="ES36" s="39"/>
      <c r="ET36" s="39"/>
      <c r="EU36" s="39"/>
      <c r="EV36" s="39"/>
      <c r="EW36" s="39"/>
      <c r="EX36" s="39"/>
      <c r="EY36" s="39"/>
      <c r="EZ36" s="39"/>
      <c r="FA36" s="39"/>
      <c r="FB36" s="39"/>
      <c r="FC36" s="39"/>
      <c r="FD36" s="39"/>
      <c r="FE36" s="39"/>
      <c r="FF36" s="39"/>
      <c r="FG36" s="39"/>
      <c r="FH36" s="39"/>
      <c r="FI36" s="39"/>
      <c r="FJ36" s="39"/>
      <c r="FK36" s="39"/>
      <c r="FL36" s="39"/>
      <c r="FM36" s="39"/>
      <c r="FN36" s="39"/>
      <c r="FO36" s="39"/>
      <c r="FP36" s="39"/>
      <c r="FQ36" s="39"/>
      <c r="FR36" s="39"/>
      <c r="FS36" s="39"/>
      <c r="FT36" s="39"/>
      <c r="FU36" s="39"/>
      <c r="FV36" s="39"/>
      <c r="FW36" s="39"/>
      <c r="FX36" s="39"/>
      <c r="FY36" s="39"/>
      <c r="FZ36" s="39"/>
      <c r="GA36" s="39"/>
      <c r="GB36" s="39"/>
      <c r="GC36" s="39"/>
      <c r="GD36" s="39"/>
      <c r="GE36" s="39"/>
      <c r="GF36" s="39"/>
      <c r="GG36" s="39"/>
      <c r="GH36" s="39"/>
      <c r="GI36" s="39"/>
      <c r="GJ36" s="39"/>
      <c r="GK36" s="39"/>
      <c r="GL36" s="39"/>
      <c r="GM36" s="39"/>
      <c r="GN36" s="39"/>
    </row>
    <row r="37" spans="1:232" s="40" customFormat="1" ht="24.9" customHeight="1">
      <c r="A37" s="36" t="s">
        <v>74</v>
      </c>
      <c r="B37" s="37">
        <v>2927</v>
      </c>
      <c r="C37" s="38">
        <v>439.30684660061502</v>
      </c>
      <c r="D37" s="37">
        <v>343</v>
      </c>
      <c r="E37" s="38">
        <v>653.97169096209916</v>
      </c>
      <c r="F37" s="37">
        <v>90796</v>
      </c>
      <c r="G37" s="38">
        <v>1069.6490194501955</v>
      </c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39"/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39"/>
      <c r="ES37" s="39"/>
      <c r="ET37" s="39"/>
      <c r="EU37" s="39"/>
      <c r="EV37" s="39"/>
      <c r="EW37" s="39"/>
      <c r="EX37" s="39"/>
      <c r="EY37" s="39"/>
      <c r="EZ37" s="39"/>
      <c r="FA37" s="39"/>
      <c r="FB37" s="39"/>
      <c r="FC37" s="39"/>
      <c r="FD37" s="39"/>
      <c r="FE37" s="39"/>
      <c r="FF37" s="39"/>
      <c r="FG37" s="39"/>
      <c r="FH37" s="39"/>
      <c r="FI37" s="39"/>
      <c r="FJ37" s="39"/>
      <c r="FK37" s="39"/>
      <c r="FL37" s="39"/>
      <c r="FM37" s="39"/>
      <c r="FN37" s="39"/>
      <c r="FO37" s="39"/>
      <c r="FP37" s="39"/>
      <c r="FQ37" s="39"/>
      <c r="FR37" s="39"/>
      <c r="FS37" s="39"/>
      <c r="FT37" s="39"/>
      <c r="FU37" s="39"/>
      <c r="FV37" s="39"/>
      <c r="FW37" s="39"/>
      <c r="FX37" s="39"/>
      <c r="FY37" s="39"/>
      <c r="FZ37" s="39"/>
      <c r="GA37" s="39"/>
      <c r="GB37" s="39"/>
      <c r="GC37" s="39"/>
      <c r="GD37" s="39"/>
      <c r="GE37" s="39"/>
      <c r="GF37" s="39"/>
      <c r="GG37" s="39"/>
      <c r="GH37" s="39"/>
      <c r="GI37" s="39"/>
      <c r="GJ37" s="39"/>
      <c r="GK37" s="39"/>
      <c r="GL37" s="39"/>
      <c r="GM37" s="39"/>
      <c r="GN37" s="39"/>
    </row>
    <row r="38" spans="1:232" s="40" customFormat="1" ht="24.9" customHeight="1">
      <c r="A38" s="36" t="s">
        <v>75</v>
      </c>
      <c r="B38" s="37">
        <v>4162</v>
      </c>
      <c r="C38" s="38">
        <v>450.759831811629</v>
      </c>
      <c r="D38" s="37">
        <v>1051</v>
      </c>
      <c r="E38" s="38">
        <v>648.57149381541376</v>
      </c>
      <c r="F38" s="37">
        <v>142073</v>
      </c>
      <c r="G38" s="38">
        <v>991.22430574423026</v>
      </c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39"/>
      <c r="EW38" s="39"/>
      <c r="EX38" s="39"/>
      <c r="EY38" s="39"/>
      <c r="EZ38" s="39"/>
      <c r="FA38" s="39"/>
      <c r="FB38" s="39"/>
      <c r="FC38" s="39"/>
      <c r="FD38" s="39"/>
      <c r="FE38" s="39"/>
      <c r="FF38" s="39"/>
      <c r="FG38" s="39"/>
      <c r="FH38" s="39"/>
      <c r="FI38" s="39"/>
      <c r="FJ38" s="39"/>
      <c r="FK38" s="39"/>
      <c r="FL38" s="39"/>
      <c r="FM38" s="39"/>
      <c r="FN38" s="39"/>
      <c r="FO38" s="39"/>
      <c r="FP38" s="39"/>
      <c r="FQ38" s="39"/>
      <c r="FR38" s="39"/>
      <c r="FS38" s="39"/>
      <c r="FT38" s="39"/>
      <c r="FU38" s="39"/>
      <c r="FV38" s="39"/>
      <c r="FW38" s="39"/>
      <c r="FX38" s="39"/>
      <c r="FY38" s="39"/>
      <c r="FZ38" s="39"/>
      <c r="GA38" s="39"/>
      <c r="GB38" s="39"/>
      <c r="GC38" s="39"/>
      <c r="GD38" s="39"/>
      <c r="GE38" s="39"/>
      <c r="GF38" s="39"/>
      <c r="GG38" s="39"/>
      <c r="GH38" s="39"/>
      <c r="GI38" s="39"/>
      <c r="GJ38" s="39"/>
      <c r="GK38" s="39"/>
      <c r="GL38" s="39"/>
      <c r="GM38" s="39"/>
      <c r="GN38" s="39"/>
    </row>
    <row r="39" spans="1:232" s="40" customFormat="1" ht="24.9" customHeight="1">
      <c r="A39" s="36" t="s">
        <v>76</v>
      </c>
      <c r="B39" s="37">
        <v>1362</v>
      </c>
      <c r="C39" s="38">
        <v>458.0931571218797</v>
      </c>
      <c r="D39" s="37">
        <v>315</v>
      </c>
      <c r="E39" s="38">
        <v>617.71409523809541</v>
      </c>
      <c r="F39" s="37">
        <v>42554</v>
      </c>
      <c r="G39" s="38">
        <v>1023.3363502843434</v>
      </c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  <c r="FX39" s="39"/>
      <c r="FY39" s="39"/>
      <c r="FZ39" s="39"/>
      <c r="GA39" s="39"/>
      <c r="GB39" s="39"/>
      <c r="GC39" s="39"/>
      <c r="GD39" s="39"/>
      <c r="GE39" s="39"/>
      <c r="GF39" s="39"/>
      <c r="GG39" s="39"/>
      <c r="GH39" s="39"/>
      <c r="GI39" s="39"/>
      <c r="GJ39" s="39"/>
      <c r="GK39" s="39"/>
      <c r="GL39" s="39"/>
      <c r="GM39" s="39"/>
      <c r="GN39" s="39"/>
    </row>
    <row r="40" spans="1:232" s="40" customFormat="1" ht="24.9" customHeight="1">
      <c r="A40" s="36" t="s">
        <v>77</v>
      </c>
      <c r="B40" s="37">
        <v>2619</v>
      </c>
      <c r="C40" s="38">
        <v>448.65429553264607</v>
      </c>
      <c r="D40" s="37">
        <v>644</v>
      </c>
      <c r="E40" s="38">
        <v>545.92835403726701</v>
      </c>
      <c r="F40" s="37">
        <v>80765</v>
      </c>
      <c r="G40" s="38">
        <v>928.80326218040068</v>
      </c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39"/>
      <c r="EW40" s="39"/>
      <c r="EX40" s="39"/>
      <c r="EY40" s="39"/>
      <c r="EZ40" s="39"/>
      <c r="FA40" s="39"/>
      <c r="FB40" s="39"/>
      <c r="FC40" s="39"/>
      <c r="FD40" s="39"/>
      <c r="FE40" s="39"/>
      <c r="FF40" s="39"/>
      <c r="FG40" s="39"/>
      <c r="FH40" s="39"/>
      <c r="FI40" s="39"/>
      <c r="FJ40" s="39"/>
      <c r="FK40" s="39"/>
      <c r="FL40" s="39"/>
      <c r="FM40" s="39"/>
      <c r="FN40" s="39"/>
      <c r="FO40" s="39"/>
      <c r="FP40" s="39"/>
      <c r="FQ40" s="39"/>
      <c r="FR40" s="39"/>
      <c r="FS40" s="39"/>
      <c r="FT40" s="39"/>
      <c r="FU40" s="39"/>
      <c r="FV40" s="39"/>
      <c r="FW40" s="39"/>
      <c r="FX40" s="39"/>
      <c r="FY40" s="39"/>
      <c r="FZ40" s="39"/>
      <c r="GA40" s="39"/>
      <c r="GB40" s="39"/>
      <c r="GC40" s="39"/>
      <c r="GD40" s="39"/>
      <c r="GE40" s="39"/>
      <c r="GF40" s="39"/>
      <c r="GG40" s="39"/>
      <c r="GH40" s="39"/>
      <c r="GI40" s="39"/>
      <c r="GJ40" s="39"/>
      <c r="GK40" s="39"/>
      <c r="GL40" s="39"/>
      <c r="GM40" s="39"/>
      <c r="GN40" s="39"/>
    </row>
    <row r="41" spans="1:232" s="40" customFormat="1" ht="24.9" customHeight="1">
      <c r="A41" s="36" t="s">
        <v>78</v>
      </c>
      <c r="B41" s="37">
        <v>1128</v>
      </c>
      <c r="C41" s="38">
        <v>410.04218085106379</v>
      </c>
      <c r="D41" s="37">
        <v>146</v>
      </c>
      <c r="E41" s="38">
        <v>540.14972602739715</v>
      </c>
      <c r="F41" s="37">
        <v>33709</v>
      </c>
      <c r="G41" s="38">
        <v>943.03081432258489</v>
      </c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39"/>
      <c r="DZ41" s="39"/>
      <c r="EA41" s="39"/>
      <c r="EB41" s="39"/>
      <c r="EC41" s="39"/>
      <c r="ED41" s="39"/>
      <c r="EE41" s="39"/>
      <c r="EF41" s="39"/>
      <c r="EG41" s="39"/>
      <c r="EH41" s="39"/>
      <c r="EI41" s="39"/>
      <c r="EJ41" s="39"/>
      <c r="EK41" s="39"/>
      <c r="EL41" s="39"/>
      <c r="EM41" s="39"/>
      <c r="EN41" s="39"/>
      <c r="EO41" s="39"/>
      <c r="EP41" s="39"/>
      <c r="EQ41" s="39"/>
      <c r="ER41" s="39"/>
      <c r="ES41" s="39"/>
      <c r="ET41" s="39"/>
      <c r="EU41" s="39"/>
      <c r="EV41" s="39"/>
      <c r="EW41" s="39"/>
      <c r="EX41" s="39"/>
      <c r="EY41" s="39"/>
      <c r="EZ41" s="39"/>
      <c r="FA41" s="39"/>
      <c r="FB41" s="39"/>
      <c r="FC41" s="39"/>
      <c r="FD41" s="39"/>
      <c r="FE41" s="39"/>
      <c r="FF41" s="39"/>
      <c r="FG41" s="39"/>
      <c r="FH41" s="39"/>
      <c r="FI41" s="39"/>
      <c r="FJ41" s="39"/>
      <c r="FK41" s="39"/>
      <c r="FL41" s="39"/>
      <c r="FM41" s="39"/>
      <c r="FN41" s="39"/>
      <c r="FO41" s="39"/>
      <c r="FP41" s="39"/>
      <c r="FQ41" s="39"/>
      <c r="FR41" s="39"/>
      <c r="FS41" s="39"/>
      <c r="FT41" s="39"/>
      <c r="FU41" s="39"/>
      <c r="FV41" s="39"/>
      <c r="FW41" s="39"/>
      <c r="FX41" s="39"/>
      <c r="FY41" s="39"/>
      <c r="FZ41" s="39"/>
      <c r="GA41" s="39"/>
      <c r="GB41" s="39"/>
      <c r="GC41" s="39"/>
      <c r="GD41" s="39"/>
      <c r="GE41" s="39"/>
      <c r="GF41" s="39"/>
      <c r="GG41" s="39"/>
      <c r="GH41" s="39"/>
      <c r="GI41" s="39"/>
      <c r="GJ41" s="39"/>
      <c r="GK41" s="39"/>
      <c r="GL41" s="39"/>
      <c r="GM41" s="39"/>
      <c r="GN41" s="39"/>
    </row>
    <row r="42" spans="1:232" s="40" customFormat="1" ht="24.9" customHeight="1">
      <c r="A42" s="36" t="s">
        <v>79</v>
      </c>
      <c r="B42" s="37">
        <v>692</v>
      </c>
      <c r="C42" s="38">
        <v>448.13063583815023</v>
      </c>
      <c r="D42" s="37">
        <v>96</v>
      </c>
      <c r="E42" s="38">
        <v>582.95218750000004</v>
      </c>
      <c r="F42" s="37">
        <v>22543</v>
      </c>
      <c r="G42" s="38">
        <v>942.86128199441043</v>
      </c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  <c r="DZ42" s="39"/>
      <c r="EA42" s="39"/>
      <c r="EB42" s="39"/>
      <c r="EC42" s="39"/>
      <c r="ED42" s="39"/>
      <c r="EE42" s="39"/>
      <c r="EF42" s="39"/>
      <c r="EG42" s="39"/>
      <c r="EH42" s="39"/>
      <c r="EI42" s="39"/>
      <c r="EJ42" s="39"/>
      <c r="EK42" s="39"/>
      <c r="EL42" s="39"/>
      <c r="EM42" s="39"/>
      <c r="EN42" s="39"/>
      <c r="EO42" s="39"/>
      <c r="EP42" s="39"/>
      <c r="EQ42" s="39"/>
      <c r="ER42" s="39"/>
      <c r="ES42" s="39"/>
      <c r="ET42" s="39"/>
      <c r="EU42" s="39"/>
      <c r="EV42" s="39"/>
      <c r="EW42" s="39"/>
      <c r="EX42" s="39"/>
      <c r="EY42" s="39"/>
      <c r="EZ42" s="39"/>
      <c r="FA42" s="39"/>
      <c r="FB42" s="39"/>
      <c r="FC42" s="39"/>
      <c r="FD42" s="39"/>
      <c r="FE42" s="39"/>
      <c r="FF42" s="39"/>
      <c r="FG42" s="39"/>
      <c r="FH42" s="39"/>
      <c r="FI42" s="39"/>
      <c r="FJ42" s="39"/>
      <c r="FK42" s="39"/>
      <c r="FL42" s="39"/>
      <c r="FM42" s="39"/>
      <c r="FN42" s="39"/>
      <c r="FO42" s="39"/>
      <c r="FP42" s="39"/>
      <c r="FQ42" s="39"/>
      <c r="FR42" s="39"/>
      <c r="FS42" s="39"/>
      <c r="FT42" s="39"/>
      <c r="FU42" s="39"/>
      <c r="FV42" s="39"/>
      <c r="FW42" s="39"/>
      <c r="FX42" s="39"/>
      <c r="FY42" s="39"/>
      <c r="FZ42" s="39"/>
      <c r="GA42" s="39"/>
      <c r="GB42" s="39"/>
      <c r="GC42" s="39"/>
      <c r="GD42" s="39"/>
      <c r="GE42" s="39"/>
      <c r="GF42" s="39"/>
      <c r="GG42" s="39"/>
      <c r="GH42" s="39"/>
      <c r="GI42" s="39"/>
      <c r="GJ42" s="39"/>
      <c r="GK42" s="39"/>
      <c r="GL42" s="39"/>
      <c r="GM42" s="39"/>
      <c r="GN42" s="39"/>
    </row>
    <row r="43" spans="1:232" s="40" customFormat="1" ht="24.9" customHeight="1">
      <c r="A43" s="36" t="s">
        <v>80</v>
      </c>
      <c r="B43" s="37">
        <v>3520</v>
      </c>
      <c r="C43" s="38">
        <v>444.55346022727269</v>
      </c>
      <c r="D43" s="37">
        <v>667</v>
      </c>
      <c r="E43" s="38">
        <v>609.5664017991005</v>
      </c>
      <c r="F43" s="37">
        <v>115718</v>
      </c>
      <c r="G43" s="38">
        <v>1121.2015929241777</v>
      </c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  <c r="EB43" s="39"/>
      <c r="EC43" s="39"/>
      <c r="ED43" s="39"/>
      <c r="EE43" s="39"/>
      <c r="EF43" s="39"/>
      <c r="EG43" s="39"/>
      <c r="EH43" s="39"/>
      <c r="EI43" s="39"/>
      <c r="EJ43" s="39"/>
      <c r="EK43" s="39"/>
      <c r="EL43" s="39"/>
      <c r="EM43" s="39"/>
      <c r="EN43" s="39"/>
      <c r="EO43" s="39"/>
      <c r="EP43" s="39"/>
      <c r="EQ43" s="39"/>
      <c r="ER43" s="39"/>
      <c r="ES43" s="39"/>
      <c r="ET43" s="39"/>
      <c r="EU43" s="39"/>
      <c r="EV43" s="39"/>
      <c r="EW43" s="39"/>
      <c r="EX43" s="39"/>
      <c r="EY43" s="39"/>
      <c r="EZ43" s="39"/>
      <c r="FA43" s="39"/>
      <c r="FB43" s="39"/>
      <c r="FC43" s="39"/>
      <c r="FD43" s="39"/>
      <c r="FE43" s="39"/>
      <c r="FF43" s="39"/>
      <c r="FG43" s="39"/>
      <c r="FH43" s="39"/>
      <c r="FI43" s="39"/>
      <c r="FJ43" s="39"/>
      <c r="FK43" s="39"/>
      <c r="FL43" s="39"/>
      <c r="FM43" s="39"/>
      <c r="FN43" s="39"/>
      <c r="FO43" s="39"/>
      <c r="FP43" s="39"/>
      <c r="FQ43" s="39"/>
      <c r="FR43" s="39"/>
      <c r="FS43" s="39"/>
      <c r="FT43" s="39"/>
      <c r="FU43" s="39"/>
      <c r="FV43" s="39"/>
      <c r="FW43" s="39"/>
      <c r="FX43" s="39"/>
      <c r="FY43" s="39"/>
      <c r="FZ43" s="39"/>
      <c r="GA43" s="39"/>
      <c r="GB43" s="39"/>
      <c r="GC43" s="39"/>
      <c r="GD43" s="39"/>
      <c r="GE43" s="39"/>
      <c r="GF43" s="39"/>
      <c r="GG43" s="39"/>
      <c r="GH43" s="39"/>
      <c r="GI43" s="39"/>
      <c r="GJ43" s="39"/>
      <c r="GK43" s="39"/>
      <c r="GL43" s="39"/>
      <c r="GM43" s="39"/>
      <c r="GN43" s="39"/>
    </row>
    <row r="44" spans="1:232" s="40" customFormat="1" ht="24.9" customHeight="1">
      <c r="A44" s="36" t="s">
        <v>81</v>
      </c>
      <c r="B44" s="37">
        <v>1664</v>
      </c>
      <c r="C44" s="38">
        <v>426.1080228365384</v>
      </c>
      <c r="D44" s="37">
        <v>391</v>
      </c>
      <c r="E44" s="38">
        <v>509.221483375959</v>
      </c>
      <c r="F44" s="37">
        <v>48826</v>
      </c>
      <c r="G44" s="38">
        <v>842.80677077786413</v>
      </c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/>
      <c r="DZ44" s="39"/>
      <c r="EA44" s="39"/>
      <c r="EB44" s="39"/>
      <c r="EC44" s="39"/>
      <c r="ED44" s="39"/>
      <c r="EE44" s="39"/>
      <c r="EF44" s="39"/>
      <c r="EG44" s="39"/>
      <c r="EH44" s="39"/>
      <c r="EI44" s="39"/>
      <c r="EJ44" s="39"/>
      <c r="EK44" s="39"/>
      <c r="EL44" s="39"/>
      <c r="EM44" s="39"/>
      <c r="EN44" s="39"/>
      <c r="EO44" s="39"/>
      <c r="EP44" s="39"/>
      <c r="EQ44" s="39"/>
      <c r="ER44" s="39"/>
      <c r="ES44" s="39"/>
      <c r="ET44" s="39"/>
      <c r="EU44" s="39"/>
      <c r="EV44" s="39"/>
      <c r="EW44" s="39"/>
      <c r="EX44" s="39"/>
      <c r="EY44" s="39"/>
      <c r="EZ44" s="39"/>
      <c r="FA44" s="39"/>
      <c r="FB44" s="39"/>
      <c r="FC44" s="39"/>
      <c r="FD44" s="39"/>
      <c r="FE44" s="39"/>
      <c r="FF44" s="39"/>
      <c r="FG44" s="39"/>
      <c r="FH44" s="39"/>
      <c r="FI44" s="39"/>
      <c r="FJ44" s="39"/>
      <c r="FK44" s="39"/>
      <c r="FL44" s="39"/>
      <c r="FM44" s="39"/>
      <c r="FN44" s="39"/>
      <c r="FO44" s="39"/>
      <c r="FP44" s="39"/>
      <c r="FQ44" s="39"/>
      <c r="FR44" s="39"/>
      <c r="FS44" s="39"/>
      <c r="FT44" s="39"/>
      <c r="FU44" s="39"/>
      <c r="FV44" s="39"/>
      <c r="FW44" s="39"/>
      <c r="FX44" s="39"/>
      <c r="FY44" s="39"/>
      <c r="FZ44" s="39"/>
      <c r="GA44" s="39"/>
      <c r="GB44" s="39"/>
      <c r="GC44" s="39"/>
      <c r="GD44" s="39"/>
      <c r="GE44" s="39"/>
      <c r="GF44" s="39"/>
      <c r="GG44" s="39"/>
      <c r="GH44" s="39"/>
      <c r="GI44" s="39"/>
      <c r="GJ44" s="39"/>
      <c r="GK44" s="39"/>
      <c r="GL44" s="39"/>
      <c r="GM44" s="39"/>
      <c r="GN44" s="39"/>
    </row>
    <row r="45" spans="1:232" s="40" customFormat="1" ht="15.25" customHeight="1">
      <c r="A45" s="36"/>
      <c r="B45" s="37"/>
      <c r="C45" s="38"/>
      <c r="D45" s="37"/>
      <c r="E45" s="38"/>
      <c r="F45" s="37"/>
      <c r="G45" s="38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  <c r="EF45" s="39"/>
      <c r="EG45" s="39"/>
      <c r="EH45" s="39"/>
      <c r="EI45" s="39"/>
      <c r="EJ45" s="39"/>
      <c r="EK45" s="39"/>
      <c r="EL45" s="39"/>
      <c r="EM45" s="39"/>
      <c r="EN45" s="39"/>
      <c r="EO45" s="39"/>
      <c r="EP45" s="39"/>
      <c r="EQ45" s="39"/>
      <c r="ER45" s="39"/>
      <c r="ES45" s="39"/>
      <c r="ET45" s="39"/>
      <c r="EU45" s="39"/>
      <c r="EV45" s="39"/>
      <c r="EW45" s="39"/>
      <c r="EX45" s="39"/>
      <c r="EY45" s="39"/>
      <c r="EZ45" s="39"/>
      <c r="FA45" s="39"/>
      <c r="FB45" s="39"/>
      <c r="FC45" s="39"/>
      <c r="FD45" s="39"/>
      <c r="FE45" s="39"/>
      <c r="FF45" s="39"/>
      <c r="FG45" s="39"/>
      <c r="FH45" s="39"/>
      <c r="FI45" s="39"/>
      <c r="FJ45" s="39"/>
      <c r="FK45" s="39"/>
      <c r="FL45" s="39"/>
      <c r="FM45" s="39"/>
      <c r="FN45" s="39"/>
      <c r="FO45" s="39"/>
      <c r="FP45" s="39"/>
      <c r="FQ45" s="39"/>
      <c r="FR45" s="39"/>
      <c r="FS45" s="39"/>
      <c r="FT45" s="39"/>
      <c r="FU45" s="39"/>
      <c r="FV45" s="39"/>
      <c r="FW45" s="39"/>
      <c r="FX45" s="39"/>
      <c r="FY45" s="39"/>
      <c r="FZ45" s="39"/>
      <c r="GA45" s="39"/>
      <c r="GB45" s="39"/>
      <c r="GC45" s="39"/>
      <c r="GD45" s="39"/>
      <c r="GE45" s="39"/>
      <c r="GF45" s="39"/>
      <c r="GG45" s="39"/>
      <c r="GH45" s="39"/>
      <c r="GI45" s="39"/>
      <c r="GJ45" s="39"/>
      <c r="GK45" s="39"/>
      <c r="GL45" s="39"/>
      <c r="GM45" s="39"/>
      <c r="GN45" s="39"/>
    </row>
    <row r="46" spans="1:232" s="35" customFormat="1" ht="27.25" customHeight="1">
      <c r="A46" s="286" t="s">
        <v>82</v>
      </c>
      <c r="B46" s="287">
        <v>15039</v>
      </c>
      <c r="C46" s="288">
        <v>405.75723319369627</v>
      </c>
      <c r="D46" s="287">
        <v>2531</v>
      </c>
      <c r="E46" s="288">
        <v>532.04250888976708</v>
      </c>
      <c r="F46" s="287">
        <v>376516</v>
      </c>
      <c r="G46" s="288">
        <v>930.70707935386542</v>
      </c>
      <c r="H46" s="32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  <c r="EX46" s="33"/>
      <c r="EY46" s="33"/>
      <c r="EZ46" s="33"/>
      <c r="FA46" s="33"/>
      <c r="FB46" s="33"/>
      <c r="FC46" s="33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  <c r="GJ46" s="34"/>
      <c r="GK46" s="34"/>
      <c r="GL46" s="34"/>
      <c r="GM46" s="34"/>
      <c r="GN46" s="34"/>
      <c r="GO46" s="34"/>
      <c r="GP46" s="34"/>
      <c r="GQ46" s="34"/>
      <c r="GR46" s="34"/>
      <c r="GS46" s="34"/>
      <c r="GT46" s="34"/>
      <c r="GU46" s="34"/>
      <c r="GV46" s="34"/>
      <c r="GW46" s="34"/>
      <c r="GX46" s="34"/>
      <c r="GY46" s="34"/>
      <c r="GZ46" s="34"/>
      <c r="HA46" s="34"/>
      <c r="HB46" s="34"/>
      <c r="HC46" s="34"/>
      <c r="HD46" s="34"/>
      <c r="HE46" s="34"/>
      <c r="HF46" s="34"/>
      <c r="HG46" s="34"/>
      <c r="HH46" s="34"/>
      <c r="HI46" s="34"/>
      <c r="HJ46" s="34"/>
      <c r="HK46" s="34"/>
      <c r="HL46" s="34"/>
      <c r="HM46" s="34"/>
      <c r="HN46" s="34"/>
      <c r="HO46" s="34"/>
      <c r="HP46" s="34"/>
      <c r="HQ46" s="34"/>
      <c r="HR46" s="34"/>
      <c r="HS46" s="34"/>
      <c r="HT46" s="34"/>
      <c r="HU46" s="34"/>
      <c r="HV46" s="34"/>
      <c r="HW46" s="34"/>
      <c r="HX46" s="34"/>
    </row>
    <row r="47" spans="1:232" s="40" customFormat="1" ht="24.9" customHeight="1">
      <c r="A47" s="36" t="s">
        <v>83</v>
      </c>
      <c r="B47" s="37">
        <v>3042</v>
      </c>
      <c r="C47" s="38">
        <v>398.62617685733068</v>
      </c>
      <c r="D47" s="37">
        <v>676</v>
      </c>
      <c r="E47" s="38">
        <v>501.16775147928996</v>
      </c>
      <c r="F47" s="37">
        <v>72998</v>
      </c>
      <c r="G47" s="38">
        <v>894.86426381544675</v>
      </c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  <c r="EE47" s="39"/>
      <c r="EF47" s="39"/>
      <c r="EG47" s="39"/>
      <c r="EH47" s="39"/>
      <c r="EI47" s="39"/>
      <c r="EJ47" s="39"/>
      <c r="EK47" s="39"/>
      <c r="EL47" s="39"/>
      <c r="EM47" s="39"/>
      <c r="EN47" s="39"/>
      <c r="EO47" s="39"/>
      <c r="EP47" s="39"/>
      <c r="EQ47" s="39"/>
      <c r="ER47" s="39"/>
      <c r="ES47" s="39"/>
      <c r="ET47" s="39"/>
      <c r="EU47" s="39"/>
      <c r="EV47" s="39"/>
      <c r="EW47" s="39"/>
      <c r="EX47" s="39"/>
      <c r="EY47" s="39"/>
      <c r="EZ47" s="39"/>
      <c r="FA47" s="39"/>
      <c r="FB47" s="39"/>
      <c r="FC47" s="39"/>
      <c r="FD47" s="39"/>
      <c r="FE47" s="39"/>
      <c r="FF47" s="39"/>
      <c r="FG47" s="39"/>
      <c r="FH47" s="39"/>
      <c r="FI47" s="39"/>
      <c r="FJ47" s="39"/>
      <c r="FK47" s="39"/>
      <c r="FL47" s="39"/>
      <c r="FM47" s="39"/>
      <c r="FN47" s="39"/>
      <c r="FO47" s="39"/>
      <c r="FP47" s="39"/>
      <c r="FQ47" s="39"/>
      <c r="FR47" s="39"/>
      <c r="FS47" s="39"/>
      <c r="FT47" s="39"/>
      <c r="FU47" s="39"/>
      <c r="FV47" s="39"/>
      <c r="FW47" s="39"/>
      <c r="FX47" s="39"/>
      <c r="FY47" s="39"/>
      <c r="FZ47" s="39"/>
      <c r="GA47" s="39"/>
      <c r="GB47" s="39"/>
      <c r="GC47" s="39"/>
      <c r="GD47" s="39"/>
      <c r="GE47" s="39"/>
      <c r="GF47" s="39"/>
      <c r="GG47" s="39"/>
      <c r="GH47" s="39"/>
      <c r="GI47" s="39"/>
      <c r="GJ47" s="39"/>
      <c r="GK47" s="39"/>
      <c r="GL47" s="39"/>
      <c r="GM47" s="39"/>
      <c r="GN47" s="39"/>
    </row>
    <row r="48" spans="1:232" s="40" customFormat="1" ht="24.9" customHeight="1">
      <c r="A48" s="36" t="s">
        <v>84</v>
      </c>
      <c r="B48" s="37">
        <v>4260</v>
      </c>
      <c r="C48" s="38">
        <v>421.84470892018777</v>
      </c>
      <c r="D48" s="37">
        <v>844</v>
      </c>
      <c r="E48" s="38">
        <v>555.01454976303319</v>
      </c>
      <c r="F48" s="37">
        <v>99937</v>
      </c>
      <c r="G48" s="38">
        <v>938.23056625674178</v>
      </c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39"/>
      <c r="EE48" s="39"/>
      <c r="EF48" s="39"/>
      <c r="EG48" s="39"/>
      <c r="EH48" s="39"/>
      <c r="EI48" s="39"/>
      <c r="EJ48" s="39"/>
      <c r="EK48" s="39"/>
      <c r="EL48" s="39"/>
      <c r="EM48" s="39"/>
      <c r="EN48" s="39"/>
      <c r="EO48" s="39"/>
      <c r="EP48" s="39"/>
      <c r="EQ48" s="39"/>
      <c r="ER48" s="39"/>
      <c r="ES48" s="39"/>
      <c r="ET48" s="39"/>
      <c r="EU48" s="39"/>
      <c r="EV48" s="39"/>
      <c r="EW48" s="39"/>
      <c r="EX48" s="39"/>
      <c r="EY48" s="39"/>
      <c r="EZ48" s="39"/>
      <c r="FA48" s="39"/>
      <c r="FB48" s="39"/>
      <c r="FC48" s="39"/>
      <c r="FD48" s="39"/>
      <c r="FE48" s="39"/>
      <c r="FF48" s="39"/>
      <c r="FG48" s="39"/>
      <c r="FH48" s="39"/>
      <c r="FI48" s="39"/>
      <c r="FJ48" s="39"/>
      <c r="FK48" s="39"/>
      <c r="FL48" s="39"/>
      <c r="FM48" s="39"/>
      <c r="FN48" s="39"/>
      <c r="FO48" s="39"/>
      <c r="FP48" s="39"/>
      <c r="FQ48" s="39"/>
      <c r="FR48" s="39"/>
      <c r="FS48" s="39"/>
      <c r="FT48" s="39"/>
      <c r="FU48" s="39"/>
      <c r="FV48" s="39"/>
      <c r="FW48" s="39"/>
      <c r="FX48" s="39"/>
      <c r="FY48" s="39"/>
      <c r="FZ48" s="39"/>
      <c r="GA48" s="39"/>
      <c r="GB48" s="39"/>
      <c r="GC48" s="39"/>
      <c r="GD48" s="39"/>
      <c r="GE48" s="39"/>
      <c r="GF48" s="39"/>
      <c r="GG48" s="39"/>
      <c r="GH48" s="39"/>
      <c r="GI48" s="39"/>
      <c r="GJ48" s="39"/>
      <c r="GK48" s="39"/>
      <c r="GL48" s="39"/>
      <c r="GM48" s="39"/>
      <c r="GN48" s="39"/>
    </row>
    <row r="49" spans="1:232" s="40" customFormat="1" ht="24.9" customHeight="1">
      <c r="A49" s="36" t="s">
        <v>85</v>
      </c>
      <c r="B49" s="37">
        <v>1691</v>
      </c>
      <c r="C49" s="38">
        <v>411.42215257244226</v>
      </c>
      <c r="D49" s="37">
        <v>311</v>
      </c>
      <c r="E49" s="38">
        <v>525.50318327974276</v>
      </c>
      <c r="F49" s="37">
        <v>44682</v>
      </c>
      <c r="G49" s="38">
        <v>856.08102188800842</v>
      </c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/>
      <c r="DY49" s="39"/>
      <c r="DZ49" s="39"/>
      <c r="EA49" s="39"/>
      <c r="EB49" s="39"/>
      <c r="EC49" s="39"/>
      <c r="ED49" s="39"/>
      <c r="EE49" s="39"/>
      <c r="EF49" s="39"/>
      <c r="EG49" s="39"/>
      <c r="EH49" s="39"/>
      <c r="EI49" s="39"/>
      <c r="EJ49" s="39"/>
      <c r="EK49" s="39"/>
      <c r="EL49" s="39"/>
      <c r="EM49" s="39"/>
      <c r="EN49" s="39"/>
      <c r="EO49" s="39"/>
      <c r="EP49" s="39"/>
      <c r="EQ49" s="39"/>
      <c r="ER49" s="39"/>
      <c r="ES49" s="39"/>
      <c r="ET49" s="39"/>
      <c r="EU49" s="39"/>
      <c r="EV49" s="39"/>
      <c r="EW49" s="39"/>
      <c r="EX49" s="39"/>
      <c r="EY49" s="39"/>
      <c r="EZ49" s="39"/>
      <c r="FA49" s="39"/>
      <c r="FB49" s="39"/>
      <c r="FC49" s="39"/>
      <c r="FD49" s="39"/>
      <c r="FE49" s="39"/>
      <c r="FF49" s="39"/>
      <c r="FG49" s="39"/>
      <c r="FH49" s="39"/>
      <c r="FI49" s="39"/>
      <c r="FJ49" s="39"/>
      <c r="FK49" s="39"/>
      <c r="FL49" s="39"/>
      <c r="FM49" s="39"/>
      <c r="FN49" s="39"/>
      <c r="FO49" s="39"/>
      <c r="FP49" s="39"/>
      <c r="FQ49" s="39"/>
      <c r="FR49" s="39"/>
      <c r="FS49" s="39"/>
      <c r="FT49" s="39"/>
      <c r="FU49" s="39"/>
      <c r="FV49" s="39"/>
      <c r="FW49" s="39"/>
      <c r="FX49" s="39"/>
      <c r="FY49" s="39"/>
      <c r="FZ49" s="39"/>
      <c r="GA49" s="39"/>
      <c r="GB49" s="39"/>
      <c r="GC49" s="39"/>
      <c r="GD49" s="39"/>
      <c r="GE49" s="39"/>
      <c r="GF49" s="39"/>
      <c r="GG49" s="39"/>
      <c r="GH49" s="39"/>
      <c r="GI49" s="39"/>
      <c r="GJ49" s="39"/>
      <c r="GK49" s="39"/>
      <c r="GL49" s="39"/>
      <c r="GM49" s="39"/>
      <c r="GN49" s="39"/>
    </row>
    <row r="50" spans="1:232" s="40" customFormat="1" ht="24.9" customHeight="1">
      <c r="A50" s="36" t="s">
        <v>86</v>
      </c>
      <c r="B50" s="37">
        <v>1613</v>
      </c>
      <c r="C50" s="38">
        <v>419.65405455672658</v>
      </c>
      <c r="D50" s="37">
        <v>123</v>
      </c>
      <c r="E50" s="38">
        <v>568.77569105691043</v>
      </c>
      <c r="F50" s="37">
        <v>41897</v>
      </c>
      <c r="G50" s="38">
        <v>1058.9079308781058</v>
      </c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/>
      <c r="DT50" s="39"/>
      <c r="DU50" s="39"/>
      <c r="DV50" s="39"/>
      <c r="DW50" s="39"/>
      <c r="DX50" s="39"/>
      <c r="DY50" s="39"/>
      <c r="DZ50" s="39"/>
      <c r="EA50" s="39"/>
      <c r="EB50" s="39"/>
      <c r="EC50" s="39"/>
      <c r="ED50" s="39"/>
      <c r="EE50" s="39"/>
      <c r="EF50" s="39"/>
      <c r="EG50" s="39"/>
      <c r="EH50" s="39"/>
      <c r="EI50" s="39"/>
      <c r="EJ50" s="39"/>
      <c r="EK50" s="39"/>
      <c r="EL50" s="39"/>
      <c r="EM50" s="39"/>
      <c r="EN50" s="39"/>
      <c r="EO50" s="39"/>
      <c r="EP50" s="39"/>
      <c r="EQ50" s="39"/>
      <c r="ER50" s="39"/>
      <c r="ES50" s="39"/>
      <c r="ET50" s="39"/>
      <c r="EU50" s="39"/>
      <c r="EV50" s="39"/>
      <c r="EW50" s="39"/>
      <c r="EX50" s="39"/>
      <c r="EY50" s="39"/>
      <c r="EZ50" s="39"/>
      <c r="FA50" s="39"/>
      <c r="FB50" s="39"/>
      <c r="FC50" s="39"/>
      <c r="FD50" s="39"/>
      <c r="FE50" s="39"/>
      <c r="FF50" s="39"/>
      <c r="FG50" s="39"/>
      <c r="FH50" s="39"/>
      <c r="FI50" s="39"/>
      <c r="FJ50" s="39"/>
      <c r="FK50" s="39"/>
      <c r="FL50" s="39"/>
      <c r="FM50" s="39"/>
      <c r="FN50" s="39"/>
      <c r="FO50" s="39"/>
      <c r="FP50" s="39"/>
      <c r="FQ50" s="39"/>
      <c r="FR50" s="39"/>
      <c r="FS50" s="39"/>
      <c r="FT50" s="39"/>
      <c r="FU50" s="39"/>
      <c r="FV50" s="39"/>
      <c r="FW50" s="39"/>
      <c r="FX50" s="39"/>
      <c r="FY50" s="39"/>
      <c r="FZ50" s="39"/>
      <c r="GA50" s="39"/>
      <c r="GB50" s="39"/>
      <c r="GC50" s="39"/>
      <c r="GD50" s="39"/>
      <c r="GE50" s="39"/>
      <c r="GF50" s="39"/>
      <c r="GG50" s="39"/>
      <c r="GH50" s="39"/>
      <c r="GI50" s="39"/>
      <c r="GJ50" s="39"/>
      <c r="GK50" s="39"/>
      <c r="GL50" s="39"/>
      <c r="GM50" s="39"/>
      <c r="GN50" s="39"/>
    </row>
    <row r="51" spans="1:232" s="40" customFormat="1" ht="24.9" customHeight="1">
      <c r="A51" s="36" t="s">
        <v>87</v>
      </c>
      <c r="B51" s="37">
        <v>4433</v>
      </c>
      <c r="C51" s="38">
        <v>387.97358222422741</v>
      </c>
      <c r="D51" s="37">
        <v>577</v>
      </c>
      <c r="E51" s="38">
        <v>530.30677642980936</v>
      </c>
      <c r="F51" s="37">
        <v>117002</v>
      </c>
      <c r="G51" s="38">
        <v>929.23522042358229</v>
      </c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  <c r="DT51" s="39"/>
      <c r="DU51" s="39"/>
      <c r="DV51" s="39"/>
      <c r="DW51" s="39"/>
      <c r="DX51" s="39"/>
      <c r="DY51" s="39"/>
      <c r="DZ51" s="39"/>
      <c r="EA51" s="39"/>
      <c r="EB51" s="39"/>
      <c r="EC51" s="39"/>
      <c r="ED51" s="39"/>
      <c r="EE51" s="39"/>
      <c r="EF51" s="39"/>
      <c r="EG51" s="39"/>
      <c r="EH51" s="39"/>
      <c r="EI51" s="39"/>
      <c r="EJ51" s="39"/>
      <c r="EK51" s="39"/>
      <c r="EL51" s="39"/>
      <c r="EM51" s="39"/>
      <c r="EN51" s="39"/>
      <c r="EO51" s="39"/>
      <c r="EP51" s="39"/>
      <c r="EQ51" s="39"/>
      <c r="ER51" s="39"/>
      <c r="ES51" s="39"/>
      <c r="ET51" s="39"/>
      <c r="EU51" s="39"/>
      <c r="EV51" s="39"/>
      <c r="EW51" s="39"/>
      <c r="EX51" s="39"/>
      <c r="EY51" s="39"/>
      <c r="EZ51" s="39"/>
      <c r="FA51" s="39"/>
      <c r="FB51" s="39"/>
      <c r="FC51" s="39"/>
      <c r="FD51" s="39"/>
      <c r="FE51" s="39"/>
      <c r="FF51" s="39"/>
      <c r="FG51" s="39"/>
      <c r="FH51" s="39"/>
      <c r="FI51" s="39"/>
      <c r="FJ51" s="39"/>
      <c r="FK51" s="39"/>
      <c r="FL51" s="39"/>
      <c r="FM51" s="39"/>
      <c r="FN51" s="39"/>
      <c r="FO51" s="39"/>
      <c r="FP51" s="39"/>
      <c r="FQ51" s="39"/>
      <c r="FR51" s="39"/>
      <c r="FS51" s="39"/>
      <c r="FT51" s="39"/>
      <c r="FU51" s="39"/>
      <c r="FV51" s="39"/>
      <c r="FW51" s="39"/>
      <c r="FX51" s="39"/>
      <c r="FY51" s="39"/>
      <c r="FZ51" s="39"/>
      <c r="GA51" s="39"/>
      <c r="GB51" s="39"/>
      <c r="GC51" s="39"/>
      <c r="GD51" s="39"/>
      <c r="GE51" s="39"/>
      <c r="GF51" s="39"/>
      <c r="GG51" s="39"/>
      <c r="GH51" s="39"/>
      <c r="GI51" s="39"/>
      <c r="GJ51" s="39"/>
      <c r="GK51" s="39"/>
      <c r="GL51" s="39"/>
      <c r="GM51" s="39"/>
      <c r="GN51" s="39"/>
    </row>
    <row r="52" spans="1:232" s="40" customFormat="1" ht="15.25" customHeight="1">
      <c r="A52" s="36"/>
      <c r="B52" s="37"/>
      <c r="C52" s="38"/>
      <c r="D52" s="37"/>
      <c r="E52" s="38"/>
      <c r="F52" s="37"/>
      <c r="G52" s="38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  <c r="DT52" s="39"/>
      <c r="DU52" s="39"/>
      <c r="DV52" s="39"/>
      <c r="DW52" s="39"/>
      <c r="DX52" s="39"/>
      <c r="DY52" s="39"/>
      <c r="DZ52" s="39"/>
      <c r="EA52" s="39"/>
      <c r="EB52" s="39"/>
      <c r="EC52" s="39"/>
      <c r="ED52" s="39"/>
      <c r="EE52" s="39"/>
      <c r="EF52" s="39"/>
      <c r="EG52" s="39"/>
      <c r="EH52" s="39"/>
      <c r="EI52" s="39"/>
      <c r="EJ52" s="39"/>
      <c r="EK52" s="39"/>
      <c r="EL52" s="39"/>
      <c r="EM52" s="39"/>
      <c r="EN52" s="39"/>
      <c r="EO52" s="39"/>
      <c r="EP52" s="39"/>
      <c r="EQ52" s="39"/>
      <c r="ER52" s="39"/>
      <c r="ES52" s="39"/>
      <c r="ET52" s="39"/>
      <c r="EU52" s="39"/>
      <c r="EV52" s="39"/>
      <c r="EW52" s="39"/>
      <c r="EX52" s="39"/>
      <c r="EY52" s="39"/>
      <c r="EZ52" s="39"/>
      <c r="FA52" s="39"/>
      <c r="FB52" s="39"/>
      <c r="FC52" s="39"/>
      <c r="FD52" s="39"/>
      <c r="FE52" s="39"/>
      <c r="FF52" s="39"/>
      <c r="FG52" s="39"/>
      <c r="FH52" s="39"/>
      <c r="FI52" s="39"/>
      <c r="FJ52" s="39"/>
      <c r="FK52" s="39"/>
      <c r="FL52" s="39"/>
      <c r="FM52" s="39"/>
      <c r="FN52" s="39"/>
      <c r="FO52" s="39"/>
      <c r="FP52" s="39"/>
      <c r="FQ52" s="39"/>
      <c r="FR52" s="39"/>
      <c r="FS52" s="39"/>
      <c r="FT52" s="39"/>
      <c r="FU52" s="39"/>
      <c r="FV52" s="39"/>
      <c r="FW52" s="39"/>
      <c r="FX52" s="39"/>
      <c r="FY52" s="39"/>
      <c r="FZ52" s="39"/>
      <c r="GA52" s="39"/>
      <c r="GB52" s="39"/>
      <c r="GC52" s="39"/>
      <c r="GD52" s="39"/>
      <c r="GE52" s="39"/>
      <c r="GF52" s="39"/>
      <c r="GG52" s="39"/>
      <c r="GH52" s="39"/>
      <c r="GI52" s="39"/>
      <c r="GJ52" s="39"/>
      <c r="GK52" s="39"/>
      <c r="GL52" s="39"/>
      <c r="GM52" s="39"/>
      <c r="GN52" s="39"/>
    </row>
    <row r="53" spans="1:232" s="35" customFormat="1" ht="27.25" customHeight="1">
      <c r="A53" s="286" t="s">
        <v>88</v>
      </c>
      <c r="B53" s="287">
        <v>49575</v>
      </c>
      <c r="C53" s="288">
        <v>406.1659570347955</v>
      </c>
      <c r="D53" s="287">
        <v>1403</v>
      </c>
      <c r="E53" s="288">
        <v>639.85814682822559</v>
      </c>
      <c r="F53" s="287">
        <v>1743302</v>
      </c>
      <c r="G53" s="288">
        <v>1045.0986440616716</v>
      </c>
      <c r="H53" s="32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FA53" s="33"/>
      <c r="FB53" s="33"/>
      <c r="FC53" s="33"/>
      <c r="FD53" s="34"/>
      <c r="FE53" s="34"/>
      <c r="FF53" s="34"/>
      <c r="FG53" s="34"/>
      <c r="FH53" s="34"/>
      <c r="FI53" s="34"/>
      <c r="FJ53" s="34"/>
      <c r="FK53" s="34"/>
      <c r="FL53" s="34"/>
      <c r="FM53" s="34"/>
      <c r="FN53" s="34"/>
      <c r="FO53" s="34"/>
      <c r="FP53" s="34"/>
      <c r="FQ53" s="34"/>
      <c r="FR53" s="34"/>
      <c r="FS53" s="34"/>
      <c r="FT53" s="34"/>
      <c r="FU53" s="34"/>
      <c r="FV53" s="34"/>
      <c r="FW53" s="34"/>
      <c r="FX53" s="34"/>
      <c r="FY53" s="34"/>
      <c r="FZ53" s="34"/>
      <c r="GA53" s="34"/>
      <c r="GB53" s="34"/>
      <c r="GC53" s="34"/>
      <c r="GD53" s="34"/>
      <c r="GE53" s="34"/>
      <c r="GF53" s="34"/>
      <c r="GG53" s="34"/>
      <c r="GH53" s="34"/>
      <c r="GI53" s="34"/>
      <c r="GJ53" s="34"/>
      <c r="GK53" s="34"/>
      <c r="GL53" s="34"/>
      <c r="GM53" s="34"/>
      <c r="GN53" s="34"/>
      <c r="GO53" s="34"/>
      <c r="GP53" s="34"/>
      <c r="GQ53" s="34"/>
      <c r="GR53" s="34"/>
      <c r="GS53" s="34"/>
      <c r="GT53" s="34"/>
      <c r="GU53" s="34"/>
      <c r="GV53" s="34"/>
      <c r="GW53" s="34"/>
      <c r="GX53" s="34"/>
      <c r="GY53" s="34"/>
      <c r="GZ53" s="34"/>
      <c r="HA53" s="34"/>
      <c r="HB53" s="34"/>
      <c r="HC53" s="34"/>
      <c r="HD53" s="34"/>
      <c r="HE53" s="34"/>
      <c r="HF53" s="34"/>
      <c r="HG53" s="34"/>
      <c r="HH53" s="34"/>
      <c r="HI53" s="34"/>
      <c r="HJ53" s="34"/>
      <c r="HK53" s="34"/>
      <c r="HL53" s="34"/>
      <c r="HM53" s="34"/>
      <c r="HN53" s="34"/>
      <c r="HO53" s="34"/>
      <c r="HP53" s="34"/>
      <c r="HQ53" s="34"/>
      <c r="HR53" s="34"/>
      <c r="HS53" s="34"/>
      <c r="HT53" s="34"/>
      <c r="HU53" s="34"/>
      <c r="HV53" s="34"/>
      <c r="HW53" s="34"/>
      <c r="HX53" s="34"/>
    </row>
    <row r="54" spans="1:232" s="40" customFormat="1" ht="24.9" customHeight="1">
      <c r="A54" s="36" t="s">
        <v>89</v>
      </c>
      <c r="B54" s="37">
        <v>36493</v>
      </c>
      <c r="C54" s="38">
        <v>419.7661502205903</v>
      </c>
      <c r="D54" s="37">
        <v>1096</v>
      </c>
      <c r="E54" s="38">
        <v>649.5727189781021</v>
      </c>
      <c r="F54" s="37">
        <v>1312470</v>
      </c>
      <c r="G54" s="38">
        <v>1080.1822164163755</v>
      </c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  <c r="DT54" s="39"/>
      <c r="DU54" s="39"/>
      <c r="DV54" s="39"/>
      <c r="DW54" s="39"/>
      <c r="DX54" s="39"/>
      <c r="DY54" s="39"/>
      <c r="DZ54" s="39"/>
      <c r="EA54" s="39"/>
      <c r="EB54" s="39"/>
      <c r="EC54" s="39"/>
      <c r="ED54" s="39"/>
      <c r="EE54" s="39"/>
      <c r="EF54" s="39"/>
      <c r="EG54" s="39"/>
      <c r="EH54" s="39"/>
      <c r="EI54" s="39"/>
      <c r="EJ54" s="39"/>
      <c r="EK54" s="39"/>
      <c r="EL54" s="39"/>
      <c r="EM54" s="39"/>
      <c r="EN54" s="39"/>
      <c r="EO54" s="39"/>
      <c r="EP54" s="39"/>
      <c r="EQ54" s="39"/>
      <c r="ER54" s="39"/>
      <c r="ES54" s="39"/>
      <c r="ET54" s="39"/>
      <c r="EU54" s="39"/>
      <c r="EV54" s="39"/>
      <c r="EW54" s="39"/>
      <c r="EX54" s="39"/>
      <c r="EY54" s="39"/>
      <c r="EZ54" s="39"/>
      <c r="FA54" s="39"/>
      <c r="FB54" s="39"/>
      <c r="FC54" s="39"/>
      <c r="FD54" s="39"/>
      <c r="FE54" s="39"/>
      <c r="FF54" s="39"/>
      <c r="FG54" s="39"/>
      <c r="FH54" s="39"/>
      <c r="FI54" s="39"/>
      <c r="FJ54" s="39"/>
      <c r="FK54" s="39"/>
      <c r="FL54" s="39"/>
      <c r="FM54" s="39"/>
      <c r="FN54" s="39"/>
      <c r="FO54" s="39"/>
      <c r="FP54" s="39"/>
      <c r="FQ54" s="39"/>
      <c r="FR54" s="39"/>
      <c r="FS54" s="39"/>
      <c r="FT54" s="39"/>
      <c r="FU54" s="39"/>
      <c r="FV54" s="39"/>
      <c r="FW54" s="39"/>
      <c r="FX54" s="39"/>
      <c r="FY54" s="39"/>
      <c r="FZ54" s="39"/>
      <c r="GA54" s="39"/>
      <c r="GB54" s="39"/>
      <c r="GC54" s="39"/>
      <c r="GD54" s="39"/>
      <c r="GE54" s="39"/>
      <c r="GF54" s="39"/>
      <c r="GG54" s="39"/>
      <c r="GH54" s="39"/>
      <c r="GI54" s="39"/>
      <c r="GJ54" s="39"/>
      <c r="GK54" s="39"/>
      <c r="GL54" s="39"/>
      <c r="GM54" s="39"/>
      <c r="GN54" s="39"/>
    </row>
    <row r="55" spans="1:232" s="40" customFormat="1" ht="24.9" customHeight="1">
      <c r="A55" s="36" t="s">
        <v>90</v>
      </c>
      <c r="B55" s="37">
        <v>4451</v>
      </c>
      <c r="C55" s="38">
        <v>355.7401213210515</v>
      </c>
      <c r="D55" s="37">
        <v>56</v>
      </c>
      <c r="E55" s="38">
        <v>614.39178571428579</v>
      </c>
      <c r="F55" s="37">
        <v>159707</v>
      </c>
      <c r="G55" s="38">
        <v>927.31344555968144</v>
      </c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  <c r="DU55" s="39"/>
      <c r="DV55" s="39"/>
      <c r="DW55" s="39"/>
      <c r="DX55" s="39"/>
      <c r="DY55" s="39"/>
      <c r="DZ55" s="39"/>
      <c r="EA55" s="39"/>
      <c r="EB55" s="39"/>
      <c r="EC55" s="39"/>
      <c r="ED55" s="39"/>
      <c r="EE55" s="39"/>
      <c r="EF55" s="39"/>
      <c r="EG55" s="39"/>
      <c r="EH55" s="39"/>
      <c r="EI55" s="39"/>
      <c r="EJ55" s="39"/>
      <c r="EK55" s="39"/>
      <c r="EL55" s="39"/>
      <c r="EM55" s="39"/>
      <c r="EN55" s="39"/>
      <c r="EO55" s="39"/>
      <c r="EP55" s="39"/>
      <c r="EQ55" s="39"/>
      <c r="ER55" s="39"/>
      <c r="ES55" s="39"/>
      <c r="ET55" s="39"/>
      <c r="EU55" s="39"/>
      <c r="EV55" s="39"/>
      <c r="EW55" s="39"/>
      <c r="EX55" s="39"/>
      <c r="EY55" s="39"/>
      <c r="EZ55" s="39"/>
      <c r="FA55" s="39"/>
      <c r="FB55" s="39"/>
      <c r="FC55" s="39"/>
      <c r="FD55" s="39"/>
      <c r="FE55" s="39"/>
      <c r="FF55" s="39"/>
      <c r="FG55" s="39"/>
      <c r="FH55" s="39"/>
      <c r="FI55" s="39"/>
      <c r="FJ55" s="39"/>
      <c r="FK55" s="39"/>
      <c r="FL55" s="39"/>
      <c r="FM55" s="39"/>
      <c r="FN55" s="39"/>
      <c r="FO55" s="39"/>
      <c r="FP55" s="39"/>
      <c r="FQ55" s="39"/>
      <c r="FR55" s="39"/>
      <c r="FS55" s="39"/>
      <c r="FT55" s="39"/>
      <c r="FU55" s="39"/>
      <c r="FV55" s="39"/>
      <c r="FW55" s="39"/>
      <c r="FX55" s="39"/>
      <c r="FY55" s="39"/>
      <c r="FZ55" s="39"/>
      <c r="GA55" s="39"/>
      <c r="GB55" s="39"/>
      <c r="GC55" s="39"/>
      <c r="GD55" s="39"/>
      <c r="GE55" s="39"/>
      <c r="GF55" s="39"/>
      <c r="GG55" s="39"/>
      <c r="GH55" s="39"/>
      <c r="GI55" s="39"/>
      <c r="GJ55" s="39"/>
      <c r="GK55" s="39"/>
      <c r="GL55" s="39"/>
      <c r="GM55" s="39"/>
      <c r="GN55" s="39"/>
    </row>
    <row r="56" spans="1:232" s="40" customFormat="1" ht="24.9" customHeight="1">
      <c r="A56" s="36" t="s">
        <v>91</v>
      </c>
      <c r="B56" s="37">
        <v>3240</v>
      </c>
      <c r="C56" s="38">
        <v>370.94063271604938</v>
      </c>
      <c r="D56" s="37">
        <v>69</v>
      </c>
      <c r="E56" s="38">
        <v>578.04550724637681</v>
      </c>
      <c r="F56" s="37">
        <v>99829</v>
      </c>
      <c r="G56" s="38">
        <v>888.00828166164092</v>
      </c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  <c r="DT56" s="39"/>
      <c r="DU56" s="39"/>
      <c r="DV56" s="39"/>
      <c r="DW56" s="39"/>
      <c r="DX56" s="39"/>
      <c r="DY56" s="39"/>
      <c r="DZ56" s="39"/>
      <c r="EA56" s="39"/>
      <c r="EB56" s="39"/>
      <c r="EC56" s="39"/>
      <c r="ED56" s="39"/>
      <c r="EE56" s="39"/>
      <c r="EF56" s="39"/>
      <c r="EG56" s="39"/>
      <c r="EH56" s="39"/>
      <c r="EI56" s="39"/>
      <c r="EJ56" s="39"/>
      <c r="EK56" s="39"/>
      <c r="EL56" s="39"/>
      <c r="EM56" s="39"/>
      <c r="EN56" s="39"/>
      <c r="EO56" s="39"/>
      <c r="EP56" s="39"/>
      <c r="EQ56" s="39"/>
      <c r="ER56" s="39"/>
      <c r="ES56" s="39"/>
      <c r="ET56" s="39"/>
      <c r="EU56" s="39"/>
      <c r="EV56" s="39"/>
      <c r="EW56" s="39"/>
      <c r="EX56" s="39"/>
      <c r="EY56" s="39"/>
      <c r="EZ56" s="39"/>
      <c r="FA56" s="39"/>
      <c r="FB56" s="39"/>
      <c r="FC56" s="39"/>
      <c r="FD56" s="39"/>
      <c r="FE56" s="39"/>
      <c r="FF56" s="39"/>
      <c r="FG56" s="39"/>
      <c r="FH56" s="39"/>
      <c r="FI56" s="39"/>
      <c r="FJ56" s="39"/>
      <c r="FK56" s="39"/>
      <c r="FL56" s="39"/>
      <c r="FM56" s="39"/>
      <c r="FN56" s="39"/>
      <c r="FO56" s="39"/>
      <c r="FP56" s="39"/>
      <c r="FQ56" s="39"/>
      <c r="FR56" s="39"/>
      <c r="FS56" s="39"/>
      <c r="FT56" s="39"/>
      <c r="FU56" s="39"/>
      <c r="FV56" s="39"/>
      <c r="FW56" s="39"/>
      <c r="FX56" s="39"/>
      <c r="FY56" s="39"/>
      <c r="FZ56" s="39"/>
      <c r="GA56" s="39"/>
      <c r="GB56" s="39"/>
      <c r="GC56" s="39"/>
      <c r="GD56" s="39"/>
      <c r="GE56" s="39"/>
      <c r="GF56" s="39"/>
      <c r="GG56" s="39"/>
      <c r="GH56" s="39"/>
      <c r="GI56" s="39"/>
      <c r="GJ56" s="39"/>
      <c r="GK56" s="39"/>
      <c r="GL56" s="39"/>
      <c r="GM56" s="39"/>
      <c r="GN56" s="39"/>
    </row>
    <row r="57" spans="1:232" s="40" customFormat="1" ht="24.9" customHeight="1">
      <c r="A57" s="36" t="s">
        <v>92</v>
      </c>
      <c r="B57" s="37">
        <v>5391</v>
      </c>
      <c r="C57" s="38">
        <v>376.90674642923392</v>
      </c>
      <c r="D57" s="37">
        <v>182</v>
      </c>
      <c r="E57" s="38">
        <v>612.62747252747249</v>
      </c>
      <c r="F57" s="37">
        <v>171296</v>
      </c>
      <c r="G57" s="38">
        <v>977.65491085606197</v>
      </c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  <c r="DT57" s="39"/>
      <c r="DU57" s="39"/>
      <c r="DV57" s="39"/>
      <c r="DW57" s="39"/>
      <c r="DX57" s="39"/>
      <c r="DY57" s="39"/>
      <c r="DZ57" s="39"/>
      <c r="EA57" s="39"/>
      <c r="EB57" s="39"/>
      <c r="EC57" s="39"/>
      <c r="ED57" s="39"/>
      <c r="EE57" s="39"/>
      <c r="EF57" s="39"/>
      <c r="EG57" s="39"/>
      <c r="EH57" s="39"/>
      <c r="EI57" s="39"/>
      <c r="EJ57" s="39"/>
      <c r="EK57" s="39"/>
      <c r="EL57" s="39"/>
      <c r="EM57" s="39"/>
      <c r="EN57" s="39"/>
      <c r="EO57" s="39"/>
      <c r="EP57" s="39"/>
      <c r="EQ57" s="39"/>
      <c r="ER57" s="39"/>
      <c r="ES57" s="39"/>
      <c r="ET57" s="39"/>
      <c r="EU57" s="39"/>
      <c r="EV57" s="39"/>
      <c r="EW57" s="39"/>
      <c r="EX57" s="39"/>
      <c r="EY57" s="39"/>
      <c r="EZ57" s="39"/>
      <c r="FA57" s="39"/>
      <c r="FB57" s="39"/>
      <c r="FC57" s="39"/>
      <c r="FD57" s="39"/>
      <c r="FE57" s="39"/>
      <c r="FF57" s="39"/>
      <c r="FG57" s="39"/>
      <c r="FH57" s="39"/>
      <c r="FI57" s="39"/>
      <c r="FJ57" s="39"/>
      <c r="FK57" s="39"/>
      <c r="FL57" s="39"/>
      <c r="FM57" s="39"/>
      <c r="FN57" s="39"/>
      <c r="FO57" s="39"/>
      <c r="FP57" s="39"/>
      <c r="FQ57" s="39"/>
      <c r="FR57" s="39"/>
      <c r="FS57" s="39"/>
      <c r="FT57" s="39"/>
      <c r="FU57" s="39"/>
      <c r="FV57" s="39"/>
      <c r="FW57" s="39"/>
      <c r="FX57" s="39"/>
      <c r="FY57" s="39"/>
      <c r="FZ57" s="39"/>
      <c r="GA57" s="39"/>
      <c r="GB57" s="39"/>
      <c r="GC57" s="39"/>
      <c r="GD57" s="39"/>
      <c r="GE57" s="39"/>
      <c r="GF57" s="39"/>
      <c r="GG57" s="39"/>
      <c r="GH57" s="39"/>
      <c r="GI57" s="39"/>
      <c r="GJ57" s="39"/>
      <c r="GK57" s="39"/>
      <c r="GL57" s="39"/>
      <c r="GM57" s="39"/>
      <c r="GN57" s="39"/>
    </row>
    <row r="58" spans="1:232" s="40" customFormat="1" ht="15.25" customHeight="1">
      <c r="A58" s="36"/>
      <c r="B58" s="37"/>
      <c r="C58" s="38"/>
      <c r="D58" s="37"/>
      <c r="E58" s="38"/>
      <c r="F58" s="37"/>
      <c r="G58" s="38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9"/>
      <c r="DT58" s="39"/>
      <c r="DU58" s="39"/>
      <c r="DV58" s="39"/>
      <c r="DW58" s="39"/>
      <c r="DX58" s="39"/>
      <c r="DY58" s="39"/>
      <c r="DZ58" s="39"/>
      <c r="EA58" s="39"/>
      <c r="EB58" s="39"/>
      <c r="EC58" s="39"/>
      <c r="ED58" s="39"/>
      <c r="EE58" s="39"/>
      <c r="EF58" s="39"/>
      <c r="EG58" s="39"/>
      <c r="EH58" s="39"/>
      <c r="EI58" s="39"/>
      <c r="EJ58" s="39"/>
      <c r="EK58" s="39"/>
      <c r="EL58" s="39"/>
      <c r="EM58" s="39"/>
      <c r="EN58" s="39"/>
      <c r="EO58" s="39"/>
      <c r="EP58" s="39"/>
      <c r="EQ58" s="39"/>
      <c r="ER58" s="39"/>
      <c r="ES58" s="39"/>
      <c r="ET58" s="39"/>
      <c r="EU58" s="39"/>
      <c r="EV58" s="39"/>
      <c r="EW58" s="39"/>
      <c r="EX58" s="39"/>
      <c r="EY58" s="39"/>
      <c r="EZ58" s="39"/>
      <c r="FA58" s="39"/>
      <c r="FB58" s="39"/>
      <c r="FC58" s="39"/>
      <c r="FD58" s="39"/>
      <c r="FE58" s="39"/>
      <c r="FF58" s="39"/>
      <c r="FG58" s="39"/>
      <c r="FH58" s="39"/>
      <c r="FI58" s="39"/>
      <c r="FJ58" s="39"/>
      <c r="FK58" s="39"/>
      <c r="FL58" s="39"/>
      <c r="FM58" s="39"/>
      <c r="FN58" s="39"/>
      <c r="FO58" s="39"/>
      <c r="FP58" s="39"/>
      <c r="FQ58" s="39"/>
      <c r="FR58" s="39"/>
      <c r="FS58" s="39"/>
      <c r="FT58" s="39"/>
      <c r="FU58" s="39"/>
      <c r="FV58" s="39"/>
      <c r="FW58" s="39"/>
      <c r="FX58" s="39"/>
      <c r="FY58" s="39"/>
      <c r="FZ58" s="39"/>
      <c r="GA58" s="39"/>
      <c r="GB58" s="39"/>
      <c r="GC58" s="39"/>
      <c r="GD58" s="39"/>
      <c r="GE58" s="39"/>
      <c r="GF58" s="39"/>
      <c r="GG58" s="39"/>
      <c r="GH58" s="39"/>
      <c r="GI58" s="39"/>
      <c r="GJ58" s="39"/>
      <c r="GK58" s="39"/>
      <c r="GL58" s="39"/>
      <c r="GM58" s="39"/>
      <c r="GN58" s="39"/>
    </row>
    <row r="59" spans="1:232" s="35" customFormat="1" ht="27.25" customHeight="1">
      <c r="A59" s="286" t="s">
        <v>93</v>
      </c>
      <c r="B59" s="287">
        <v>37092</v>
      </c>
      <c r="C59" s="288">
        <v>386.55917071066546</v>
      </c>
      <c r="D59" s="287">
        <v>2575</v>
      </c>
      <c r="E59" s="288">
        <v>579.52115728155354</v>
      </c>
      <c r="F59" s="287">
        <v>999945</v>
      </c>
      <c r="G59" s="288">
        <v>929.01214384791194</v>
      </c>
      <c r="H59" s="32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4"/>
      <c r="FE59" s="34"/>
      <c r="FF59" s="34"/>
      <c r="FG59" s="34"/>
      <c r="FH59" s="34"/>
      <c r="FI59" s="34"/>
      <c r="FJ59" s="34"/>
      <c r="FK59" s="34"/>
      <c r="FL59" s="34"/>
      <c r="FM59" s="34"/>
      <c r="FN59" s="34"/>
      <c r="FO59" s="34"/>
      <c r="FP59" s="34"/>
      <c r="FQ59" s="34"/>
      <c r="FR59" s="34"/>
      <c r="FS59" s="34"/>
      <c r="FT59" s="34"/>
      <c r="FU59" s="34"/>
      <c r="FV59" s="34"/>
      <c r="FW59" s="34"/>
      <c r="FX59" s="34"/>
      <c r="FY59" s="34"/>
      <c r="FZ59" s="34"/>
      <c r="GA59" s="34"/>
      <c r="GB59" s="34"/>
      <c r="GC59" s="34"/>
      <c r="GD59" s="34"/>
      <c r="GE59" s="34"/>
      <c r="GF59" s="34"/>
      <c r="GG59" s="34"/>
      <c r="GH59" s="34"/>
      <c r="GI59" s="34"/>
      <c r="GJ59" s="34"/>
      <c r="GK59" s="34"/>
      <c r="GL59" s="34"/>
      <c r="GM59" s="34"/>
      <c r="GN59" s="34"/>
      <c r="GO59" s="34"/>
      <c r="GP59" s="34"/>
      <c r="GQ59" s="34"/>
      <c r="GR59" s="34"/>
      <c r="GS59" s="34"/>
      <c r="GT59" s="34"/>
      <c r="GU59" s="34"/>
      <c r="GV59" s="34"/>
      <c r="GW59" s="34"/>
      <c r="GX59" s="34"/>
      <c r="GY59" s="34"/>
      <c r="GZ59" s="34"/>
      <c r="HA59" s="34"/>
      <c r="HB59" s="34"/>
      <c r="HC59" s="34"/>
      <c r="HD59" s="34"/>
      <c r="HE59" s="34"/>
      <c r="HF59" s="34"/>
      <c r="HG59" s="34"/>
      <c r="HH59" s="34"/>
      <c r="HI59" s="34"/>
      <c r="HJ59" s="34"/>
      <c r="HK59" s="34"/>
      <c r="HL59" s="34"/>
      <c r="HM59" s="34"/>
      <c r="HN59" s="34"/>
      <c r="HO59" s="34"/>
      <c r="HP59" s="34"/>
      <c r="HQ59" s="34"/>
      <c r="HR59" s="34"/>
      <c r="HS59" s="34"/>
      <c r="HT59" s="34"/>
      <c r="HU59" s="34"/>
      <c r="HV59" s="34"/>
      <c r="HW59" s="34"/>
      <c r="HX59" s="34"/>
    </row>
    <row r="60" spans="1:232" s="40" customFormat="1" ht="24.9" customHeight="1">
      <c r="A60" s="36" t="s">
        <v>94</v>
      </c>
      <c r="B60" s="37">
        <v>12136</v>
      </c>
      <c r="C60" s="38">
        <v>361.17114452867497</v>
      </c>
      <c r="D60" s="37">
        <v>1133</v>
      </c>
      <c r="E60" s="38">
        <v>573.97238305383939</v>
      </c>
      <c r="F60" s="37">
        <v>321734</v>
      </c>
      <c r="G60" s="38">
        <v>872.4937742980228</v>
      </c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/>
      <c r="DT60" s="39"/>
      <c r="DU60" s="39"/>
      <c r="DV60" s="39"/>
      <c r="DW60" s="39"/>
      <c r="DX60" s="39"/>
      <c r="DY60" s="39"/>
      <c r="DZ60" s="39"/>
      <c r="EA60" s="39"/>
      <c r="EB60" s="39"/>
      <c r="EC60" s="39"/>
      <c r="ED60" s="39"/>
      <c r="EE60" s="39"/>
      <c r="EF60" s="39"/>
      <c r="EG60" s="39"/>
      <c r="EH60" s="39"/>
      <c r="EI60" s="39"/>
      <c r="EJ60" s="39"/>
      <c r="EK60" s="39"/>
      <c r="EL60" s="39"/>
      <c r="EM60" s="39"/>
      <c r="EN60" s="39"/>
      <c r="EO60" s="39"/>
      <c r="EP60" s="39"/>
      <c r="EQ60" s="39"/>
      <c r="ER60" s="39"/>
      <c r="ES60" s="39"/>
      <c r="ET60" s="39"/>
      <c r="EU60" s="39"/>
      <c r="EV60" s="39"/>
      <c r="EW60" s="39"/>
      <c r="EX60" s="39"/>
      <c r="EY60" s="39"/>
      <c r="EZ60" s="39"/>
      <c r="FA60" s="39"/>
      <c r="FB60" s="39"/>
      <c r="FC60" s="39"/>
      <c r="FD60" s="39"/>
      <c r="FE60" s="39"/>
      <c r="FF60" s="39"/>
      <c r="FG60" s="39"/>
      <c r="FH60" s="39"/>
      <c r="FI60" s="39"/>
      <c r="FJ60" s="39"/>
      <c r="FK60" s="39"/>
      <c r="FL60" s="39"/>
      <c r="FM60" s="39"/>
      <c r="FN60" s="39"/>
      <c r="FO60" s="39"/>
      <c r="FP60" s="39"/>
      <c r="FQ60" s="39"/>
      <c r="FR60" s="39"/>
      <c r="FS60" s="39"/>
      <c r="FT60" s="39"/>
      <c r="FU60" s="39"/>
      <c r="FV60" s="39"/>
      <c r="FW60" s="39"/>
      <c r="FX60" s="39"/>
      <c r="FY60" s="39"/>
      <c r="FZ60" s="39"/>
      <c r="GA60" s="39"/>
      <c r="GB60" s="39"/>
      <c r="GC60" s="39"/>
      <c r="GD60" s="39"/>
      <c r="GE60" s="39"/>
      <c r="GF60" s="39"/>
      <c r="GG60" s="39"/>
      <c r="GH60" s="39"/>
      <c r="GI60" s="39"/>
      <c r="GJ60" s="39"/>
      <c r="GK60" s="39"/>
      <c r="GL60" s="39"/>
      <c r="GM60" s="39"/>
      <c r="GN60" s="39"/>
    </row>
    <row r="61" spans="1:232" s="40" customFormat="1" ht="24.9" customHeight="1">
      <c r="A61" s="36" t="s">
        <v>95</v>
      </c>
      <c r="B61" s="37">
        <v>4422</v>
      </c>
      <c r="C61" s="38">
        <v>387.91243328810498</v>
      </c>
      <c r="D61" s="37">
        <v>248</v>
      </c>
      <c r="E61" s="38">
        <v>537.54955645161294</v>
      </c>
      <c r="F61" s="37">
        <v>132432</v>
      </c>
      <c r="G61" s="38">
        <v>896.78181564878616</v>
      </c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</row>
    <row r="62" spans="1:232" s="40" customFormat="1" ht="24.9" customHeight="1">
      <c r="A62" s="36" t="s">
        <v>96</v>
      </c>
      <c r="B62" s="37">
        <v>20534</v>
      </c>
      <c r="C62" s="38">
        <v>401.27257085808907</v>
      </c>
      <c r="D62" s="37">
        <v>1194</v>
      </c>
      <c r="E62" s="38">
        <v>593.50417085427148</v>
      </c>
      <c r="F62" s="37">
        <v>545779</v>
      </c>
      <c r="G62" s="38">
        <v>970.15005485736935</v>
      </c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  <c r="DT62" s="39"/>
      <c r="DU62" s="39"/>
      <c r="DV62" s="39"/>
      <c r="DW62" s="39"/>
      <c r="DX62" s="39"/>
      <c r="DY62" s="39"/>
      <c r="DZ62" s="39"/>
      <c r="EA62" s="39"/>
      <c r="EB62" s="39"/>
      <c r="EC62" s="39"/>
      <c r="ED62" s="39"/>
      <c r="EE62" s="39"/>
      <c r="EF62" s="39"/>
      <c r="EG62" s="39"/>
      <c r="EH62" s="39"/>
      <c r="EI62" s="39"/>
      <c r="EJ62" s="39"/>
      <c r="EK62" s="39"/>
      <c r="EL62" s="39"/>
      <c r="EM62" s="39"/>
      <c r="EN62" s="39"/>
      <c r="EO62" s="39"/>
      <c r="EP62" s="39"/>
      <c r="EQ62" s="39"/>
      <c r="ER62" s="39"/>
      <c r="ES62" s="39"/>
      <c r="ET62" s="39"/>
      <c r="EU62" s="39"/>
      <c r="EV62" s="39"/>
      <c r="EW62" s="39"/>
      <c r="EX62" s="39"/>
      <c r="EY62" s="39"/>
      <c r="EZ62" s="39"/>
      <c r="FA62" s="39"/>
      <c r="FB62" s="39"/>
      <c r="FC62" s="39"/>
      <c r="FD62" s="39"/>
      <c r="FE62" s="39"/>
      <c r="FF62" s="39"/>
      <c r="FG62" s="39"/>
      <c r="FH62" s="39"/>
      <c r="FI62" s="39"/>
      <c r="FJ62" s="39"/>
      <c r="FK62" s="39"/>
      <c r="FL62" s="39"/>
      <c r="FM62" s="39"/>
      <c r="FN62" s="39"/>
      <c r="FO62" s="39"/>
      <c r="FP62" s="39"/>
      <c r="FQ62" s="39"/>
      <c r="FR62" s="39"/>
      <c r="FS62" s="39"/>
      <c r="FT62" s="39"/>
      <c r="FU62" s="39"/>
      <c r="FV62" s="39"/>
      <c r="FW62" s="39"/>
      <c r="FX62" s="39"/>
      <c r="FY62" s="39"/>
      <c r="FZ62" s="39"/>
      <c r="GA62" s="39"/>
      <c r="GB62" s="39"/>
      <c r="GC62" s="39"/>
      <c r="GD62" s="39"/>
      <c r="GE62" s="39"/>
      <c r="GF62" s="39"/>
      <c r="GG62" s="39"/>
      <c r="GH62" s="39"/>
      <c r="GI62" s="39"/>
      <c r="GJ62" s="39"/>
      <c r="GK62" s="39"/>
      <c r="GL62" s="39"/>
      <c r="GM62" s="39"/>
      <c r="GN62" s="39"/>
    </row>
    <row r="63" spans="1:232" s="40" customFormat="1" ht="15.25" customHeight="1">
      <c r="A63" s="36"/>
      <c r="B63" s="37"/>
      <c r="C63" s="38"/>
      <c r="D63" s="37"/>
      <c r="E63" s="38"/>
      <c r="F63" s="37"/>
      <c r="G63" s="38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9"/>
      <c r="DT63" s="39"/>
      <c r="DU63" s="39"/>
      <c r="DV63" s="39"/>
      <c r="DW63" s="39"/>
      <c r="DX63" s="39"/>
      <c r="DY63" s="39"/>
      <c r="DZ63" s="39"/>
      <c r="EA63" s="39"/>
      <c r="EB63" s="39"/>
      <c r="EC63" s="39"/>
      <c r="ED63" s="39"/>
      <c r="EE63" s="39"/>
      <c r="EF63" s="39"/>
      <c r="EG63" s="39"/>
      <c r="EH63" s="39"/>
      <c r="EI63" s="39"/>
      <c r="EJ63" s="39"/>
      <c r="EK63" s="39"/>
      <c r="EL63" s="39"/>
      <c r="EM63" s="39"/>
      <c r="EN63" s="39"/>
      <c r="EO63" s="39"/>
      <c r="EP63" s="39"/>
      <c r="EQ63" s="39"/>
      <c r="ER63" s="39"/>
      <c r="ES63" s="39"/>
      <c r="ET63" s="39"/>
      <c r="EU63" s="39"/>
      <c r="EV63" s="39"/>
      <c r="EW63" s="39"/>
      <c r="EX63" s="39"/>
      <c r="EY63" s="39"/>
      <c r="EZ63" s="39"/>
      <c r="FA63" s="39"/>
      <c r="FB63" s="39"/>
      <c r="FC63" s="39"/>
      <c r="FD63" s="39"/>
      <c r="FE63" s="39"/>
      <c r="FF63" s="39"/>
      <c r="FG63" s="39"/>
      <c r="FH63" s="39"/>
      <c r="FI63" s="39"/>
      <c r="FJ63" s="39"/>
      <c r="FK63" s="39"/>
      <c r="FL63" s="39"/>
      <c r="FM63" s="39"/>
      <c r="FN63" s="39"/>
      <c r="FO63" s="39"/>
      <c r="FP63" s="39"/>
      <c r="FQ63" s="39"/>
      <c r="FR63" s="39"/>
      <c r="FS63" s="39"/>
      <c r="FT63" s="39"/>
      <c r="FU63" s="39"/>
      <c r="FV63" s="39"/>
      <c r="FW63" s="39"/>
      <c r="FX63" s="39"/>
      <c r="FY63" s="39"/>
      <c r="FZ63" s="39"/>
      <c r="GA63" s="39"/>
      <c r="GB63" s="39"/>
      <c r="GC63" s="39"/>
      <c r="GD63" s="39"/>
      <c r="GE63" s="39"/>
      <c r="GF63" s="39"/>
      <c r="GG63" s="39"/>
      <c r="GH63" s="39"/>
      <c r="GI63" s="39"/>
      <c r="GJ63" s="39"/>
      <c r="GK63" s="39"/>
      <c r="GL63" s="39"/>
      <c r="GM63" s="39"/>
      <c r="GN63" s="39"/>
    </row>
    <row r="64" spans="1:232" s="35" customFormat="1" ht="27.25" customHeight="1">
      <c r="A64" s="286" t="s">
        <v>97</v>
      </c>
      <c r="B64" s="287">
        <v>9760</v>
      </c>
      <c r="C64" s="288">
        <v>402.95359528688533</v>
      </c>
      <c r="D64" s="287">
        <v>1975</v>
      </c>
      <c r="E64" s="288">
        <v>520.44591392405073</v>
      </c>
      <c r="F64" s="287">
        <v>229611</v>
      </c>
      <c r="G64" s="288">
        <v>839.42762437339672</v>
      </c>
      <c r="H64" s="32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  <c r="GC64" s="34"/>
      <c r="GD64" s="34"/>
      <c r="GE64" s="34"/>
      <c r="GF64" s="34"/>
      <c r="GG64" s="34"/>
      <c r="GH64" s="34"/>
      <c r="GI64" s="34"/>
      <c r="GJ64" s="34"/>
      <c r="GK64" s="34"/>
      <c r="GL64" s="34"/>
      <c r="GM64" s="34"/>
      <c r="GN64" s="34"/>
      <c r="GO64" s="34"/>
      <c r="GP64" s="34"/>
      <c r="GQ64" s="34"/>
      <c r="GR64" s="34"/>
      <c r="GS64" s="34"/>
      <c r="GT64" s="34"/>
      <c r="GU64" s="34"/>
      <c r="GV64" s="34"/>
      <c r="GW64" s="34"/>
      <c r="GX64" s="34"/>
      <c r="GY64" s="34"/>
      <c r="GZ64" s="34"/>
      <c r="HA64" s="34"/>
      <c r="HB64" s="34"/>
      <c r="HC64" s="34"/>
      <c r="HD64" s="34"/>
      <c r="HE64" s="34"/>
      <c r="HF64" s="34"/>
      <c r="HG64" s="34"/>
      <c r="HH64" s="34"/>
      <c r="HI64" s="34"/>
      <c r="HJ64" s="34"/>
      <c r="HK64" s="34"/>
      <c r="HL64" s="34"/>
      <c r="HM64" s="34"/>
      <c r="HN64" s="34"/>
      <c r="HO64" s="34"/>
      <c r="HP64" s="34"/>
      <c r="HQ64" s="34"/>
      <c r="HR64" s="34"/>
      <c r="HS64" s="34"/>
      <c r="HT64" s="34"/>
      <c r="HU64" s="34"/>
      <c r="HV64" s="34"/>
      <c r="HW64" s="34"/>
      <c r="HX64" s="34"/>
    </row>
    <row r="65" spans="1:232" s="40" customFormat="1" ht="24.9" customHeight="1">
      <c r="A65" s="36" t="s">
        <v>98</v>
      </c>
      <c r="B65" s="37">
        <v>6257</v>
      </c>
      <c r="C65" s="38">
        <v>400.6542336583027</v>
      </c>
      <c r="D65" s="37">
        <v>1358</v>
      </c>
      <c r="E65" s="38">
        <v>516.5017673048601</v>
      </c>
      <c r="F65" s="37">
        <v>133776</v>
      </c>
      <c r="G65" s="38">
        <v>845.78633865566326</v>
      </c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  <c r="DG65" s="39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39"/>
      <c r="DS65" s="39"/>
      <c r="DT65" s="39"/>
      <c r="DU65" s="39"/>
      <c r="DV65" s="39"/>
      <c r="DW65" s="39"/>
      <c r="DX65" s="39"/>
      <c r="DY65" s="39"/>
      <c r="DZ65" s="39"/>
      <c r="EA65" s="39"/>
      <c r="EB65" s="39"/>
      <c r="EC65" s="39"/>
      <c r="ED65" s="39"/>
      <c r="EE65" s="39"/>
      <c r="EF65" s="39"/>
      <c r="EG65" s="39"/>
      <c r="EH65" s="39"/>
      <c r="EI65" s="39"/>
      <c r="EJ65" s="39"/>
      <c r="EK65" s="39"/>
      <c r="EL65" s="39"/>
      <c r="EM65" s="39"/>
      <c r="EN65" s="39"/>
      <c r="EO65" s="39"/>
      <c r="EP65" s="39"/>
      <c r="EQ65" s="39"/>
      <c r="ER65" s="39"/>
      <c r="ES65" s="39"/>
      <c r="ET65" s="39"/>
      <c r="EU65" s="39"/>
      <c r="EV65" s="39"/>
      <c r="EW65" s="39"/>
      <c r="EX65" s="39"/>
      <c r="EY65" s="39"/>
      <c r="EZ65" s="39"/>
      <c r="FA65" s="39"/>
      <c r="FB65" s="39"/>
      <c r="FC65" s="39"/>
      <c r="FD65" s="39"/>
      <c r="FE65" s="39"/>
      <c r="FF65" s="39"/>
      <c r="FG65" s="39"/>
      <c r="FH65" s="39"/>
      <c r="FI65" s="39"/>
      <c r="FJ65" s="39"/>
      <c r="FK65" s="39"/>
      <c r="FL65" s="39"/>
      <c r="FM65" s="39"/>
      <c r="FN65" s="39"/>
      <c r="FO65" s="39"/>
      <c r="FP65" s="39"/>
      <c r="FQ65" s="39"/>
      <c r="FR65" s="39"/>
      <c r="FS65" s="39"/>
      <c r="FT65" s="39"/>
      <c r="FU65" s="39"/>
      <c r="FV65" s="39"/>
      <c r="FW65" s="39"/>
      <c r="FX65" s="39"/>
      <c r="FY65" s="39"/>
      <c r="FZ65" s="39"/>
      <c r="GA65" s="39"/>
      <c r="GB65" s="39"/>
      <c r="GC65" s="39"/>
      <c r="GD65" s="39"/>
      <c r="GE65" s="39"/>
      <c r="GF65" s="39"/>
      <c r="GG65" s="39"/>
      <c r="GH65" s="39"/>
      <c r="GI65" s="39"/>
      <c r="GJ65" s="39"/>
      <c r="GK65" s="39"/>
      <c r="GL65" s="39"/>
      <c r="GM65" s="39"/>
      <c r="GN65" s="39"/>
    </row>
    <row r="66" spans="1:232" s="40" customFormat="1" ht="24.9" customHeight="1">
      <c r="A66" s="36" t="s">
        <v>99</v>
      </c>
      <c r="B66" s="37">
        <v>3503</v>
      </c>
      <c r="C66" s="38">
        <v>407.06067656294601</v>
      </c>
      <c r="D66" s="37">
        <v>617</v>
      </c>
      <c r="E66" s="38">
        <v>529.1268719611021</v>
      </c>
      <c r="F66" s="37">
        <v>95835</v>
      </c>
      <c r="G66" s="38">
        <v>830.55150018260542</v>
      </c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39"/>
      <c r="DF66" s="39"/>
      <c r="DG66" s="39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/>
      <c r="DS66" s="39"/>
      <c r="DT66" s="39"/>
      <c r="DU66" s="39"/>
      <c r="DV66" s="39"/>
      <c r="DW66" s="39"/>
      <c r="DX66" s="39"/>
      <c r="DY66" s="39"/>
      <c r="DZ66" s="39"/>
      <c r="EA66" s="39"/>
      <c r="EB66" s="39"/>
      <c r="EC66" s="39"/>
      <c r="ED66" s="39"/>
      <c r="EE66" s="39"/>
      <c r="EF66" s="39"/>
      <c r="EG66" s="39"/>
      <c r="EH66" s="39"/>
      <c r="EI66" s="39"/>
      <c r="EJ66" s="39"/>
      <c r="EK66" s="39"/>
      <c r="EL66" s="39"/>
      <c r="EM66" s="39"/>
      <c r="EN66" s="39"/>
      <c r="EO66" s="39"/>
      <c r="EP66" s="39"/>
      <c r="EQ66" s="39"/>
      <c r="ER66" s="39"/>
      <c r="ES66" s="39"/>
      <c r="ET66" s="39"/>
      <c r="EU66" s="39"/>
      <c r="EV66" s="39"/>
      <c r="EW66" s="39"/>
      <c r="EX66" s="39"/>
      <c r="EY66" s="39"/>
      <c r="EZ66" s="39"/>
      <c r="FA66" s="39"/>
      <c r="FB66" s="39"/>
      <c r="FC66" s="39"/>
      <c r="FD66" s="39"/>
      <c r="FE66" s="39"/>
      <c r="FF66" s="39"/>
      <c r="FG66" s="39"/>
      <c r="FH66" s="39"/>
      <c r="FI66" s="39"/>
      <c r="FJ66" s="39"/>
      <c r="FK66" s="39"/>
      <c r="FL66" s="39"/>
      <c r="FM66" s="39"/>
      <c r="FN66" s="39"/>
      <c r="FO66" s="39"/>
      <c r="FP66" s="39"/>
      <c r="FQ66" s="39"/>
      <c r="FR66" s="39"/>
      <c r="FS66" s="39"/>
      <c r="FT66" s="39"/>
      <c r="FU66" s="39"/>
      <c r="FV66" s="39"/>
      <c r="FW66" s="39"/>
      <c r="FX66" s="39"/>
      <c r="FY66" s="39"/>
      <c r="FZ66" s="39"/>
      <c r="GA66" s="39"/>
      <c r="GB66" s="39"/>
      <c r="GC66" s="39"/>
      <c r="GD66" s="39"/>
      <c r="GE66" s="39"/>
      <c r="GF66" s="39"/>
      <c r="GG66" s="39"/>
      <c r="GH66" s="39"/>
      <c r="GI66" s="39"/>
      <c r="GJ66" s="39"/>
      <c r="GK66" s="39"/>
      <c r="GL66" s="39"/>
      <c r="GM66" s="39"/>
      <c r="GN66" s="39"/>
    </row>
    <row r="67" spans="1:232" s="40" customFormat="1" ht="15.25" customHeight="1">
      <c r="A67" s="36"/>
      <c r="B67" s="37"/>
      <c r="C67" s="38"/>
      <c r="D67" s="37"/>
      <c r="E67" s="38"/>
      <c r="F67" s="37"/>
      <c r="G67" s="38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  <c r="DR67" s="39"/>
      <c r="DS67" s="39"/>
      <c r="DT67" s="39"/>
      <c r="DU67" s="39"/>
      <c r="DV67" s="39"/>
      <c r="DW67" s="39"/>
      <c r="DX67" s="39"/>
      <c r="DY67" s="39"/>
      <c r="DZ67" s="39"/>
      <c r="EA67" s="39"/>
      <c r="EB67" s="39"/>
      <c r="EC67" s="39"/>
      <c r="ED67" s="39"/>
      <c r="EE67" s="39"/>
      <c r="EF67" s="39"/>
      <c r="EG67" s="39"/>
      <c r="EH67" s="39"/>
      <c r="EI67" s="39"/>
      <c r="EJ67" s="39"/>
      <c r="EK67" s="39"/>
      <c r="EL67" s="39"/>
      <c r="EM67" s="39"/>
      <c r="EN67" s="39"/>
      <c r="EO67" s="39"/>
      <c r="EP67" s="39"/>
      <c r="EQ67" s="39"/>
      <c r="ER67" s="39"/>
      <c r="ES67" s="39"/>
      <c r="ET67" s="39"/>
      <c r="EU67" s="39"/>
      <c r="EV67" s="39"/>
      <c r="EW67" s="39"/>
      <c r="EX67" s="39"/>
      <c r="EY67" s="39"/>
      <c r="EZ67" s="39"/>
      <c r="FA67" s="39"/>
      <c r="FB67" s="39"/>
      <c r="FC67" s="39"/>
      <c r="FD67" s="39"/>
      <c r="FE67" s="39"/>
      <c r="FF67" s="39"/>
      <c r="FG67" s="39"/>
      <c r="FH67" s="39"/>
      <c r="FI67" s="39"/>
      <c r="FJ67" s="39"/>
      <c r="FK67" s="39"/>
      <c r="FL67" s="39"/>
      <c r="FM67" s="39"/>
      <c r="FN67" s="39"/>
      <c r="FO67" s="39"/>
      <c r="FP67" s="39"/>
      <c r="FQ67" s="39"/>
      <c r="FR67" s="39"/>
      <c r="FS67" s="39"/>
      <c r="FT67" s="39"/>
      <c r="FU67" s="39"/>
      <c r="FV67" s="39"/>
      <c r="FW67" s="39"/>
      <c r="FX67" s="39"/>
      <c r="FY67" s="39"/>
      <c r="FZ67" s="39"/>
      <c r="GA67" s="39"/>
      <c r="GB67" s="39"/>
      <c r="GC67" s="39"/>
      <c r="GD67" s="39"/>
      <c r="GE67" s="39"/>
      <c r="GF67" s="39"/>
      <c r="GG67" s="39"/>
      <c r="GH67" s="39"/>
      <c r="GI67" s="39"/>
      <c r="GJ67" s="39"/>
      <c r="GK67" s="39"/>
      <c r="GL67" s="39"/>
      <c r="GM67" s="39"/>
      <c r="GN67" s="39"/>
    </row>
    <row r="68" spans="1:232" s="35" customFormat="1" ht="27.25" customHeight="1">
      <c r="A68" s="286" t="s">
        <v>100</v>
      </c>
      <c r="B68" s="287">
        <v>23562</v>
      </c>
      <c r="C68" s="288">
        <v>404.32817078346494</v>
      </c>
      <c r="D68" s="287">
        <v>6622</v>
      </c>
      <c r="E68" s="288">
        <v>523.94829809725161</v>
      </c>
      <c r="F68" s="287">
        <v>765978</v>
      </c>
      <c r="G68" s="288">
        <v>856.96497392875517</v>
      </c>
      <c r="H68" s="32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  <c r="FY68" s="34"/>
      <c r="FZ68" s="34"/>
      <c r="GA68" s="34"/>
      <c r="GB68" s="34"/>
      <c r="GC68" s="34"/>
      <c r="GD68" s="34"/>
      <c r="GE68" s="34"/>
      <c r="GF68" s="34"/>
      <c r="GG68" s="34"/>
      <c r="GH68" s="34"/>
      <c r="GI68" s="34"/>
      <c r="GJ68" s="34"/>
      <c r="GK68" s="34"/>
      <c r="GL68" s="34"/>
      <c r="GM68" s="34"/>
      <c r="GN68" s="34"/>
      <c r="GO68" s="34"/>
      <c r="GP68" s="34"/>
      <c r="GQ68" s="34"/>
      <c r="GR68" s="34"/>
      <c r="GS68" s="34"/>
      <c r="GT68" s="34"/>
      <c r="GU68" s="34"/>
      <c r="GV68" s="34"/>
      <c r="GW68" s="34"/>
      <c r="GX68" s="34"/>
      <c r="GY68" s="34"/>
      <c r="GZ68" s="34"/>
      <c r="HA68" s="34"/>
      <c r="HB68" s="34"/>
      <c r="HC68" s="34"/>
      <c r="HD68" s="34"/>
      <c r="HE68" s="34"/>
      <c r="HF68" s="34"/>
      <c r="HG68" s="34"/>
      <c r="HH68" s="34"/>
      <c r="HI68" s="34"/>
      <c r="HJ68" s="34"/>
      <c r="HK68" s="34"/>
      <c r="HL68" s="34"/>
      <c r="HM68" s="34"/>
      <c r="HN68" s="34"/>
      <c r="HO68" s="34"/>
      <c r="HP68" s="34"/>
      <c r="HQ68" s="34"/>
      <c r="HR68" s="34"/>
      <c r="HS68" s="34"/>
      <c r="HT68" s="34"/>
      <c r="HU68" s="34"/>
      <c r="HV68" s="34"/>
      <c r="HW68" s="34"/>
      <c r="HX68" s="34"/>
    </row>
    <row r="69" spans="1:232" s="40" customFormat="1" ht="24.9" customHeight="1">
      <c r="A69" s="36" t="s">
        <v>101</v>
      </c>
      <c r="B69" s="37">
        <v>9510</v>
      </c>
      <c r="C69" s="38">
        <v>415.95073817034699</v>
      </c>
      <c r="D69" s="37">
        <v>2414</v>
      </c>
      <c r="E69" s="38">
        <v>537.46733637116813</v>
      </c>
      <c r="F69" s="37">
        <v>299748</v>
      </c>
      <c r="G69" s="38">
        <v>901.69626733122527</v>
      </c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39"/>
      <c r="DE69" s="39"/>
      <c r="DF69" s="39"/>
      <c r="DG69" s="39"/>
      <c r="DH69" s="39"/>
      <c r="DI69" s="39"/>
      <c r="DJ69" s="39"/>
      <c r="DK69" s="39"/>
      <c r="DL69" s="39"/>
      <c r="DM69" s="39"/>
      <c r="DN69" s="39"/>
      <c r="DO69" s="39"/>
      <c r="DP69" s="39"/>
      <c r="DQ69" s="39"/>
      <c r="DR69" s="39"/>
      <c r="DS69" s="39"/>
      <c r="DT69" s="39"/>
      <c r="DU69" s="39"/>
      <c r="DV69" s="39"/>
      <c r="DW69" s="39"/>
      <c r="DX69" s="39"/>
      <c r="DY69" s="39"/>
      <c r="DZ69" s="39"/>
      <c r="EA69" s="39"/>
      <c r="EB69" s="39"/>
      <c r="EC69" s="39"/>
      <c r="ED69" s="39"/>
      <c r="EE69" s="39"/>
      <c r="EF69" s="39"/>
      <c r="EG69" s="39"/>
      <c r="EH69" s="39"/>
      <c r="EI69" s="39"/>
      <c r="EJ69" s="39"/>
      <c r="EK69" s="39"/>
      <c r="EL69" s="39"/>
      <c r="EM69" s="39"/>
      <c r="EN69" s="39"/>
      <c r="EO69" s="39"/>
      <c r="EP69" s="39"/>
      <c r="EQ69" s="39"/>
      <c r="ER69" s="39"/>
      <c r="ES69" s="39"/>
      <c r="ET69" s="39"/>
      <c r="EU69" s="39"/>
      <c r="EV69" s="39"/>
      <c r="EW69" s="39"/>
      <c r="EX69" s="39"/>
      <c r="EY69" s="39"/>
      <c r="EZ69" s="39"/>
      <c r="FA69" s="39"/>
      <c r="FB69" s="39"/>
      <c r="FC69" s="39"/>
      <c r="FD69" s="39"/>
      <c r="FE69" s="39"/>
      <c r="FF69" s="39"/>
      <c r="FG69" s="39"/>
      <c r="FH69" s="39"/>
      <c r="FI69" s="39"/>
      <c r="FJ69" s="39"/>
      <c r="FK69" s="39"/>
      <c r="FL69" s="39"/>
      <c r="FM69" s="39"/>
      <c r="FN69" s="39"/>
      <c r="FO69" s="39"/>
      <c r="FP69" s="39"/>
      <c r="FQ69" s="39"/>
      <c r="FR69" s="39"/>
      <c r="FS69" s="39"/>
      <c r="FT69" s="39"/>
      <c r="FU69" s="39"/>
      <c r="FV69" s="39"/>
      <c r="FW69" s="39"/>
      <c r="FX69" s="39"/>
      <c r="FY69" s="39"/>
      <c r="FZ69" s="39"/>
      <c r="GA69" s="39"/>
      <c r="GB69" s="39"/>
      <c r="GC69" s="39"/>
      <c r="GD69" s="39"/>
      <c r="GE69" s="39"/>
      <c r="GF69" s="39"/>
      <c r="GG69" s="39"/>
      <c r="GH69" s="39"/>
      <c r="GI69" s="39"/>
      <c r="GJ69" s="39"/>
      <c r="GK69" s="39"/>
      <c r="GL69" s="39"/>
      <c r="GM69" s="39"/>
      <c r="GN69" s="39"/>
    </row>
    <row r="70" spans="1:232" s="40" customFormat="1" ht="24.9" customHeight="1">
      <c r="A70" s="36" t="s">
        <v>102</v>
      </c>
      <c r="B70" s="37">
        <v>3099</v>
      </c>
      <c r="C70" s="38">
        <v>397.24413681832846</v>
      </c>
      <c r="D70" s="37">
        <v>941</v>
      </c>
      <c r="E70" s="38">
        <v>488.01907545164721</v>
      </c>
      <c r="F70" s="37">
        <v>115770</v>
      </c>
      <c r="G70" s="38">
        <v>763.24046169128519</v>
      </c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  <c r="DT70" s="39"/>
      <c r="DU70" s="39"/>
      <c r="DV70" s="39"/>
      <c r="DW70" s="39"/>
      <c r="DX70" s="39"/>
      <c r="DY70" s="39"/>
      <c r="DZ70" s="39"/>
      <c r="EA70" s="39"/>
      <c r="EB70" s="39"/>
      <c r="EC70" s="39"/>
      <c r="ED70" s="39"/>
      <c r="EE70" s="39"/>
      <c r="EF70" s="39"/>
      <c r="EG70" s="39"/>
      <c r="EH70" s="39"/>
      <c r="EI70" s="39"/>
      <c r="EJ70" s="39"/>
      <c r="EK70" s="39"/>
      <c r="EL70" s="39"/>
      <c r="EM70" s="39"/>
      <c r="EN70" s="39"/>
      <c r="EO70" s="39"/>
      <c r="EP70" s="39"/>
      <c r="EQ70" s="39"/>
      <c r="ER70" s="39"/>
      <c r="ES70" s="39"/>
      <c r="ET70" s="39"/>
      <c r="EU70" s="39"/>
      <c r="EV70" s="39"/>
      <c r="EW70" s="39"/>
      <c r="EX70" s="39"/>
      <c r="EY70" s="39"/>
      <c r="EZ70" s="39"/>
      <c r="FA70" s="39"/>
      <c r="FB70" s="39"/>
      <c r="FC70" s="39"/>
      <c r="FD70" s="39"/>
      <c r="FE70" s="39"/>
      <c r="FF70" s="39"/>
      <c r="FG70" s="39"/>
      <c r="FH70" s="39"/>
      <c r="FI70" s="39"/>
      <c r="FJ70" s="39"/>
      <c r="FK70" s="39"/>
      <c r="FL70" s="39"/>
      <c r="FM70" s="39"/>
      <c r="FN70" s="39"/>
      <c r="FO70" s="39"/>
      <c r="FP70" s="39"/>
      <c r="FQ70" s="39"/>
      <c r="FR70" s="39"/>
      <c r="FS70" s="39"/>
      <c r="FT70" s="39"/>
      <c r="FU70" s="39"/>
      <c r="FV70" s="39"/>
      <c r="FW70" s="39"/>
      <c r="FX70" s="39"/>
      <c r="FY70" s="39"/>
      <c r="FZ70" s="39"/>
      <c r="GA70" s="39"/>
      <c r="GB70" s="39"/>
      <c r="GC70" s="39"/>
      <c r="GD70" s="39"/>
      <c r="GE70" s="39"/>
      <c r="GF70" s="39"/>
      <c r="GG70" s="39"/>
      <c r="GH70" s="39"/>
      <c r="GI70" s="39"/>
      <c r="GJ70" s="39"/>
      <c r="GK70" s="39"/>
      <c r="GL70" s="39"/>
      <c r="GM70" s="39"/>
      <c r="GN70" s="39"/>
    </row>
    <row r="71" spans="1:232" s="40" customFormat="1" ht="24.9" customHeight="1">
      <c r="A71" s="36" t="s">
        <v>103</v>
      </c>
      <c r="B71" s="37">
        <v>2764</v>
      </c>
      <c r="C71" s="38">
        <v>401.62408104196805</v>
      </c>
      <c r="D71" s="37">
        <v>1222</v>
      </c>
      <c r="E71" s="38">
        <v>493.97270867430444</v>
      </c>
      <c r="F71" s="37">
        <v>107798</v>
      </c>
      <c r="G71" s="38">
        <v>741.44076031095153</v>
      </c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39"/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/>
      <c r="DT71" s="39"/>
      <c r="DU71" s="39"/>
      <c r="DV71" s="39"/>
      <c r="DW71" s="39"/>
      <c r="DX71" s="39"/>
      <c r="DY71" s="39"/>
      <c r="DZ71" s="39"/>
      <c r="EA71" s="39"/>
      <c r="EB71" s="39"/>
      <c r="EC71" s="39"/>
      <c r="ED71" s="39"/>
      <c r="EE71" s="39"/>
      <c r="EF71" s="39"/>
      <c r="EG71" s="39"/>
      <c r="EH71" s="39"/>
      <c r="EI71" s="39"/>
      <c r="EJ71" s="39"/>
      <c r="EK71" s="39"/>
      <c r="EL71" s="39"/>
      <c r="EM71" s="39"/>
      <c r="EN71" s="39"/>
      <c r="EO71" s="39"/>
      <c r="EP71" s="39"/>
      <c r="EQ71" s="39"/>
      <c r="ER71" s="39"/>
      <c r="ES71" s="39"/>
      <c r="ET71" s="39"/>
      <c r="EU71" s="39"/>
      <c r="EV71" s="39"/>
      <c r="EW71" s="39"/>
      <c r="EX71" s="39"/>
      <c r="EY71" s="39"/>
      <c r="EZ71" s="39"/>
      <c r="FA71" s="39"/>
      <c r="FB71" s="39"/>
      <c r="FC71" s="39"/>
      <c r="FD71" s="39"/>
      <c r="FE71" s="39"/>
      <c r="FF71" s="39"/>
      <c r="FG71" s="39"/>
      <c r="FH71" s="39"/>
      <c r="FI71" s="39"/>
      <c r="FJ71" s="39"/>
      <c r="FK71" s="39"/>
      <c r="FL71" s="39"/>
      <c r="FM71" s="39"/>
      <c r="FN71" s="39"/>
      <c r="FO71" s="39"/>
      <c r="FP71" s="39"/>
      <c r="FQ71" s="39"/>
      <c r="FR71" s="39"/>
      <c r="FS71" s="39"/>
      <c r="FT71" s="39"/>
      <c r="FU71" s="39"/>
      <c r="FV71" s="39"/>
      <c r="FW71" s="39"/>
      <c r="FX71" s="39"/>
      <c r="FY71" s="39"/>
      <c r="FZ71" s="39"/>
      <c r="GA71" s="39"/>
      <c r="GB71" s="39"/>
      <c r="GC71" s="39"/>
      <c r="GD71" s="39"/>
      <c r="GE71" s="39"/>
      <c r="GF71" s="39"/>
      <c r="GG71" s="39"/>
      <c r="GH71" s="39"/>
      <c r="GI71" s="39"/>
      <c r="GJ71" s="39"/>
      <c r="GK71" s="39"/>
      <c r="GL71" s="39"/>
      <c r="GM71" s="39"/>
      <c r="GN71" s="39"/>
    </row>
    <row r="72" spans="1:232" s="40" customFormat="1" ht="24.9" customHeight="1">
      <c r="A72" s="36" t="s">
        <v>104</v>
      </c>
      <c r="B72" s="37">
        <v>8189</v>
      </c>
      <c r="C72" s="38">
        <v>394.42426425693014</v>
      </c>
      <c r="D72" s="37">
        <v>2045</v>
      </c>
      <c r="E72" s="38">
        <v>542.43466014669946</v>
      </c>
      <c r="F72" s="37">
        <v>242662</v>
      </c>
      <c r="G72" s="38">
        <v>897.74453655702121</v>
      </c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  <c r="DT72" s="39"/>
      <c r="DU72" s="39"/>
      <c r="DV72" s="39"/>
      <c r="DW72" s="39"/>
      <c r="DX72" s="39"/>
      <c r="DY72" s="39"/>
      <c r="DZ72" s="39"/>
      <c r="EA72" s="39"/>
      <c r="EB72" s="39"/>
      <c r="EC72" s="39"/>
      <c r="ED72" s="39"/>
      <c r="EE72" s="39"/>
      <c r="EF72" s="39"/>
      <c r="EG72" s="39"/>
      <c r="EH72" s="39"/>
      <c r="EI72" s="39"/>
      <c r="EJ72" s="39"/>
      <c r="EK72" s="39"/>
      <c r="EL72" s="39"/>
      <c r="EM72" s="39"/>
      <c r="EN72" s="39"/>
      <c r="EO72" s="39"/>
      <c r="EP72" s="39"/>
      <c r="EQ72" s="39"/>
      <c r="ER72" s="39"/>
      <c r="ES72" s="39"/>
      <c r="ET72" s="39"/>
      <c r="EU72" s="39"/>
      <c r="EV72" s="39"/>
      <c r="EW72" s="39"/>
      <c r="EX72" s="39"/>
      <c r="EY72" s="39"/>
      <c r="EZ72" s="39"/>
      <c r="FA72" s="39"/>
      <c r="FB72" s="39"/>
      <c r="FC72" s="39"/>
      <c r="FD72" s="39"/>
      <c r="FE72" s="39"/>
      <c r="FF72" s="39"/>
      <c r="FG72" s="39"/>
      <c r="FH72" s="39"/>
      <c r="FI72" s="39"/>
      <c r="FJ72" s="39"/>
      <c r="FK72" s="39"/>
      <c r="FL72" s="39"/>
      <c r="FM72" s="39"/>
      <c r="FN72" s="39"/>
      <c r="FO72" s="39"/>
      <c r="FP72" s="39"/>
      <c r="FQ72" s="39"/>
      <c r="FR72" s="39"/>
      <c r="FS72" s="39"/>
      <c r="FT72" s="39"/>
      <c r="FU72" s="39"/>
      <c r="FV72" s="39"/>
      <c r="FW72" s="39"/>
      <c r="FX72" s="39"/>
      <c r="FY72" s="39"/>
      <c r="FZ72" s="39"/>
      <c r="GA72" s="39"/>
      <c r="GB72" s="39"/>
      <c r="GC72" s="39"/>
      <c r="GD72" s="39"/>
      <c r="GE72" s="39"/>
      <c r="GF72" s="39"/>
      <c r="GG72" s="39"/>
      <c r="GH72" s="39"/>
      <c r="GI72" s="39"/>
      <c r="GJ72" s="39"/>
      <c r="GK72" s="39"/>
      <c r="GL72" s="39"/>
      <c r="GM72" s="39"/>
      <c r="GN72" s="39"/>
    </row>
    <row r="73" spans="1:232" s="40" customFormat="1" ht="15.25" customHeight="1">
      <c r="A73" s="36"/>
      <c r="B73" s="37"/>
      <c r="C73" s="38"/>
      <c r="D73" s="37"/>
      <c r="E73" s="38"/>
      <c r="F73" s="37"/>
      <c r="G73" s="38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  <c r="DT73" s="39"/>
      <c r="DU73" s="39"/>
      <c r="DV73" s="39"/>
      <c r="DW73" s="39"/>
      <c r="DX73" s="39"/>
      <c r="DY73" s="39"/>
      <c r="DZ73" s="39"/>
      <c r="EA73" s="39"/>
      <c r="EB73" s="39"/>
      <c r="EC73" s="39"/>
      <c r="ED73" s="39"/>
      <c r="EE73" s="39"/>
      <c r="EF73" s="39"/>
      <c r="EG73" s="39"/>
      <c r="EH73" s="39"/>
      <c r="EI73" s="39"/>
      <c r="EJ73" s="39"/>
      <c r="EK73" s="39"/>
      <c r="EL73" s="39"/>
      <c r="EM73" s="39"/>
      <c r="EN73" s="39"/>
      <c r="EO73" s="39"/>
      <c r="EP73" s="39"/>
      <c r="EQ73" s="39"/>
      <c r="ER73" s="39"/>
      <c r="ES73" s="39"/>
      <c r="ET73" s="39"/>
      <c r="EU73" s="39"/>
      <c r="EV73" s="39"/>
      <c r="EW73" s="39"/>
      <c r="EX73" s="39"/>
      <c r="EY73" s="39"/>
      <c r="EZ73" s="39"/>
      <c r="FA73" s="39"/>
      <c r="FB73" s="39"/>
      <c r="FC73" s="39"/>
      <c r="FD73" s="39"/>
      <c r="FE73" s="39"/>
      <c r="FF73" s="39"/>
      <c r="FG73" s="39"/>
      <c r="FH73" s="39"/>
      <c r="FI73" s="39"/>
      <c r="FJ73" s="39"/>
      <c r="FK73" s="39"/>
      <c r="FL73" s="39"/>
      <c r="FM73" s="39"/>
      <c r="FN73" s="39"/>
      <c r="FO73" s="39"/>
      <c r="FP73" s="39"/>
      <c r="FQ73" s="39"/>
      <c r="FR73" s="39"/>
      <c r="FS73" s="39"/>
      <c r="FT73" s="39"/>
      <c r="FU73" s="39"/>
      <c r="FV73" s="39"/>
      <c r="FW73" s="39"/>
      <c r="FX73" s="39"/>
      <c r="FY73" s="39"/>
      <c r="FZ73" s="39"/>
      <c r="GA73" s="39"/>
      <c r="GB73" s="39"/>
      <c r="GC73" s="39"/>
      <c r="GD73" s="39"/>
      <c r="GE73" s="39"/>
      <c r="GF73" s="39"/>
      <c r="GG73" s="39"/>
      <c r="GH73" s="39"/>
      <c r="GI73" s="39"/>
      <c r="GJ73" s="39"/>
      <c r="GK73" s="39"/>
      <c r="GL73" s="39"/>
      <c r="GM73" s="39"/>
      <c r="GN73" s="39"/>
    </row>
    <row r="74" spans="1:232" s="35" customFormat="1" ht="27.25" customHeight="1">
      <c r="A74" s="286" t="s">
        <v>105</v>
      </c>
      <c r="B74" s="287">
        <v>35610</v>
      </c>
      <c r="C74" s="288">
        <v>441.19919460825611</v>
      </c>
      <c r="D74" s="287">
        <v>2780</v>
      </c>
      <c r="E74" s="288">
        <v>663.61273021582736</v>
      </c>
      <c r="F74" s="287">
        <v>1176561</v>
      </c>
      <c r="G74" s="288">
        <v>1184.3333497030746</v>
      </c>
      <c r="H74" s="32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4"/>
      <c r="FE74" s="34"/>
      <c r="FF74" s="34"/>
      <c r="FG74" s="34"/>
      <c r="FH74" s="34"/>
      <c r="FI74" s="34"/>
      <c r="FJ74" s="34"/>
      <c r="FK74" s="34"/>
      <c r="FL74" s="34"/>
      <c r="FM74" s="34"/>
      <c r="FN74" s="34"/>
      <c r="FO74" s="34"/>
      <c r="FP74" s="34"/>
      <c r="FQ74" s="34"/>
      <c r="FR74" s="34"/>
      <c r="FS74" s="34"/>
      <c r="FT74" s="34"/>
      <c r="FU74" s="34"/>
      <c r="FV74" s="34"/>
      <c r="FW74" s="34"/>
      <c r="FX74" s="34"/>
      <c r="FY74" s="34"/>
      <c r="FZ74" s="34"/>
      <c r="GA74" s="34"/>
      <c r="GB74" s="34"/>
      <c r="GC74" s="34"/>
      <c r="GD74" s="34"/>
      <c r="GE74" s="34"/>
      <c r="GF74" s="34"/>
      <c r="GG74" s="34"/>
      <c r="GH74" s="34"/>
      <c r="GI74" s="34"/>
      <c r="GJ74" s="34"/>
      <c r="GK74" s="34"/>
      <c r="GL74" s="34"/>
      <c r="GM74" s="34"/>
      <c r="GN74" s="34"/>
      <c r="GO74" s="34"/>
      <c r="GP74" s="34"/>
      <c r="GQ74" s="34"/>
      <c r="GR74" s="34"/>
      <c r="GS74" s="34"/>
      <c r="GT74" s="34"/>
      <c r="GU74" s="34"/>
      <c r="GV74" s="34"/>
      <c r="GW74" s="34"/>
      <c r="GX74" s="34"/>
      <c r="GY74" s="34"/>
      <c r="GZ74" s="34"/>
      <c r="HA74" s="34"/>
      <c r="HB74" s="34"/>
      <c r="HC74" s="34"/>
      <c r="HD74" s="34"/>
      <c r="HE74" s="34"/>
      <c r="HF74" s="34"/>
      <c r="HG74" s="34"/>
      <c r="HH74" s="34"/>
      <c r="HI74" s="34"/>
      <c r="HJ74" s="34"/>
      <c r="HK74" s="34"/>
      <c r="HL74" s="34"/>
      <c r="HM74" s="34"/>
      <c r="HN74" s="34"/>
      <c r="HO74" s="34"/>
      <c r="HP74" s="34"/>
      <c r="HQ74" s="34"/>
      <c r="HR74" s="34"/>
      <c r="HS74" s="34"/>
      <c r="HT74" s="34"/>
      <c r="HU74" s="34"/>
      <c r="HV74" s="34"/>
      <c r="HW74" s="34"/>
      <c r="HX74" s="34"/>
    </row>
    <row r="75" spans="1:232" s="60" customFormat="1" ht="15.25" customHeight="1">
      <c r="A75" s="36"/>
      <c r="B75" s="37"/>
      <c r="C75" s="38"/>
      <c r="D75" s="37"/>
      <c r="E75" s="38"/>
      <c r="F75" s="37"/>
      <c r="G75" s="38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L75" s="59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9"/>
      <c r="CW75" s="59"/>
      <c r="CX75" s="59"/>
      <c r="CY75" s="59"/>
      <c r="CZ75" s="59"/>
      <c r="DA75" s="59"/>
      <c r="DB75" s="59"/>
      <c r="DC75" s="59"/>
      <c r="DD75" s="59"/>
      <c r="DE75" s="59"/>
      <c r="DF75" s="59"/>
      <c r="DG75" s="59"/>
      <c r="DH75" s="59"/>
      <c r="DI75" s="59"/>
      <c r="DJ75" s="59"/>
      <c r="DK75" s="59"/>
      <c r="DL75" s="59"/>
      <c r="DM75" s="59"/>
      <c r="DN75" s="59"/>
      <c r="DO75" s="59"/>
      <c r="DP75" s="59"/>
      <c r="DQ75" s="59"/>
      <c r="DR75" s="59"/>
      <c r="DS75" s="59"/>
      <c r="DT75" s="59"/>
      <c r="DU75" s="59"/>
      <c r="DV75" s="59"/>
      <c r="DW75" s="59"/>
      <c r="DX75" s="59"/>
      <c r="DY75" s="59"/>
      <c r="DZ75" s="59"/>
      <c r="EA75" s="59"/>
      <c r="EB75" s="59"/>
      <c r="EC75" s="59"/>
      <c r="ED75" s="59"/>
      <c r="EE75" s="59"/>
      <c r="EF75" s="59"/>
      <c r="EG75" s="59"/>
      <c r="EH75" s="59"/>
      <c r="EI75" s="59"/>
      <c r="EJ75" s="59"/>
      <c r="EK75" s="59"/>
      <c r="EL75" s="59"/>
      <c r="EM75" s="59"/>
      <c r="EN75" s="59"/>
      <c r="EO75" s="59"/>
      <c r="EP75" s="59"/>
      <c r="EQ75" s="59"/>
      <c r="ER75" s="59"/>
      <c r="ES75" s="59"/>
      <c r="ET75" s="59"/>
      <c r="EU75" s="59"/>
      <c r="EV75" s="59"/>
      <c r="EW75" s="59"/>
      <c r="EX75" s="59"/>
      <c r="EY75" s="59"/>
      <c r="EZ75" s="59"/>
      <c r="FA75" s="59"/>
      <c r="FB75" s="59"/>
      <c r="FC75" s="59"/>
      <c r="FD75" s="59"/>
      <c r="FE75" s="59"/>
      <c r="FF75" s="59"/>
      <c r="FG75" s="59"/>
      <c r="FH75" s="59"/>
      <c r="FI75" s="59"/>
      <c r="FJ75" s="59"/>
      <c r="FK75" s="59"/>
      <c r="FL75" s="59"/>
      <c r="FM75" s="59"/>
      <c r="FN75" s="59"/>
      <c r="FO75" s="59"/>
      <c r="FP75" s="59"/>
      <c r="FQ75" s="59"/>
      <c r="FR75" s="59"/>
      <c r="FS75" s="59"/>
      <c r="FT75" s="59"/>
      <c r="FU75" s="59"/>
      <c r="FV75" s="59"/>
      <c r="FW75" s="59"/>
      <c r="FX75" s="59"/>
      <c r="FY75" s="59"/>
      <c r="FZ75" s="59"/>
      <c r="GA75" s="59"/>
      <c r="GB75" s="59"/>
      <c r="GC75" s="59"/>
      <c r="GD75" s="59"/>
      <c r="GE75" s="59"/>
      <c r="GF75" s="59"/>
      <c r="GG75" s="59"/>
      <c r="GH75" s="59"/>
      <c r="GI75" s="59"/>
      <c r="GJ75" s="59"/>
      <c r="GK75" s="59"/>
      <c r="GL75" s="59"/>
      <c r="GM75" s="59"/>
      <c r="GN75" s="59"/>
    </row>
    <row r="76" spans="1:232" s="35" customFormat="1" ht="27.25" customHeight="1">
      <c r="A76" s="286" t="s">
        <v>106</v>
      </c>
      <c r="B76" s="287">
        <v>11405</v>
      </c>
      <c r="C76" s="288">
        <v>377.25827619465144</v>
      </c>
      <c r="D76" s="287">
        <v>1302</v>
      </c>
      <c r="E76" s="288">
        <v>556.13383256528414</v>
      </c>
      <c r="F76" s="287">
        <v>249636</v>
      </c>
      <c r="G76" s="288">
        <v>888.67866493614702</v>
      </c>
      <c r="H76" s="32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DT76" s="33"/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33"/>
      <c r="EN76" s="33"/>
      <c r="EO76" s="33"/>
      <c r="EP76" s="33"/>
      <c r="EQ76" s="33"/>
      <c r="ER76" s="33"/>
      <c r="ES76" s="33"/>
      <c r="ET76" s="33"/>
      <c r="EU76" s="33"/>
      <c r="EV76" s="33"/>
      <c r="EW76" s="33"/>
      <c r="EX76" s="33"/>
      <c r="EY76" s="33"/>
      <c r="EZ76" s="33"/>
      <c r="FA76" s="33"/>
      <c r="FB76" s="33"/>
      <c r="FC76" s="33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34"/>
      <c r="FO76" s="34"/>
      <c r="FP76" s="34"/>
      <c r="FQ76" s="34"/>
      <c r="FR76" s="34"/>
      <c r="FS76" s="34"/>
      <c r="FT76" s="34"/>
      <c r="FU76" s="34"/>
      <c r="FV76" s="34"/>
      <c r="FW76" s="34"/>
      <c r="FX76" s="34"/>
      <c r="FY76" s="34"/>
      <c r="FZ76" s="34"/>
      <c r="GA76" s="34"/>
      <c r="GB76" s="34"/>
      <c r="GC76" s="34"/>
      <c r="GD76" s="34"/>
      <c r="GE76" s="34"/>
      <c r="GF76" s="34"/>
      <c r="GG76" s="34"/>
      <c r="GH76" s="34"/>
      <c r="GI76" s="34"/>
      <c r="GJ76" s="34"/>
      <c r="GK76" s="34"/>
      <c r="GL76" s="34"/>
      <c r="GM76" s="34"/>
      <c r="GN76" s="34"/>
      <c r="GO76" s="34"/>
      <c r="GP76" s="34"/>
      <c r="GQ76" s="34"/>
      <c r="GR76" s="34"/>
      <c r="GS76" s="34"/>
      <c r="GT76" s="34"/>
      <c r="GU76" s="34"/>
      <c r="GV76" s="34"/>
      <c r="GW76" s="34"/>
      <c r="GX76" s="34"/>
      <c r="GY76" s="34"/>
      <c r="GZ76" s="34"/>
      <c r="HA76" s="34"/>
      <c r="HB76" s="34"/>
      <c r="HC76" s="34"/>
      <c r="HD76" s="34"/>
      <c r="HE76" s="34"/>
      <c r="HF76" s="34"/>
      <c r="HG76" s="34"/>
      <c r="HH76" s="34"/>
      <c r="HI76" s="34"/>
      <c r="HJ76" s="34"/>
      <c r="HK76" s="34"/>
      <c r="HL76" s="34"/>
      <c r="HM76" s="34"/>
      <c r="HN76" s="34"/>
      <c r="HO76" s="34"/>
      <c r="HP76" s="34"/>
      <c r="HQ76" s="34"/>
      <c r="HR76" s="34"/>
      <c r="HS76" s="34"/>
      <c r="HT76" s="34"/>
      <c r="HU76" s="34"/>
      <c r="HV76" s="34"/>
      <c r="HW76" s="34"/>
      <c r="HX76" s="34"/>
    </row>
    <row r="77" spans="1:232" s="60" customFormat="1" ht="15.25" customHeight="1">
      <c r="A77" s="36"/>
      <c r="B77" s="287"/>
      <c r="C77" s="288"/>
      <c r="D77" s="287"/>
      <c r="E77" s="288"/>
      <c r="F77" s="287"/>
      <c r="G77" s="288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59"/>
      <c r="CA77" s="59"/>
      <c r="CB77" s="59"/>
      <c r="CC77" s="59"/>
      <c r="CD77" s="59"/>
      <c r="CE77" s="59"/>
      <c r="CF77" s="59"/>
      <c r="CG77" s="59"/>
      <c r="CH77" s="59"/>
      <c r="CI77" s="59"/>
      <c r="CJ77" s="59"/>
      <c r="CK77" s="59"/>
      <c r="CL77" s="59"/>
      <c r="CM77" s="59"/>
      <c r="CN77" s="59"/>
      <c r="CO77" s="59"/>
      <c r="CP77" s="59"/>
      <c r="CQ77" s="59"/>
      <c r="CR77" s="59"/>
      <c r="CS77" s="59"/>
      <c r="CT77" s="59"/>
      <c r="CU77" s="59"/>
      <c r="CV77" s="59"/>
      <c r="CW77" s="59"/>
      <c r="CX77" s="59"/>
      <c r="CY77" s="59"/>
      <c r="CZ77" s="59"/>
      <c r="DA77" s="59"/>
      <c r="DB77" s="59"/>
      <c r="DC77" s="59"/>
      <c r="DD77" s="59"/>
      <c r="DE77" s="59"/>
      <c r="DF77" s="59"/>
      <c r="DG77" s="59"/>
      <c r="DH77" s="59"/>
      <c r="DI77" s="59"/>
      <c r="DJ77" s="59"/>
      <c r="DK77" s="59"/>
      <c r="DL77" s="59"/>
      <c r="DM77" s="59"/>
      <c r="DN77" s="59"/>
      <c r="DO77" s="59"/>
      <c r="DP77" s="59"/>
      <c r="DQ77" s="59"/>
      <c r="DR77" s="59"/>
      <c r="DS77" s="59"/>
      <c r="DT77" s="59"/>
      <c r="DU77" s="59"/>
      <c r="DV77" s="59"/>
      <c r="DW77" s="59"/>
      <c r="DX77" s="59"/>
      <c r="DY77" s="59"/>
      <c r="DZ77" s="59"/>
      <c r="EA77" s="59"/>
      <c r="EB77" s="59"/>
      <c r="EC77" s="59"/>
      <c r="ED77" s="59"/>
      <c r="EE77" s="59"/>
      <c r="EF77" s="59"/>
      <c r="EG77" s="59"/>
      <c r="EH77" s="59"/>
      <c r="EI77" s="59"/>
      <c r="EJ77" s="59"/>
      <c r="EK77" s="59"/>
      <c r="EL77" s="59"/>
      <c r="EM77" s="59"/>
      <c r="EN77" s="59"/>
      <c r="EO77" s="59"/>
      <c r="EP77" s="59"/>
      <c r="EQ77" s="59"/>
      <c r="ER77" s="59"/>
      <c r="ES77" s="59"/>
      <c r="ET77" s="59"/>
      <c r="EU77" s="59"/>
      <c r="EV77" s="59"/>
      <c r="EW77" s="59"/>
      <c r="EX77" s="59"/>
      <c r="EY77" s="59"/>
      <c r="EZ77" s="59"/>
      <c r="FA77" s="59"/>
      <c r="FB77" s="59"/>
      <c r="FC77" s="59"/>
      <c r="FD77" s="59"/>
      <c r="FE77" s="59"/>
      <c r="FF77" s="59"/>
      <c r="FG77" s="59"/>
      <c r="FH77" s="59"/>
      <c r="FI77" s="59"/>
      <c r="FJ77" s="59"/>
      <c r="FK77" s="59"/>
      <c r="FL77" s="59"/>
      <c r="FM77" s="59"/>
      <c r="FN77" s="59"/>
      <c r="FO77" s="59"/>
      <c r="FP77" s="59"/>
      <c r="FQ77" s="59"/>
      <c r="FR77" s="59"/>
      <c r="FS77" s="59"/>
      <c r="FT77" s="59"/>
      <c r="FU77" s="59"/>
      <c r="FV77" s="59"/>
      <c r="FW77" s="59"/>
      <c r="FX77" s="59"/>
      <c r="FY77" s="59"/>
      <c r="FZ77" s="59"/>
      <c r="GA77" s="59"/>
      <c r="GB77" s="59"/>
      <c r="GC77" s="59"/>
      <c r="GD77" s="59"/>
      <c r="GE77" s="59"/>
      <c r="GF77" s="59"/>
      <c r="GG77" s="59"/>
      <c r="GH77" s="59"/>
      <c r="GI77" s="59"/>
      <c r="GJ77" s="59"/>
      <c r="GK77" s="59"/>
      <c r="GL77" s="59"/>
      <c r="GM77" s="59"/>
      <c r="GN77" s="59"/>
    </row>
    <row r="78" spans="1:232" s="35" customFormat="1" ht="27.25" customHeight="1">
      <c r="A78" s="286" t="s">
        <v>107</v>
      </c>
      <c r="B78" s="287">
        <v>4230</v>
      </c>
      <c r="C78" s="288">
        <v>430.94587234042552</v>
      </c>
      <c r="D78" s="287">
        <v>397</v>
      </c>
      <c r="E78" s="288">
        <v>634.92050377833755</v>
      </c>
      <c r="F78" s="287">
        <v>137598</v>
      </c>
      <c r="G78" s="288">
        <v>1157.9098167124525</v>
      </c>
      <c r="H78" s="32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  <c r="DT78" s="33"/>
      <c r="DU78" s="33"/>
      <c r="DV78" s="33"/>
      <c r="DW78" s="33"/>
      <c r="DX78" s="33"/>
      <c r="DY78" s="33"/>
      <c r="DZ78" s="33"/>
      <c r="EA78" s="33"/>
      <c r="EB78" s="33"/>
      <c r="EC78" s="33"/>
      <c r="ED78" s="33"/>
      <c r="EE78" s="33"/>
      <c r="EF78" s="33"/>
      <c r="EG78" s="33"/>
      <c r="EH78" s="33"/>
      <c r="EI78" s="33"/>
      <c r="EJ78" s="33"/>
      <c r="EK78" s="33"/>
      <c r="EL78" s="33"/>
      <c r="EM78" s="33"/>
      <c r="EN78" s="33"/>
      <c r="EO78" s="33"/>
      <c r="EP78" s="33"/>
      <c r="EQ78" s="33"/>
      <c r="ER78" s="33"/>
      <c r="ES78" s="33"/>
      <c r="ET78" s="33"/>
      <c r="EU78" s="33"/>
      <c r="EV78" s="33"/>
      <c r="EW78" s="33"/>
      <c r="EX78" s="33"/>
      <c r="EY78" s="33"/>
      <c r="EZ78" s="33"/>
      <c r="FA78" s="33"/>
      <c r="FB78" s="33"/>
      <c r="FC78" s="33"/>
      <c r="FD78" s="34"/>
      <c r="FE78" s="34"/>
      <c r="FF78" s="34"/>
      <c r="FG78" s="34"/>
      <c r="FH78" s="34"/>
      <c r="FI78" s="34"/>
      <c r="FJ78" s="34"/>
      <c r="FK78" s="34"/>
      <c r="FL78" s="34"/>
      <c r="FM78" s="34"/>
      <c r="FN78" s="34"/>
      <c r="FO78" s="34"/>
      <c r="FP78" s="34"/>
      <c r="FQ78" s="34"/>
      <c r="FR78" s="34"/>
      <c r="FS78" s="34"/>
      <c r="FT78" s="34"/>
      <c r="FU78" s="34"/>
      <c r="FV78" s="34"/>
      <c r="FW78" s="34"/>
      <c r="FX78" s="34"/>
      <c r="FY78" s="34"/>
      <c r="FZ78" s="34"/>
      <c r="GA78" s="34"/>
      <c r="GB78" s="34"/>
      <c r="GC78" s="34"/>
      <c r="GD78" s="34"/>
      <c r="GE78" s="34"/>
      <c r="GF78" s="34"/>
      <c r="GG78" s="34"/>
      <c r="GH78" s="34"/>
      <c r="GI78" s="34"/>
      <c r="GJ78" s="34"/>
      <c r="GK78" s="34"/>
      <c r="GL78" s="34"/>
      <c r="GM78" s="34"/>
      <c r="GN78" s="34"/>
      <c r="GO78" s="34"/>
      <c r="GP78" s="34"/>
      <c r="GQ78" s="34"/>
      <c r="GR78" s="34"/>
      <c r="GS78" s="34"/>
      <c r="GT78" s="34"/>
      <c r="GU78" s="34"/>
      <c r="GV78" s="34"/>
      <c r="GW78" s="34"/>
      <c r="GX78" s="34"/>
      <c r="GY78" s="34"/>
      <c r="GZ78" s="34"/>
      <c r="HA78" s="34"/>
      <c r="HB78" s="34"/>
      <c r="HC78" s="34"/>
      <c r="HD78" s="34"/>
      <c r="HE78" s="34"/>
      <c r="HF78" s="34"/>
      <c r="HG78" s="34"/>
      <c r="HH78" s="34"/>
      <c r="HI78" s="34"/>
      <c r="HJ78" s="34"/>
      <c r="HK78" s="34"/>
      <c r="HL78" s="34"/>
      <c r="HM78" s="34"/>
      <c r="HN78" s="34"/>
      <c r="HO78" s="34"/>
      <c r="HP78" s="34"/>
      <c r="HQ78" s="34"/>
      <c r="HR78" s="34"/>
      <c r="HS78" s="34"/>
      <c r="HT78" s="34"/>
      <c r="HU78" s="34"/>
      <c r="HV78" s="34"/>
      <c r="HW78" s="34"/>
      <c r="HX78" s="34"/>
    </row>
    <row r="79" spans="1:232" s="60" customFormat="1" ht="15.25" customHeight="1">
      <c r="A79" s="36"/>
      <c r="B79" s="37"/>
      <c r="C79" s="38"/>
      <c r="D79" s="37"/>
      <c r="E79" s="38"/>
      <c r="F79" s="37"/>
      <c r="G79" s="38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9"/>
      <c r="CW79" s="59"/>
      <c r="CX79" s="59"/>
      <c r="CY79" s="59"/>
      <c r="CZ79" s="59"/>
      <c r="DA79" s="59"/>
      <c r="DB79" s="59"/>
      <c r="DC79" s="59"/>
      <c r="DD79" s="59"/>
      <c r="DE79" s="59"/>
      <c r="DF79" s="59"/>
      <c r="DG79" s="59"/>
      <c r="DH79" s="59"/>
      <c r="DI79" s="59"/>
      <c r="DJ79" s="59"/>
      <c r="DK79" s="59"/>
      <c r="DL79" s="59"/>
      <c r="DM79" s="59"/>
      <c r="DN79" s="59"/>
      <c r="DO79" s="59"/>
      <c r="DP79" s="59"/>
      <c r="DQ79" s="59"/>
      <c r="DR79" s="59"/>
      <c r="DS79" s="59"/>
      <c r="DT79" s="59"/>
      <c r="DU79" s="59"/>
      <c r="DV79" s="59"/>
      <c r="DW79" s="59"/>
      <c r="DX79" s="59"/>
      <c r="DY79" s="59"/>
      <c r="DZ79" s="59"/>
      <c r="EA79" s="59"/>
      <c r="EB79" s="59"/>
      <c r="EC79" s="59"/>
      <c r="ED79" s="59"/>
      <c r="EE79" s="59"/>
      <c r="EF79" s="59"/>
      <c r="EG79" s="59"/>
      <c r="EH79" s="59"/>
      <c r="EI79" s="59"/>
      <c r="EJ79" s="59"/>
      <c r="EK79" s="59"/>
      <c r="EL79" s="59"/>
      <c r="EM79" s="59"/>
      <c r="EN79" s="59"/>
      <c r="EO79" s="59"/>
      <c r="EP79" s="59"/>
      <c r="EQ79" s="59"/>
      <c r="ER79" s="59"/>
      <c r="ES79" s="59"/>
      <c r="ET79" s="59"/>
      <c r="EU79" s="59"/>
      <c r="EV79" s="59"/>
      <c r="EW79" s="59"/>
      <c r="EX79" s="59"/>
      <c r="EY79" s="59"/>
      <c r="EZ79" s="59"/>
      <c r="FA79" s="59"/>
      <c r="FB79" s="59"/>
      <c r="FC79" s="59"/>
      <c r="FD79" s="59"/>
      <c r="FE79" s="59"/>
      <c r="FF79" s="59"/>
      <c r="FG79" s="59"/>
      <c r="FH79" s="59"/>
      <c r="FI79" s="59"/>
      <c r="FJ79" s="59"/>
      <c r="FK79" s="59"/>
      <c r="FL79" s="59"/>
      <c r="FM79" s="59"/>
      <c r="FN79" s="59"/>
      <c r="FO79" s="59"/>
      <c r="FP79" s="59"/>
      <c r="FQ79" s="59"/>
      <c r="FR79" s="59"/>
      <c r="FS79" s="59"/>
      <c r="FT79" s="59"/>
      <c r="FU79" s="59"/>
      <c r="FV79" s="59"/>
      <c r="FW79" s="59"/>
      <c r="FX79" s="59"/>
      <c r="FY79" s="59"/>
      <c r="FZ79" s="59"/>
      <c r="GA79" s="59"/>
      <c r="GB79" s="59"/>
      <c r="GC79" s="59"/>
      <c r="GD79" s="59"/>
      <c r="GE79" s="59"/>
      <c r="GF79" s="59"/>
      <c r="GG79" s="59"/>
      <c r="GH79" s="59"/>
      <c r="GI79" s="59"/>
      <c r="GJ79" s="59"/>
      <c r="GK79" s="59"/>
      <c r="GL79" s="59"/>
      <c r="GM79" s="59"/>
      <c r="GN79" s="59"/>
    </row>
    <row r="80" spans="1:232" s="35" customFormat="1" ht="27.25" customHeight="1">
      <c r="A80" s="286" t="s">
        <v>108</v>
      </c>
      <c r="B80" s="287">
        <v>15574</v>
      </c>
      <c r="C80" s="288">
        <v>489.21720110440486</v>
      </c>
      <c r="D80" s="287">
        <v>2290</v>
      </c>
      <c r="E80" s="288">
        <v>733.0495589519652</v>
      </c>
      <c r="F80" s="287">
        <v>561721</v>
      </c>
      <c r="G80" s="288">
        <v>1252.5450342251759</v>
      </c>
      <c r="H80" s="32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3"/>
      <c r="CQ80" s="33"/>
      <c r="CR80" s="33"/>
      <c r="CS80" s="33"/>
      <c r="CT80" s="33"/>
      <c r="CU80" s="33"/>
      <c r="CV80" s="33"/>
      <c r="CW80" s="33"/>
      <c r="CX80" s="33"/>
      <c r="CY80" s="33"/>
      <c r="CZ80" s="33"/>
      <c r="DA80" s="33"/>
      <c r="DB80" s="33"/>
      <c r="DC80" s="33"/>
      <c r="DD80" s="33"/>
      <c r="DE80" s="33"/>
      <c r="DF80" s="33"/>
      <c r="DG80" s="33"/>
      <c r="DH80" s="33"/>
      <c r="DI80" s="33"/>
      <c r="DJ80" s="33"/>
      <c r="DK80" s="33"/>
      <c r="DL80" s="33"/>
      <c r="DM80" s="33"/>
      <c r="DN80" s="33"/>
      <c r="DO80" s="33"/>
      <c r="DP80" s="33"/>
      <c r="DQ80" s="33"/>
      <c r="DR80" s="33"/>
      <c r="DS80" s="33"/>
      <c r="DT80" s="33"/>
      <c r="DU80" s="33"/>
      <c r="DV80" s="33"/>
      <c r="DW80" s="33"/>
      <c r="DX80" s="33"/>
      <c r="DY80" s="33"/>
      <c r="DZ80" s="33"/>
      <c r="EA80" s="33"/>
      <c r="EB80" s="33"/>
      <c r="EC80" s="33"/>
      <c r="ED80" s="33"/>
      <c r="EE80" s="33"/>
      <c r="EF80" s="33"/>
      <c r="EG80" s="33"/>
      <c r="EH80" s="33"/>
      <c r="EI80" s="33"/>
      <c r="EJ80" s="33"/>
      <c r="EK80" s="33"/>
      <c r="EL80" s="33"/>
      <c r="EM80" s="33"/>
      <c r="EN80" s="33"/>
      <c r="EO80" s="33"/>
      <c r="EP80" s="33"/>
      <c r="EQ80" s="33"/>
      <c r="ER80" s="33"/>
      <c r="ES80" s="33"/>
      <c r="ET80" s="33"/>
      <c r="EU80" s="33"/>
      <c r="EV80" s="33"/>
      <c r="EW80" s="33"/>
      <c r="EX80" s="33"/>
      <c r="EY80" s="33"/>
      <c r="EZ80" s="33"/>
      <c r="FA80" s="33"/>
      <c r="FB80" s="33"/>
      <c r="FC80" s="33"/>
      <c r="FD80" s="34"/>
      <c r="FE80" s="34"/>
      <c r="FF80" s="34"/>
      <c r="FG80" s="34"/>
      <c r="FH80" s="34"/>
      <c r="FI80" s="34"/>
      <c r="FJ80" s="34"/>
      <c r="FK80" s="34"/>
      <c r="FL80" s="34"/>
      <c r="FM80" s="34"/>
      <c r="FN80" s="34"/>
      <c r="FO80" s="34"/>
      <c r="FP80" s="34"/>
      <c r="FQ80" s="34"/>
      <c r="FR80" s="34"/>
      <c r="FS80" s="34"/>
      <c r="FT80" s="34"/>
      <c r="FU80" s="34"/>
      <c r="FV80" s="34"/>
      <c r="FW80" s="34"/>
      <c r="FX80" s="34"/>
      <c r="FY80" s="34"/>
      <c r="FZ80" s="34"/>
      <c r="GA80" s="34"/>
      <c r="GB80" s="34"/>
      <c r="GC80" s="34"/>
      <c r="GD80" s="34"/>
      <c r="GE80" s="34"/>
      <c r="GF80" s="34"/>
      <c r="GG80" s="34"/>
      <c r="GH80" s="34"/>
      <c r="GI80" s="34"/>
      <c r="GJ80" s="34"/>
      <c r="GK80" s="34"/>
      <c r="GL80" s="34"/>
      <c r="GM80" s="34"/>
      <c r="GN80" s="34"/>
      <c r="GO80" s="34"/>
      <c r="GP80" s="34"/>
      <c r="GQ80" s="34"/>
      <c r="GR80" s="34"/>
      <c r="GS80" s="34"/>
      <c r="GT80" s="34"/>
      <c r="GU80" s="34"/>
      <c r="GV80" s="34"/>
      <c r="GW80" s="34"/>
      <c r="GX80" s="34"/>
      <c r="GY80" s="34"/>
      <c r="GZ80" s="34"/>
      <c r="HA80" s="34"/>
      <c r="HB80" s="34"/>
      <c r="HC80" s="34"/>
      <c r="HD80" s="34"/>
      <c r="HE80" s="34"/>
      <c r="HF80" s="34"/>
      <c r="HG80" s="34"/>
      <c r="HH80" s="34"/>
      <c r="HI80" s="34"/>
      <c r="HJ80" s="34"/>
      <c r="HK80" s="34"/>
      <c r="HL80" s="34"/>
      <c r="HM80" s="34"/>
      <c r="HN80" s="34"/>
      <c r="HO80" s="34"/>
      <c r="HP80" s="34"/>
      <c r="HQ80" s="34"/>
      <c r="HR80" s="34"/>
      <c r="HS80" s="34"/>
      <c r="HT80" s="34"/>
      <c r="HU80" s="34"/>
      <c r="HV80" s="34"/>
      <c r="HW80" s="34"/>
      <c r="HX80" s="34"/>
    </row>
    <row r="81" spans="1:256" s="40" customFormat="1" ht="24.9" customHeight="1">
      <c r="A81" s="36" t="s">
        <v>109</v>
      </c>
      <c r="B81" s="37">
        <v>1936</v>
      </c>
      <c r="C81" s="38">
        <v>467.34539256198343</v>
      </c>
      <c r="D81" s="37">
        <v>174</v>
      </c>
      <c r="E81" s="38">
        <v>677.13132183908044</v>
      </c>
      <c r="F81" s="37">
        <v>78124</v>
      </c>
      <c r="G81" s="38">
        <v>1273.2458583789867</v>
      </c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39"/>
      <c r="DR81" s="39"/>
      <c r="DS81" s="39"/>
      <c r="DT81" s="39"/>
      <c r="DU81" s="39"/>
      <c r="DV81" s="39"/>
      <c r="DW81" s="39"/>
      <c r="DX81" s="39"/>
      <c r="DY81" s="39"/>
      <c r="DZ81" s="39"/>
      <c r="EA81" s="39"/>
      <c r="EB81" s="39"/>
      <c r="EC81" s="39"/>
      <c r="ED81" s="39"/>
      <c r="EE81" s="39"/>
      <c r="EF81" s="39"/>
      <c r="EG81" s="39"/>
      <c r="EH81" s="39"/>
      <c r="EI81" s="39"/>
      <c r="EJ81" s="39"/>
      <c r="EK81" s="39"/>
      <c r="EL81" s="39"/>
      <c r="EM81" s="39"/>
      <c r="EN81" s="39"/>
      <c r="EO81" s="39"/>
      <c r="EP81" s="39"/>
      <c r="EQ81" s="39"/>
      <c r="ER81" s="39"/>
      <c r="ES81" s="39"/>
      <c r="ET81" s="39"/>
      <c r="EU81" s="39"/>
      <c r="EV81" s="39"/>
      <c r="EW81" s="39"/>
      <c r="EX81" s="39"/>
      <c r="EY81" s="39"/>
      <c r="EZ81" s="39"/>
      <c r="FA81" s="39"/>
      <c r="FB81" s="39"/>
      <c r="FC81" s="39"/>
      <c r="FD81" s="39"/>
      <c r="FE81" s="39"/>
      <c r="FF81" s="39"/>
      <c r="FG81" s="39"/>
      <c r="FH81" s="39"/>
      <c r="FI81" s="39"/>
      <c r="FJ81" s="39"/>
      <c r="FK81" s="39"/>
      <c r="FL81" s="39"/>
      <c r="FM81" s="39"/>
      <c r="FN81" s="39"/>
      <c r="FO81" s="39"/>
      <c r="FP81" s="39"/>
      <c r="FQ81" s="39"/>
      <c r="FR81" s="39"/>
      <c r="FS81" s="39"/>
      <c r="FT81" s="39"/>
      <c r="FU81" s="39"/>
      <c r="FV81" s="39"/>
      <c r="FW81" s="39"/>
      <c r="FX81" s="39"/>
      <c r="FY81" s="39"/>
      <c r="FZ81" s="39"/>
      <c r="GA81" s="39"/>
      <c r="GB81" s="39"/>
      <c r="GC81" s="39"/>
      <c r="GD81" s="39"/>
      <c r="GE81" s="39"/>
      <c r="GF81" s="39"/>
      <c r="GG81" s="39"/>
      <c r="GH81" s="39"/>
      <c r="GI81" s="39"/>
      <c r="GJ81" s="39"/>
      <c r="GK81" s="39"/>
      <c r="GL81" s="39"/>
      <c r="GM81" s="39"/>
      <c r="GN81" s="39"/>
    </row>
    <row r="82" spans="1:256" s="40" customFormat="1" ht="24.9" customHeight="1">
      <c r="A82" s="36" t="s">
        <v>110</v>
      </c>
      <c r="B82" s="37">
        <v>4857</v>
      </c>
      <c r="C82" s="38">
        <v>480.78994029236151</v>
      </c>
      <c r="D82" s="37">
        <v>583</v>
      </c>
      <c r="E82" s="38">
        <v>716.94768439108066</v>
      </c>
      <c r="F82" s="37">
        <v>190845</v>
      </c>
      <c r="G82" s="38">
        <v>1226.3750833922811</v>
      </c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/>
      <c r="CY82" s="39"/>
      <c r="CZ82" s="39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39"/>
      <c r="DR82" s="39"/>
      <c r="DS82" s="39"/>
      <c r="DT82" s="39"/>
      <c r="DU82" s="39"/>
      <c r="DV82" s="39"/>
      <c r="DW82" s="39"/>
      <c r="DX82" s="39"/>
      <c r="DY82" s="39"/>
      <c r="DZ82" s="39"/>
      <c r="EA82" s="39"/>
      <c r="EB82" s="39"/>
      <c r="EC82" s="39"/>
      <c r="ED82" s="39"/>
      <c r="EE82" s="39"/>
      <c r="EF82" s="39"/>
      <c r="EG82" s="39"/>
      <c r="EH82" s="39"/>
      <c r="EI82" s="39"/>
      <c r="EJ82" s="39"/>
      <c r="EK82" s="39"/>
      <c r="EL82" s="39"/>
      <c r="EM82" s="39"/>
      <c r="EN82" s="39"/>
      <c r="EO82" s="39"/>
      <c r="EP82" s="39"/>
      <c r="EQ82" s="39"/>
      <c r="ER82" s="39"/>
      <c r="ES82" s="39"/>
      <c r="ET82" s="39"/>
      <c r="EU82" s="39"/>
      <c r="EV82" s="39"/>
      <c r="EW82" s="39"/>
      <c r="EX82" s="39"/>
      <c r="EY82" s="39"/>
      <c r="EZ82" s="39"/>
      <c r="FA82" s="39"/>
      <c r="FB82" s="39"/>
      <c r="FC82" s="39"/>
      <c r="FD82" s="39"/>
      <c r="FE82" s="39"/>
      <c r="FF82" s="39"/>
      <c r="FG82" s="39"/>
      <c r="FH82" s="39"/>
      <c r="FI82" s="39"/>
      <c r="FJ82" s="39"/>
      <c r="FK82" s="39"/>
      <c r="FL82" s="39"/>
      <c r="FM82" s="39"/>
      <c r="FN82" s="39"/>
      <c r="FO82" s="39"/>
      <c r="FP82" s="39"/>
      <c r="FQ82" s="39"/>
      <c r="FR82" s="39"/>
      <c r="FS82" s="39"/>
      <c r="FT82" s="39"/>
      <c r="FU82" s="39"/>
      <c r="FV82" s="39"/>
      <c r="FW82" s="39"/>
      <c r="FX82" s="39"/>
      <c r="FY82" s="39"/>
      <c r="FZ82" s="39"/>
      <c r="GA82" s="39"/>
      <c r="GB82" s="39"/>
      <c r="GC82" s="39"/>
      <c r="GD82" s="39"/>
      <c r="GE82" s="39"/>
      <c r="GF82" s="39"/>
      <c r="GG82" s="39"/>
      <c r="GH82" s="39"/>
      <c r="GI82" s="39"/>
      <c r="GJ82" s="39"/>
      <c r="GK82" s="39"/>
      <c r="GL82" s="39"/>
      <c r="GM82" s="39"/>
      <c r="GN82" s="39"/>
    </row>
    <row r="83" spans="1:256" s="40" customFormat="1" ht="24.9" customHeight="1">
      <c r="A83" s="36" t="s">
        <v>111</v>
      </c>
      <c r="B83" s="37">
        <v>8781</v>
      </c>
      <c r="C83" s="38">
        <v>498.70074820635466</v>
      </c>
      <c r="D83" s="37">
        <v>1533</v>
      </c>
      <c r="E83" s="38">
        <v>745.51998695368547</v>
      </c>
      <c r="F83" s="37">
        <v>292752</v>
      </c>
      <c r="G83" s="38">
        <v>1264.0809864322025</v>
      </c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39"/>
      <c r="DR83" s="39"/>
      <c r="DS83" s="39"/>
      <c r="DT83" s="39"/>
      <c r="DU83" s="39"/>
      <c r="DV83" s="39"/>
      <c r="DW83" s="39"/>
      <c r="DX83" s="39"/>
      <c r="DY83" s="39"/>
      <c r="DZ83" s="39"/>
      <c r="EA83" s="39"/>
      <c r="EB83" s="39"/>
      <c r="EC83" s="39"/>
      <c r="ED83" s="39"/>
      <c r="EE83" s="39"/>
      <c r="EF83" s="39"/>
      <c r="EG83" s="39"/>
      <c r="EH83" s="39"/>
      <c r="EI83" s="39"/>
      <c r="EJ83" s="39"/>
      <c r="EK83" s="39"/>
      <c r="EL83" s="39"/>
      <c r="EM83" s="39"/>
      <c r="EN83" s="39"/>
      <c r="EO83" s="39"/>
      <c r="EP83" s="39"/>
      <c r="EQ83" s="39"/>
      <c r="ER83" s="39"/>
      <c r="ES83" s="39"/>
      <c r="ET83" s="39"/>
      <c r="EU83" s="39"/>
      <c r="EV83" s="39"/>
      <c r="EW83" s="39"/>
      <c r="EX83" s="39"/>
      <c r="EY83" s="39"/>
      <c r="EZ83" s="39"/>
      <c r="FA83" s="39"/>
      <c r="FB83" s="39"/>
      <c r="FC83" s="39"/>
      <c r="FD83" s="39"/>
      <c r="FE83" s="39"/>
      <c r="FF83" s="39"/>
      <c r="FG83" s="39"/>
      <c r="FH83" s="39"/>
      <c r="FI83" s="39"/>
      <c r="FJ83" s="39"/>
      <c r="FK83" s="39"/>
      <c r="FL83" s="39"/>
      <c r="FM83" s="39"/>
      <c r="FN83" s="39"/>
      <c r="FO83" s="39"/>
      <c r="FP83" s="39"/>
      <c r="FQ83" s="39"/>
      <c r="FR83" s="39"/>
      <c r="FS83" s="39"/>
      <c r="FT83" s="39"/>
      <c r="FU83" s="39"/>
      <c r="FV83" s="39"/>
      <c r="FW83" s="39"/>
      <c r="FX83" s="39"/>
      <c r="FY83" s="39"/>
      <c r="FZ83" s="39"/>
      <c r="GA83" s="39"/>
      <c r="GB83" s="39"/>
      <c r="GC83" s="39"/>
      <c r="GD83" s="39"/>
      <c r="GE83" s="39"/>
      <c r="GF83" s="39"/>
      <c r="GG83" s="39"/>
      <c r="GH83" s="39"/>
      <c r="GI83" s="39"/>
      <c r="GJ83" s="39"/>
      <c r="GK83" s="39"/>
      <c r="GL83" s="39"/>
      <c r="GM83" s="39"/>
      <c r="GN83" s="39"/>
    </row>
    <row r="84" spans="1:256" s="40" customFormat="1" ht="15.25" customHeight="1">
      <c r="A84" s="36"/>
      <c r="B84" s="37"/>
      <c r="C84" s="38"/>
      <c r="D84" s="37"/>
      <c r="E84" s="38"/>
      <c r="F84" s="37"/>
      <c r="G84" s="38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39"/>
      <c r="CW84" s="39"/>
      <c r="CX84" s="39"/>
      <c r="CY84" s="39"/>
      <c r="CZ84" s="39"/>
      <c r="DA84" s="39"/>
      <c r="DB84" s="39"/>
      <c r="DC84" s="39"/>
      <c r="DD84" s="39"/>
      <c r="DE84" s="39"/>
      <c r="DF84" s="39"/>
      <c r="DG84" s="39"/>
      <c r="DH84" s="39"/>
      <c r="DI84" s="39"/>
      <c r="DJ84" s="39"/>
      <c r="DK84" s="39"/>
      <c r="DL84" s="39"/>
      <c r="DM84" s="39"/>
      <c r="DN84" s="39"/>
      <c r="DO84" s="39"/>
      <c r="DP84" s="39"/>
      <c r="DQ84" s="39"/>
      <c r="DR84" s="39"/>
      <c r="DS84" s="39"/>
      <c r="DT84" s="39"/>
      <c r="DU84" s="39"/>
      <c r="DV84" s="39"/>
      <c r="DW84" s="39"/>
      <c r="DX84" s="39"/>
      <c r="DY84" s="39"/>
      <c r="DZ84" s="39"/>
      <c r="EA84" s="39"/>
      <c r="EB84" s="39"/>
      <c r="EC84" s="39"/>
      <c r="ED84" s="39"/>
      <c r="EE84" s="39"/>
      <c r="EF84" s="39"/>
      <c r="EG84" s="39"/>
      <c r="EH84" s="39"/>
      <c r="EI84" s="39"/>
      <c r="EJ84" s="39"/>
      <c r="EK84" s="39"/>
      <c r="EL84" s="39"/>
      <c r="EM84" s="39"/>
      <c r="EN84" s="39"/>
      <c r="EO84" s="39"/>
      <c r="EP84" s="39"/>
      <c r="EQ84" s="39"/>
      <c r="ER84" s="39"/>
      <c r="ES84" s="39"/>
      <c r="ET84" s="39"/>
      <c r="EU84" s="39"/>
      <c r="EV84" s="39"/>
      <c r="EW84" s="39"/>
      <c r="EX84" s="39"/>
      <c r="EY84" s="39"/>
      <c r="EZ84" s="39"/>
      <c r="FA84" s="39"/>
      <c r="FB84" s="39"/>
      <c r="FC84" s="39"/>
      <c r="FD84" s="39"/>
      <c r="FE84" s="39"/>
      <c r="FF84" s="39"/>
      <c r="FG84" s="39"/>
      <c r="FH84" s="39"/>
      <c r="FI84" s="39"/>
      <c r="FJ84" s="39"/>
      <c r="FK84" s="39"/>
      <c r="FL84" s="39"/>
      <c r="FM84" s="39"/>
      <c r="FN84" s="39"/>
      <c r="FO84" s="39"/>
      <c r="FP84" s="39"/>
      <c r="FQ84" s="39"/>
      <c r="FR84" s="39"/>
      <c r="FS84" s="39"/>
      <c r="FT84" s="39"/>
      <c r="FU84" s="39"/>
      <c r="FV84" s="39"/>
      <c r="FW84" s="39"/>
      <c r="FX84" s="39"/>
      <c r="FY84" s="39"/>
      <c r="FZ84" s="39"/>
      <c r="GA84" s="39"/>
      <c r="GB84" s="39"/>
      <c r="GC84" s="39"/>
      <c r="GD84" s="39"/>
      <c r="GE84" s="39"/>
      <c r="GF84" s="39"/>
      <c r="GG84" s="39"/>
      <c r="GH84" s="39"/>
      <c r="GI84" s="39"/>
      <c r="GJ84" s="39"/>
      <c r="GK84" s="39"/>
      <c r="GL84" s="39"/>
      <c r="GM84" s="39"/>
      <c r="GN84" s="39"/>
    </row>
    <row r="85" spans="1:256" s="35" customFormat="1" ht="27.25" customHeight="1">
      <c r="A85" s="286" t="s">
        <v>112</v>
      </c>
      <c r="B85" s="287">
        <v>1991</v>
      </c>
      <c r="C85" s="288">
        <v>399.22041185334007</v>
      </c>
      <c r="D85" s="287">
        <v>180</v>
      </c>
      <c r="E85" s="288">
        <v>580.92272222222221</v>
      </c>
      <c r="F85" s="287">
        <v>70316</v>
      </c>
      <c r="G85" s="288">
        <v>986.94817907730828</v>
      </c>
      <c r="H85" s="32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3"/>
      <c r="CQ85" s="33"/>
      <c r="CR85" s="33"/>
      <c r="CS85" s="33"/>
      <c r="CT85" s="33"/>
      <c r="CU85" s="33"/>
      <c r="CV85" s="33"/>
      <c r="CW85" s="33"/>
      <c r="CX85" s="33"/>
      <c r="CY85" s="33"/>
      <c r="CZ85" s="33"/>
      <c r="DA85" s="33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  <c r="DT85" s="33"/>
      <c r="DU85" s="33"/>
      <c r="DV85" s="33"/>
      <c r="DW85" s="33"/>
      <c r="DX85" s="33"/>
      <c r="DY85" s="33"/>
      <c r="DZ85" s="33"/>
      <c r="EA85" s="33"/>
      <c r="EB85" s="33"/>
      <c r="EC85" s="33"/>
      <c r="ED85" s="33"/>
      <c r="EE85" s="33"/>
      <c r="EF85" s="33"/>
      <c r="EG85" s="33"/>
      <c r="EH85" s="33"/>
      <c r="EI85" s="33"/>
      <c r="EJ85" s="33"/>
      <c r="EK85" s="33"/>
      <c r="EL85" s="33"/>
      <c r="EM85" s="33"/>
      <c r="EN85" s="33"/>
      <c r="EO85" s="33"/>
      <c r="EP85" s="33"/>
      <c r="EQ85" s="33"/>
      <c r="ER85" s="33"/>
      <c r="ES85" s="33"/>
      <c r="ET85" s="33"/>
      <c r="EU85" s="33"/>
      <c r="EV85" s="33"/>
      <c r="EW85" s="33"/>
      <c r="EX85" s="33"/>
      <c r="EY85" s="33"/>
      <c r="EZ85" s="33"/>
      <c r="FA85" s="33"/>
      <c r="FB85" s="33"/>
      <c r="FC85" s="33"/>
      <c r="FD85" s="34"/>
      <c r="FE85" s="34"/>
      <c r="FF85" s="34"/>
      <c r="FG85" s="34"/>
      <c r="FH85" s="34"/>
      <c r="FI85" s="34"/>
      <c r="FJ85" s="34"/>
      <c r="FK85" s="34"/>
      <c r="FL85" s="34"/>
      <c r="FM85" s="34"/>
      <c r="FN85" s="34"/>
      <c r="FO85" s="34"/>
      <c r="FP85" s="34"/>
      <c r="FQ85" s="34"/>
      <c r="FR85" s="34"/>
      <c r="FS85" s="34"/>
      <c r="FT85" s="34"/>
      <c r="FU85" s="34"/>
      <c r="FV85" s="34"/>
      <c r="FW85" s="34"/>
      <c r="FX85" s="34"/>
      <c r="FY85" s="34"/>
      <c r="FZ85" s="34"/>
      <c r="GA85" s="34"/>
      <c r="GB85" s="34"/>
      <c r="GC85" s="34"/>
      <c r="GD85" s="34"/>
      <c r="GE85" s="34"/>
      <c r="GF85" s="34"/>
      <c r="GG85" s="34"/>
      <c r="GH85" s="34"/>
      <c r="GI85" s="34"/>
      <c r="GJ85" s="34"/>
      <c r="GK85" s="34"/>
      <c r="GL85" s="34"/>
      <c r="GM85" s="34"/>
      <c r="GN85" s="34"/>
      <c r="GO85" s="34"/>
      <c r="GP85" s="34"/>
      <c r="GQ85" s="34"/>
      <c r="GR85" s="34"/>
      <c r="GS85" s="34"/>
      <c r="GT85" s="34"/>
      <c r="GU85" s="34"/>
      <c r="GV85" s="34"/>
      <c r="GW85" s="34"/>
      <c r="GX85" s="34"/>
      <c r="GY85" s="34"/>
      <c r="GZ85" s="34"/>
      <c r="HA85" s="34"/>
      <c r="HB85" s="34"/>
      <c r="HC85" s="34"/>
      <c r="HD85" s="34"/>
      <c r="HE85" s="34"/>
      <c r="HF85" s="34"/>
      <c r="HG85" s="34"/>
      <c r="HH85" s="34"/>
      <c r="HI85" s="34"/>
      <c r="HJ85" s="34"/>
      <c r="HK85" s="34"/>
      <c r="HL85" s="34"/>
      <c r="HM85" s="34"/>
      <c r="HN85" s="34"/>
      <c r="HO85" s="34"/>
      <c r="HP85" s="34"/>
      <c r="HQ85" s="34"/>
      <c r="HR85" s="34"/>
      <c r="HS85" s="34"/>
      <c r="HT85" s="34"/>
      <c r="HU85" s="34"/>
      <c r="HV85" s="34"/>
      <c r="HW85" s="34"/>
      <c r="HX85" s="34"/>
    </row>
    <row r="86" spans="1:256" s="60" customFormat="1" ht="15.25" customHeight="1">
      <c r="A86" s="36"/>
      <c r="B86" s="37"/>
      <c r="C86" s="38"/>
      <c r="D86" s="37"/>
      <c r="E86" s="38"/>
      <c r="F86" s="37"/>
      <c r="G86" s="38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  <c r="BM86" s="59"/>
      <c r="BN86" s="59"/>
      <c r="BO86" s="59"/>
      <c r="BP86" s="59"/>
      <c r="BQ86" s="59"/>
      <c r="BR86" s="59"/>
      <c r="BS86" s="59"/>
      <c r="BT86" s="59"/>
      <c r="BU86" s="59"/>
      <c r="BV86" s="59"/>
      <c r="BW86" s="59"/>
      <c r="BX86" s="59"/>
      <c r="BY86" s="59"/>
      <c r="BZ86" s="59"/>
      <c r="CA86" s="59"/>
      <c r="CB86" s="59"/>
      <c r="CC86" s="59"/>
      <c r="CD86" s="59"/>
      <c r="CE86" s="59"/>
      <c r="CF86" s="59"/>
      <c r="CG86" s="59"/>
      <c r="CH86" s="59"/>
      <c r="CI86" s="59"/>
      <c r="CJ86" s="59"/>
      <c r="CK86" s="59"/>
      <c r="CL86" s="59"/>
      <c r="CM86" s="59"/>
      <c r="CN86" s="59"/>
      <c r="CO86" s="59"/>
      <c r="CP86" s="59"/>
      <c r="CQ86" s="59"/>
      <c r="CR86" s="59"/>
      <c r="CS86" s="59"/>
      <c r="CT86" s="59"/>
      <c r="CU86" s="59"/>
      <c r="CV86" s="59"/>
      <c r="CW86" s="59"/>
      <c r="CX86" s="59"/>
      <c r="CY86" s="59"/>
      <c r="CZ86" s="59"/>
      <c r="DA86" s="59"/>
      <c r="DB86" s="59"/>
      <c r="DC86" s="59"/>
      <c r="DD86" s="59"/>
      <c r="DE86" s="59"/>
      <c r="DF86" s="59"/>
      <c r="DG86" s="59"/>
      <c r="DH86" s="59"/>
      <c r="DI86" s="59"/>
      <c r="DJ86" s="59"/>
      <c r="DK86" s="59"/>
      <c r="DL86" s="59"/>
      <c r="DM86" s="59"/>
      <c r="DN86" s="59"/>
      <c r="DO86" s="59"/>
      <c r="DP86" s="59"/>
      <c r="DQ86" s="59"/>
      <c r="DR86" s="59"/>
      <c r="DS86" s="59"/>
      <c r="DT86" s="59"/>
      <c r="DU86" s="59"/>
      <c r="DV86" s="59"/>
      <c r="DW86" s="59"/>
      <c r="DX86" s="59"/>
      <c r="DY86" s="59"/>
      <c r="DZ86" s="59"/>
      <c r="EA86" s="59"/>
      <c r="EB86" s="59"/>
      <c r="EC86" s="59"/>
      <c r="ED86" s="59"/>
      <c r="EE86" s="59"/>
      <c r="EF86" s="59"/>
      <c r="EG86" s="59"/>
      <c r="EH86" s="59"/>
      <c r="EI86" s="59"/>
      <c r="EJ86" s="59"/>
      <c r="EK86" s="59"/>
      <c r="EL86" s="59"/>
      <c r="EM86" s="59"/>
      <c r="EN86" s="59"/>
      <c r="EO86" s="59"/>
      <c r="EP86" s="59"/>
      <c r="EQ86" s="59"/>
      <c r="ER86" s="59"/>
      <c r="ES86" s="59"/>
      <c r="ET86" s="59"/>
      <c r="EU86" s="59"/>
      <c r="EV86" s="59"/>
      <c r="EW86" s="59"/>
      <c r="EX86" s="59"/>
      <c r="EY86" s="59"/>
      <c r="EZ86" s="59"/>
      <c r="FA86" s="59"/>
      <c r="FB86" s="59"/>
      <c r="FC86" s="59"/>
      <c r="FD86" s="59"/>
      <c r="FE86" s="59"/>
      <c r="FF86" s="59"/>
      <c r="FG86" s="59"/>
      <c r="FH86" s="59"/>
      <c r="FI86" s="59"/>
      <c r="FJ86" s="59"/>
      <c r="FK86" s="59"/>
      <c r="FL86" s="59"/>
      <c r="FM86" s="59"/>
      <c r="FN86" s="59"/>
      <c r="FO86" s="59"/>
      <c r="FP86" s="59"/>
      <c r="FQ86" s="59"/>
      <c r="FR86" s="59"/>
      <c r="FS86" s="59"/>
      <c r="FT86" s="59"/>
      <c r="FU86" s="59"/>
      <c r="FV86" s="59"/>
      <c r="FW86" s="59"/>
      <c r="FX86" s="59"/>
      <c r="FY86" s="59"/>
      <c r="FZ86" s="59"/>
      <c r="GA86" s="59"/>
      <c r="GB86" s="59"/>
      <c r="GC86" s="59"/>
      <c r="GD86" s="59"/>
      <c r="GE86" s="59"/>
      <c r="GF86" s="59"/>
      <c r="GG86" s="59"/>
      <c r="GH86" s="59"/>
      <c r="GI86" s="59"/>
      <c r="GJ86" s="59"/>
      <c r="GK86" s="59"/>
      <c r="GL86" s="59"/>
      <c r="GM86" s="59"/>
      <c r="GN86" s="59"/>
    </row>
    <row r="87" spans="1:256" s="35" customFormat="1" ht="24.9" customHeight="1">
      <c r="A87" s="36" t="s">
        <v>113</v>
      </c>
      <c r="B87" s="37">
        <v>742</v>
      </c>
      <c r="C87" s="38">
        <v>346.22208894878713</v>
      </c>
      <c r="D87" s="37">
        <v>40</v>
      </c>
      <c r="E87" s="38">
        <v>653.94125000000008</v>
      </c>
      <c r="F87" s="37">
        <v>8710</v>
      </c>
      <c r="G87" s="38">
        <v>1020.4848484500577</v>
      </c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  <c r="CH87" s="33"/>
      <c r="CI87" s="33"/>
      <c r="CJ87" s="33"/>
      <c r="CK87" s="33"/>
      <c r="CL87" s="33"/>
      <c r="CM87" s="33"/>
      <c r="CN87" s="33"/>
      <c r="CO87" s="33"/>
      <c r="CP87" s="33"/>
      <c r="CQ87" s="33"/>
      <c r="CR87" s="33"/>
      <c r="CS87" s="33"/>
      <c r="CT87" s="33"/>
      <c r="CU87" s="33"/>
      <c r="CV87" s="33"/>
      <c r="CW87" s="33"/>
      <c r="CX87" s="33"/>
      <c r="CY87" s="33"/>
      <c r="CZ87" s="33"/>
      <c r="DA87" s="33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  <c r="DT87" s="33"/>
      <c r="DU87" s="33"/>
      <c r="DV87" s="33"/>
      <c r="DW87" s="33"/>
      <c r="DX87" s="33"/>
      <c r="DY87" s="33"/>
      <c r="DZ87" s="33"/>
      <c r="EA87" s="33"/>
      <c r="EB87" s="33"/>
      <c r="EC87" s="33"/>
      <c r="ED87" s="33"/>
      <c r="EE87" s="33"/>
      <c r="EF87" s="33"/>
      <c r="EG87" s="33"/>
      <c r="EH87" s="33"/>
      <c r="EI87" s="33"/>
      <c r="EJ87" s="33"/>
      <c r="EK87" s="33"/>
      <c r="EL87" s="33"/>
      <c r="EM87" s="33"/>
      <c r="EN87" s="33"/>
      <c r="EO87" s="33"/>
      <c r="EP87" s="33"/>
      <c r="EQ87" s="33"/>
      <c r="ER87" s="33"/>
      <c r="ES87" s="33"/>
      <c r="ET87" s="33"/>
      <c r="EU87" s="33"/>
      <c r="EV87" s="33"/>
      <c r="EW87" s="33"/>
      <c r="EX87" s="33"/>
      <c r="EY87" s="33"/>
      <c r="EZ87" s="33"/>
      <c r="FA87" s="33"/>
      <c r="FB87" s="33"/>
      <c r="FC87" s="33"/>
      <c r="FD87" s="33"/>
      <c r="FE87" s="33"/>
      <c r="FF87" s="33"/>
      <c r="FG87" s="33"/>
      <c r="FH87" s="33"/>
      <c r="FI87" s="33"/>
      <c r="FJ87" s="33"/>
      <c r="FK87" s="33"/>
      <c r="FL87" s="33"/>
      <c r="FM87" s="33"/>
      <c r="FN87" s="33"/>
      <c r="FO87" s="33"/>
      <c r="FP87" s="33"/>
      <c r="FQ87" s="33"/>
      <c r="FR87" s="33"/>
      <c r="FS87" s="33"/>
      <c r="FT87" s="33"/>
      <c r="FU87" s="33"/>
      <c r="FV87" s="33"/>
      <c r="FW87" s="33"/>
      <c r="FX87" s="33"/>
      <c r="FY87" s="33"/>
      <c r="FZ87" s="33"/>
      <c r="GA87" s="33"/>
      <c r="GB87" s="33"/>
      <c r="GC87" s="33"/>
      <c r="GD87" s="33"/>
      <c r="GE87" s="33"/>
      <c r="GF87" s="33"/>
      <c r="GG87" s="33"/>
      <c r="GH87" s="33"/>
      <c r="GI87" s="33"/>
      <c r="GJ87" s="33"/>
      <c r="GK87" s="33"/>
      <c r="GL87" s="33"/>
      <c r="GM87" s="33"/>
      <c r="GN87" s="33"/>
      <c r="GO87" s="34"/>
      <c r="GP87" s="34"/>
      <c r="GQ87" s="34"/>
      <c r="GR87" s="34"/>
      <c r="GS87" s="34"/>
      <c r="GT87" s="34"/>
      <c r="GU87" s="34"/>
      <c r="GV87" s="34"/>
      <c r="GW87" s="34"/>
      <c r="GX87" s="34"/>
      <c r="GY87" s="34"/>
      <c r="GZ87" s="34"/>
      <c r="HA87" s="34"/>
      <c r="HB87" s="34"/>
      <c r="HC87" s="34"/>
      <c r="HD87" s="34"/>
      <c r="HE87" s="34"/>
      <c r="HF87" s="34"/>
      <c r="HG87" s="34"/>
      <c r="HH87" s="34"/>
      <c r="HI87" s="34"/>
      <c r="HJ87" s="34"/>
      <c r="HK87" s="34"/>
      <c r="HL87" s="34"/>
      <c r="HM87" s="34"/>
      <c r="HN87" s="34"/>
      <c r="HO87" s="34"/>
      <c r="HP87" s="34"/>
      <c r="HQ87" s="34"/>
      <c r="HR87" s="34"/>
      <c r="HS87" s="34"/>
      <c r="HT87" s="34"/>
      <c r="HU87" s="34"/>
      <c r="HV87" s="34"/>
      <c r="HW87" s="34"/>
      <c r="HX87" s="34"/>
      <c r="HY87" s="34"/>
      <c r="HZ87" s="34"/>
      <c r="IA87" s="34"/>
      <c r="IB87" s="34"/>
      <c r="IC87" s="34"/>
      <c r="ID87" s="34"/>
      <c r="IE87" s="34"/>
      <c r="IF87" s="34"/>
      <c r="IG87" s="34"/>
      <c r="IH87" s="34"/>
      <c r="II87" s="34"/>
      <c r="IJ87" s="34"/>
      <c r="IK87" s="34"/>
      <c r="IL87" s="34"/>
      <c r="IM87" s="34"/>
      <c r="IN87" s="34"/>
      <c r="IO87" s="34"/>
      <c r="IP87" s="34"/>
      <c r="IQ87" s="34"/>
      <c r="IR87" s="34"/>
      <c r="IS87" s="34"/>
      <c r="IT87" s="34"/>
      <c r="IU87" s="34"/>
      <c r="IV87" s="34"/>
    </row>
    <row r="88" spans="1:256" s="35" customFormat="1" ht="24.9" customHeight="1">
      <c r="A88" s="36" t="s">
        <v>114</v>
      </c>
      <c r="B88" s="37">
        <v>788</v>
      </c>
      <c r="C88" s="38">
        <v>315.55908629441626</v>
      </c>
      <c r="D88" s="37">
        <v>29</v>
      </c>
      <c r="E88" s="38">
        <v>592.18310344827592</v>
      </c>
      <c r="F88" s="37">
        <v>8081</v>
      </c>
      <c r="G88" s="38">
        <v>956.17662294270485</v>
      </c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 s="33"/>
      <c r="BZ88" s="33"/>
      <c r="CA88" s="33"/>
      <c r="CB88" s="33"/>
      <c r="CC88" s="33"/>
      <c r="CD88" s="33"/>
      <c r="CE88" s="33"/>
      <c r="CF88" s="33"/>
      <c r="CG88" s="33"/>
      <c r="CH88" s="33"/>
      <c r="CI88" s="33"/>
      <c r="CJ88" s="33"/>
      <c r="CK88" s="33"/>
      <c r="CL88" s="33"/>
      <c r="CM88" s="33"/>
      <c r="CN88" s="33"/>
      <c r="CO88" s="33"/>
      <c r="CP88" s="33"/>
      <c r="CQ88" s="33"/>
      <c r="CR88" s="33"/>
      <c r="CS88" s="33"/>
      <c r="CT88" s="33"/>
      <c r="CU88" s="33"/>
      <c r="CV88" s="33"/>
      <c r="CW88" s="33"/>
      <c r="CX88" s="33"/>
      <c r="CY88" s="33"/>
      <c r="CZ88" s="33"/>
      <c r="DA88" s="33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  <c r="DT88" s="33"/>
      <c r="DU88" s="33"/>
      <c r="DV88" s="33"/>
      <c r="DW88" s="33"/>
      <c r="DX88" s="33"/>
      <c r="DY88" s="33"/>
      <c r="DZ88" s="33"/>
      <c r="EA88" s="33"/>
      <c r="EB88" s="33"/>
      <c r="EC88" s="33"/>
      <c r="ED88" s="33"/>
      <c r="EE88" s="33"/>
      <c r="EF88" s="33"/>
      <c r="EG88" s="33"/>
      <c r="EH88" s="33"/>
      <c r="EI88" s="33"/>
      <c r="EJ88" s="33"/>
      <c r="EK88" s="33"/>
      <c r="EL88" s="33"/>
      <c r="EM88" s="33"/>
      <c r="EN88" s="33"/>
      <c r="EO88" s="33"/>
      <c r="EP88" s="33"/>
      <c r="EQ88" s="33"/>
      <c r="ER88" s="33"/>
      <c r="ES88" s="33"/>
      <c r="ET88" s="33"/>
      <c r="EU88" s="33"/>
      <c r="EV88" s="33"/>
      <c r="EW88" s="33"/>
      <c r="EX88" s="33"/>
      <c r="EY88" s="33"/>
      <c r="EZ88" s="33"/>
      <c r="FA88" s="33"/>
      <c r="FB88" s="33"/>
      <c r="FC88" s="33"/>
      <c r="FD88" s="33"/>
      <c r="FE88" s="33"/>
      <c r="FF88" s="33"/>
      <c r="FG88" s="33"/>
      <c r="FH88" s="33"/>
      <c r="FI88" s="33"/>
      <c r="FJ88" s="33"/>
      <c r="FK88" s="33"/>
      <c r="FL88" s="33"/>
      <c r="FM88" s="33"/>
      <c r="FN88" s="33"/>
      <c r="FO88" s="33"/>
      <c r="FP88" s="33"/>
      <c r="FQ88" s="33"/>
      <c r="FR88" s="33"/>
      <c r="FS88" s="33"/>
      <c r="FT88" s="33"/>
      <c r="FU88" s="33"/>
      <c r="FV88" s="33"/>
      <c r="FW88" s="33"/>
      <c r="FX88" s="33"/>
      <c r="FY88" s="33"/>
      <c r="FZ88" s="33"/>
      <c r="GA88" s="33"/>
      <c r="GB88" s="33"/>
      <c r="GC88" s="33"/>
      <c r="GD88" s="33"/>
      <c r="GE88" s="33"/>
      <c r="GF88" s="33"/>
      <c r="GG88" s="33"/>
      <c r="GH88" s="33"/>
      <c r="GI88" s="33"/>
      <c r="GJ88" s="33"/>
      <c r="GK88" s="33"/>
      <c r="GL88" s="33"/>
      <c r="GM88" s="33"/>
      <c r="GN88" s="33"/>
      <c r="GO88" s="34"/>
      <c r="GP88" s="34"/>
      <c r="GQ88" s="34"/>
      <c r="GR88" s="34"/>
      <c r="GS88" s="34"/>
      <c r="GT88" s="34"/>
      <c r="GU88" s="34"/>
      <c r="GV88" s="34"/>
      <c r="GW88" s="34"/>
      <c r="GX88" s="34"/>
      <c r="GY88" s="34"/>
      <c r="GZ88" s="34"/>
      <c r="HA88" s="34"/>
      <c r="HB88" s="34"/>
      <c r="HC88" s="34"/>
      <c r="HD88" s="34"/>
      <c r="HE88" s="34"/>
      <c r="HF88" s="34"/>
      <c r="HG88" s="34"/>
      <c r="HH88" s="34"/>
      <c r="HI88" s="34"/>
      <c r="HJ88" s="34"/>
      <c r="HK88" s="34"/>
      <c r="HL88" s="34"/>
      <c r="HM88" s="34"/>
      <c r="HN88" s="34"/>
      <c r="HO88" s="34"/>
      <c r="HP88" s="34"/>
      <c r="HQ88" s="34"/>
      <c r="HR88" s="34"/>
      <c r="HS88" s="34"/>
      <c r="HT88" s="34"/>
      <c r="HU88" s="34"/>
      <c r="HV88" s="34"/>
      <c r="HW88" s="34"/>
      <c r="HX88" s="34"/>
      <c r="HY88" s="34"/>
      <c r="HZ88" s="34"/>
      <c r="IA88" s="34"/>
      <c r="IB88" s="34"/>
      <c r="IC88" s="34"/>
      <c r="ID88" s="34"/>
      <c r="IE88" s="34"/>
      <c r="IF88" s="34"/>
      <c r="IG88" s="34"/>
      <c r="IH88" s="34"/>
      <c r="II88" s="34"/>
      <c r="IJ88" s="34"/>
      <c r="IK88" s="34"/>
      <c r="IL88" s="34"/>
      <c r="IM88" s="34"/>
      <c r="IN88" s="34"/>
      <c r="IO88" s="34"/>
      <c r="IP88" s="34"/>
      <c r="IQ88" s="34"/>
      <c r="IR88" s="34"/>
      <c r="IS88" s="34"/>
      <c r="IT88" s="34"/>
      <c r="IU88" s="34"/>
      <c r="IV88" s="34"/>
    </row>
    <row r="89" spans="1:256" s="40" customFormat="1" ht="22" customHeight="1">
      <c r="A89" s="36"/>
      <c r="B89" s="37"/>
      <c r="C89" s="38"/>
      <c r="D89" s="37"/>
      <c r="E89" s="38"/>
      <c r="F89" s="37"/>
      <c r="G89" s="38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T89" s="39"/>
      <c r="CU89" s="39"/>
      <c r="CV89" s="39"/>
      <c r="CW89" s="39"/>
      <c r="CX89" s="39"/>
      <c r="CY89" s="39"/>
      <c r="CZ89" s="39"/>
      <c r="DA89" s="39"/>
      <c r="DB89" s="39"/>
      <c r="DC89" s="39"/>
      <c r="DD89" s="39"/>
      <c r="DE89" s="39"/>
      <c r="DF89" s="39"/>
      <c r="DG89" s="39"/>
      <c r="DH89" s="39"/>
      <c r="DI89" s="39"/>
      <c r="DJ89" s="39"/>
      <c r="DK89" s="39"/>
      <c r="DL89" s="39"/>
      <c r="DM89" s="39"/>
      <c r="DN89" s="39"/>
      <c r="DO89" s="39"/>
      <c r="DP89" s="39"/>
      <c r="DQ89" s="39"/>
      <c r="DR89" s="39"/>
      <c r="DS89" s="39"/>
      <c r="DT89" s="39"/>
      <c r="DU89" s="39"/>
      <c r="DV89" s="39"/>
      <c r="DW89" s="39"/>
      <c r="DX89" s="39"/>
      <c r="DY89" s="39"/>
      <c r="DZ89" s="39"/>
      <c r="EA89" s="39"/>
      <c r="EB89" s="39"/>
      <c r="EC89" s="39"/>
      <c r="ED89" s="39"/>
      <c r="EE89" s="39"/>
      <c r="EF89" s="39"/>
      <c r="EG89" s="39"/>
      <c r="EH89" s="39"/>
      <c r="EI89" s="39"/>
      <c r="EJ89" s="39"/>
      <c r="EK89" s="39"/>
      <c r="EL89" s="39"/>
      <c r="EM89" s="39"/>
      <c r="EN89" s="39"/>
      <c r="EO89" s="39"/>
      <c r="EP89" s="39"/>
      <c r="EQ89" s="39"/>
      <c r="ER89" s="39"/>
      <c r="ES89" s="39"/>
      <c r="ET89" s="39"/>
      <c r="EU89" s="39"/>
      <c r="EV89" s="39"/>
      <c r="EW89" s="39"/>
      <c r="EX89" s="39"/>
      <c r="EY89" s="39"/>
      <c r="EZ89" s="39"/>
      <c r="FA89" s="39"/>
      <c r="FB89" s="39"/>
      <c r="FC89" s="39"/>
      <c r="FD89" s="39"/>
      <c r="FE89" s="39"/>
      <c r="FF89" s="39"/>
      <c r="FG89" s="39"/>
      <c r="FH89" s="39"/>
      <c r="FI89" s="39"/>
      <c r="FJ89" s="39"/>
      <c r="FK89" s="39"/>
      <c r="FL89" s="39"/>
      <c r="FM89" s="39"/>
      <c r="FN89" s="39"/>
      <c r="FO89" s="39"/>
      <c r="FP89" s="39"/>
      <c r="FQ89" s="39"/>
      <c r="FR89" s="39"/>
      <c r="FS89" s="39"/>
      <c r="FT89" s="39"/>
      <c r="FU89" s="39"/>
      <c r="FV89" s="39"/>
      <c r="FW89" s="39"/>
      <c r="FX89" s="39"/>
      <c r="FY89" s="39"/>
      <c r="FZ89" s="39"/>
      <c r="GA89" s="39"/>
      <c r="GB89" s="39"/>
      <c r="GC89" s="39"/>
      <c r="GD89" s="39"/>
      <c r="GE89" s="39"/>
      <c r="GF89" s="39"/>
      <c r="GG89" s="39"/>
      <c r="GH89" s="39"/>
      <c r="GI89" s="39"/>
      <c r="GJ89" s="39"/>
      <c r="GK89" s="39"/>
      <c r="GL89" s="39"/>
      <c r="GM89" s="39"/>
      <c r="GN89" s="39"/>
    </row>
    <row r="90" spans="1:256" s="35" customFormat="1" ht="40" customHeight="1">
      <c r="A90" s="42" t="s">
        <v>46</v>
      </c>
      <c r="B90" s="43">
        <v>340456</v>
      </c>
      <c r="C90" s="44">
        <v>409.89801545574181</v>
      </c>
      <c r="D90" s="43">
        <v>43116</v>
      </c>
      <c r="E90" s="44">
        <v>587.13672395398612</v>
      </c>
      <c r="F90" s="43">
        <v>9799395</v>
      </c>
      <c r="G90" s="44">
        <v>1007.9984144898742</v>
      </c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3"/>
      <c r="CZ90" s="33"/>
      <c r="DA90" s="33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  <c r="DT90" s="33"/>
      <c r="DU90" s="33"/>
      <c r="DV90" s="33"/>
      <c r="DW90" s="33"/>
      <c r="DX90" s="33"/>
      <c r="DY90" s="33"/>
      <c r="DZ90" s="33"/>
      <c r="EA90" s="33"/>
      <c r="EB90" s="33"/>
      <c r="EC90" s="33"/>
      <c r="ED90" s="33"/>
      <c r="EE90" s="33"/>
      <c r="EF90" s="33"/>
      <c r="EG90" s="33"/>
      <c r="EH90" s="33"/>
      <c r="EI90" s="33"/>
      <c r="EJ90" s="33"/>
      <c r="EK90" s="33"/>
      <c r="EL90" s="33"/>
      <c r="EM90" s="33"/>
      <c r="EN90" s="33"/>
      <c r="EO90" s="33"/>
      <c r="EP90" s="33"/>
      <c r="EQ90" s="33"/>
      <c r="ER90" s="33"/>
      <c r="ES90" s="33"/>
      <c r="ET90" s="33"/>
      <c r="EU90" s="33"/>
      <c r="EV90" s="33"/>
      <c r="EW90" s="33"/>
      <c r="EX90" s="33"/>
      <c r="EY90" s="33"/>
      <c r="EZ90" s="33"/>
      <c r="FA90" s="33"/>
      <c r="FB90" s="33"/>
      <c r="FC90" s="33"/>
      <c r="FD90" s="33"/>
      <c r="FE90" s="33"/>
      <c r="FF90" s="33"/>
      <c r="FG90" s="33"/>
      <c r="FH90" s="33"/>
      <c r="FI90" s="33"/>
      <c r="FJ90" s="33"/>
      <c r="FK90" s="33"/>
      <c r="FL90" s="33"/>
      <c r="FM90" s="33"/>
      <c r="FN90" s="33"/>
      <c r="FO90" s="33"/>
      <c r="FP90" s="33"/>
      <c r="FQ90" s="33"/>
      <c r="FR90" s="33"/>
      <c r="FS90" s="33"/>
      <c r="FT90" s="33"/>
      <c r="FU90" s="33"/>
      <c r="FV90" s="33"/>
      <c r="FW90" s="33"/>
      <c r="FX90" s="33"/>
      <c r="FY90" s="33"/>
      <c r="FZ90" s="33"/>
      <c r="GA90" s="33"/>
      <c r="GB90" s="33"/>
      <c r="GC90" s="33"/>
      <c r="GD90" s="33"/>
      <c r="GE90" s="33"/>
      <c r="GF90" s="33"/>
      <c r="GG90" s="33"/>
      <c r="GH90" s="33"/>
      <c r="GI90" s="33"/>
      <c r="GJ90" s="33"/>
      <c r="GK90" s="33"/>
      <c r="GL90" s="33"/>
      <c r="GM90" s="33"/>
      <c r="GN90" s="33"/>
      <c r="GO90" s="34"/>
      <c r="GP90" s="34"/>
      <c r="GQ90" s="34"/>
      <c r="GR90" s="34"/>
      <c r="GS90" s="34"/>
      <c r="GT90" s="34"/>
      <c r="GU90" s="34"/>
      <c r="GV90" s="34"/>
      <c r="GW90" s="34"/>
      <c r="GX90" s="34"/>
      <c r="GY90" s="34"/>
      <c r="GZ90" s="34"/>
      <c r="HA90" s="34"/>
      <c r="HB90" s="34"/>
      <c r="HC90" s="34"/>
      <c r="HD90" s="34"/>
      <c r="HE90" s="34"/>
      <c r="HF90" s="34"/>
      <c r="HG90" s="34"/>
      <c r="HH90" s="34"/>
      <c r="HI90" s="34"/>
      <c r="HJ90" s="34"/>
      <c r="HK90" s="34"/>
      <c r="HL90" s="34"/>
      <c r="HM90" s="34"/>
      <c r="HN90" s="34"/>
      <c r="HO90" s="34"/>
      <c r="HP90" s="34"/>
      <c r="HQ90" s="34"/>
      <c r="HR90" s="34"/>
      <c r="HS90" s="34"/>
      <c r="HT90" s="34"/>
      <c r="HU90" s="34"/>
      <c r="HV90" s="34"/>
      <c r="HW90" s="34"/>
      <c r="HX90" s="34"/>
      <c r="HY90" s="34"/>
      <c r="HZ90" s="34"/>
      <c r="IA90" s="34"/>
      <c r="IB90" s="34"/>
      <c r="IC90" s="34"/>
      <c r="ID90" s="34"/>
      <c r="IE90" s="34"/>
      <c r="IF90" s="34"/>
      <c r="IG90" s="34"/>
      <c r="IH90" s="34"/>
      <c r="II90" s="34"/>
      <c r="IJ90" s="34"/>
      <c r="IK90" s="34"/>
      <c r="IL90" s="34"/>
      <c r="IM90" s="34"/>
      <c r="IN90" s="34"/>
      <c r="IO90" s="34"/>
      <c r="IP90" s="34"/>
      <c r="IQ90" s="34"/>
      <c r="IR90" s="34"/>
      <c r="IS90" s="34"/>
      <c r="IT90" s="34"/>
      <c r="IU90" s="34"/>
      <c r="IV90" s="34"/>
    </row>
    <row r="91" spans="1:256">
      <c r="A91" s="45"/>
      <c r="B91" s="45"/>
      <c r="C91" s="45"/>
      <c r="D91" s="45"/>
      <c r="E91" s="45"/>
      <c r="F91" s="45"/>
      <c r="G91" s="45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/>
      <c r="CI91" s="29"/>
      <c r="CJ91" s="29"/>
      <c r="CK91" s="29"/>
      <c r="CL91" s="29"/>
      <c r="CM91" s="29"/>
      <c r="CN91" s="29"/>
      <c r="CO91" s="29"/>
      <c r="CP91" s="29"/>
      <c r="CQ91" s="29"/>
      <c r="CR91" s="29"/>
      <c r="CS91" s="29"/>
      <c r="CT91" s="29"/>
      <c r="CU91" s="29"/>
      <c r="CV91" s="29"/>
      <c r="CW91" s="29"/>
      <c r="CX91" s="29"/>
      <c r="CY91" s="29"/>
      <c r="CZ91" s="29"/>
      <c r="DA91" s="29"/>
      <c r="DB91" s="29"/>
      <c r="DC91" s="29"/>
      <c r="DD91" s="29"/>
      <c r="DE91" s="29"/>
      <c r="DF91" s="29"/>
      <c r="DG91" s="29"/>
      <c r="DH91" s="29"/>
      <c r="DI91" s="29"/>
      <c r="DJ91" s="29"/>
      <c r="DK91" s="29"/>
      <c r="DL91" s="29"/>
      <c r="DM91" s="29"/>
      <c r="DN91" s="29"/>
      <c r="DO91" s="29"/>
      <c r="DP91" s="29"/>
      <c r="DQ91" s="29"/>
      <c r="DR91" s="29"/>
      <c r="DS91" s="29"/>
      <c r="DT91" s="29"/>
      <c r="DU91" s="29"/>
      <c r="DV91" s="29"/>
      <c r="DW91" s="29"/>
      <c r="DX91" s="29"/>
      <c r="DY91" s="29"/>
      <c r="DZ91" s="29"/>
      <c r="EA91" s="29"/>
      <c r="EB91" s="29"/>
      <c r="EC91" s="29"/>
      <c r="ED91" s="29"/>
      <c r="EE91" s="29"/>
      <c r="EF91" s="29"/>
      <c r="EG91" s="29"/>
      <c r="EH91" s="29"/>
      <c r="EI91" s="29"/>
      <c r="EJ91" s="29"/>
      <c r="EK91" s="29"/>
      <c r="EL91" s="29"/>
      <c r="EM91" s="29"/>
      <c r="EN91" s="29"/>
      <c r="EO91" s="29"/>
      <c r="EP91" s="29"/>
      <c r="EQ91" s="29"/>
      <c r="ER91" s="29"/>
      <c r="ES91" s="29"/>
      <c r="ET91" s="29"/>
      <c r="EU91" s="29"/>
      <c r="EV91" s="29"/>
      <c r="EW91" s="29"/>
      <c r="EX91" s="29"/>
      <c r="EY91" s="29"/>
      <c r="EZ91" s="29"/>
      <c r="FA91" s="29"/>
      <c r="FB91" s="29"/>
      <c r="FC91" s="29"/>
      <c r="FD91" s="29"/>
      <c r="FE91" s="29"/>
      <c r="FF91" s="29"/>
      <c r="FG91" s="29"/>
      <c r="FH91" s="29"/>
      <c r="FI91" s="29"/>
      <c r="FJ91" s="29"/>
      <c r="FK91" s="29"/>
      <c r="FL91" s="29"/>
      <c r="FM91" s="29"/>
      <c r="FN91" s="29"/>
      <c r="FO91" s="29"/>
      <c r="FP91" s="29"/>
      <c r="FQ91" s="29"/>
      <c r="FR91" s="29"/>
      <c r="FS91" s="29"/>
      <c r="FT91" s="29"/>
      <c r="FU91" s="29"/>
      <c r="FV91" s="29"/>
      <c r="FW91" s="29"/>
      <c r="FX91" s="29"/>
      <c r="FY91" s="29"/>
      <c r="FZ91" s="29"/>
      <c r="GA91" s="29"/>
      <c r="GB91" s="29"/>
      <c r="GC91" s="29"/>
      <c r="GD91" s="29"/>
      <c r="GE91" s="29"/>
      <c r="GF91" s="29"/>
      <c r="GG91" s="29"/>
      <c r="GH91" s="29"/>
      <c r="GI91" s="29"/>
      <c r="GJ91" s="29"/>
      <c r="GK91" s="29"/>
      <c r="GL91" s="29"/>
      <c r="GM91" s="29"/>
      <c r="GN91" s="29"/>
    </row>
    <row r="92" spans="1:256"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29"/>
      <c r="CI92" s="29"/>
      <c r="CJ92" s="29"/>
      <c r="CK92" s="29"/>
      <c r="CL92" s="29"/>
      <c r="CM92" s="29"/>
      <c r="CN92" s="29"/>
      <c r="CO92" s="29"/>
      <c r="CP92" s="29"/>
      <c r="CQ92" s="29"/>
      <c r="CR92" s="29"/>
      <c r="CS92" s="29"/>
      <c r="CT92" s="29"/>
      <c r="CU92" s="29"/>
      <c r="CV92" s="29"/>
      <c r="CW92" s="29"/>
      <c r="CX92" s="29"/>
      <c r="CY92" s="29"/>
      <c r="CZ92" s="29"/>
      <c r="DA92" s="29"/>
      <c r="DB92" s="29"/>
      <c r="DC92" s="29"/>
      <c r="DD92" s="29"/>
      <c r="DE92" s="29"/>
      <c r="DF92" s="29"/>
      <c r="DG92" s="29"/>
      <c r="DH92" s="29"/>
      <c r="DI92" s="29"/>
      <c r="DJ92" s="29"/>
      <c r="DK92" s="29"/>
      <c r="DL92" s="29"/>
      <c r="DM92" s="29"/>
      <c r="DN92" s="29"/>
      <c r="DO92" s="29"/>
      <c r="DP92" s="29"/>
      <c r="DQ92" s="29"/>
      <c r="DR92" s="29"/>
      <c r="DS92" s="29"/>
      <c r="DT92" s="29"/>
      <c r="DU92" s="29"/>
      <c r="DV92" s="29"/>
      <c r="DW92" s="29"/>
      <c r="DX92" s="29"/>
      <c r="DY92" s="29"/>
      <c r="DZ92" s="29"/>
      <c r="EA92" s="29"/>
      <c r="EB92" s="29"/>
      <c r="EC92" s="29"/>
      <c r="ED92" s="29"/>
      <c r="EE92" s="29"/>
      <c r="EF92" s="29"/>
      <c r="EG92" s="29"/>
      <c r="EH92" s="29"/>
      <c r="EI92" s="29"/>
      <c r="EJ92" s="29"/>
      <c r="EK92" s="29"/>
      <c r="EL92" s="29"/>
      <c r="EM92" s="29"/>
      <c r="EN92" s="29"/>
      <c r="EO92" s="29"/>
      <c r="EP92" s="29"/>
      <c r="EQ92" s="29"/>
      <c r="ER92" s="29"/>
      <c r="ES92" s="29"/>
      <c r="ET92" s="29"/>
      <c r="EU92" s="29"/>
      <c r="EV92" s="29"/>
      <c r="EW92" s="29"/>
      <c r="EX92" s="29"/>
      <c r="EY92" s="29"/>
      <c r="EZ92" s="29"/>
      <c r="FA92" s="29"/>
      <c r="FB92" s="29"/>
      <c r="FC92" s="29"/>
      <c r="FD92" s="29"/>
      <c r="FE92" s="29"/>
      <c r="FF92" s="29"/>
      <c r="FG92" s="29"/>
      <c r="FH92" s="29"/>
      <c r="FI92" s="29"/>
      <c r="FJ92" s="29"/>
      <c r="FK92" s="29"/>
      <c r="FL92" s="29"/>
      <c r="FM92" s="29"/>
      <c r="FN92" s="29"/>
      <c r="FO92" s="29"/>
      <c r="FP92" s="29"/>
      <c r="FQ92" s="29"/>
      <c r="FR92" s="29"/>
      <c r="FS92" s="29"/>
      <c r="FT92" s="29"/>
      <c r="FU92" s="29"/>
      <c r="FV92" s="29"/>
      <c r="FW92" s="29"/>
      <c r="FX92" s="29"/>
      <c r="FY92" s="29"/>
      <c r="FZ92" s="29"/>
      <c r="GA92" s="29"/>
      <c r="GB92" s="29"/>
      <c r="GC92" s="29"/>
      <c r="GD92" s="29"/>
      <c r="GE92" s="29"/>
      <c r="GF92" s="29"/>
      <c r="GG92" s="29"/>
      <c r="GH92" s="29"/>
      <c r="GI92" s="29"/>
      <c r="GJ92" s="29"/>
      <c r="GK92" s="29"/>
      <c r="GL92" s="29"/>
      <c r="GM92" s="29"/>
      <c r="GN92" s="29"/>
    </row>
    <row r="93" spans="1:256"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29"/>
      <c r="CM93" s="29"/>
      <c r="CN93" s="29"/>
      <c r="CO93" s="29"/>
      <c r="CP93" s="29"/>
      <c r="CQ93" s="29"/>
      <c r="CR93" s="29"/>
      <c r="CS93" s="29"/>
      <c r="CT93" s="29"/>
      <c r="CU93" s="29"/>
      <c r="CV93" s="29"/>
      <c r="CW93" s="29"/>
      <c r="CX93" s="29"/>
      <c r="CY93" s="29"/>
      <c r="CZ93" s="29"/>
      <c r="DA93" s="29"/>
      <c r="DB93" s="29"/>
      <c r="DC93" s="29"/>
      <c r="DD93" s="29"/>
      <c r="DE93" s="29"/>
      <c r="DF93" s="29"/>
      <c r="DG93" s="29"/>
      <c r="DH93" s="29"/>
      <c r="DI93" s="29"/>
      <c r="DJ93" s="29"/>
      <c r="DK93" s="29"/>
      <c r="DL93" s="29"/>
      <c r="DM93" s="29"/>
      <c r="DN93" s="29"/>
      <c r="DO93" s="29"/>
      <c r="DP93" s="29"/>
      <c r="DQ93" s="29"/>
      <c r="DR93" s="29"/>
      <c r="DS93" s="29"/>
      <c r="DT93" s="29"/>
      <c r="DU93" s="29"/>
      <c r="DV93" s="29"/>
      <c r="DW93" s="29"/>
      <c r="DX93" s="29"/>
      <c r="DY93" s="29"/>
      <c r="DZ93" s="29"/>
      <c r="EA93" s="29"/>
      <c r="EB93" s="29"/>
      <c r="EC93" s="29"/>
      <c r="ED93" s="29"/>
      <c r="EE93" s="29"/>
      <c r="EF93" s="29"/>
      <c r="EG93" s="29"/>
      <c r="EH93" s="29"/>
      <c r="EI93" s="29"/>
      <c r="EJ93" s="29"/>
      <c r="EK93" s="29"/>
      <c r="EL93" s="29"/>
      <c r="EM93" s="29"/>
      <c r="EN93" s="29"/>
      <c r="EO93" s="29"/>
      <c r="EP93" s="29"/>
      <c r="EQ93" s="29"/>
      <c r="ER93" s="29"/>
      <c r="ES93" s="29"/>
      <c r="ET93" s="29"/>
      <c r="EU93" s="29"/>
      <c r="EV93" s="29"/>
      <c r="EW93" s="29"/>
      <c r="EX93" s="29"/>
      <c r="EY93" s="29"/>
      <c r="EZ93" s="29"/>
      <c r="FA93" s="29"/>
      <c r="FB93" s="29"/>
      <c r="FC93" s="29"/>
      <c r="FD93" s="29"/>
      <c r="FE93" s="29"/>
      <c r="FF93" s="29"/>
      <c r="FG93" s="29"/>
      <c r="FH93" s="29"/>
      <c r="FI93" s="29"/>
      <c r="FJ93" s="29"/>
      <c r="FK93" s="29"/>
      <c r="FL93" s="29"/>
      <c r="FM93" s="29"/>
      <c r="FN93" s="29"/>
      <c r="FO93" s="29"/>
      <c r="FP93" s="29"/>
      <c r="FQ93" s="29"/>
      <c r="FR93" s="29"/>
      <c r="FS93" s="29"/>
      <c r="FT93" s="29"/>
      <c r="FU93" s="29"/>
      <c r="FV93" s="29"/>
      <c r="FW93" s="29"/>
      <c r="FX93" s="29"/>
      <c r="FY93" s="29"/>
      <c r="FZ93" s="29"/>
      <c r="GA93" s="29"/>
      <c r="GB93" s="29"/>
      <c r="GC93" s="29"/>
      <c r="GD93" s="29"/>
      <c r="GE93" s="29"/>
      <c r="GF93" s="29"/>
      <c r="GG93" s="29"/>
      <c r="GH93" s="29"/>
      <c r="GI93" s="29"/>
      <c r="GJ93" s="29"/>
      <c r="GK93" s="29"/>
      <c r="GL93" s="29"/>
      <c r="GM93" s="29"/>
      <c r="GN93" s="29"/>
    </row>
    <row r="94" spans="1:256"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29"/>
      <c r="CT94" s="29"/>
      <c r="CU94" s="29"/>
      <c r="CV94" s="29"/>
      <c r="CW94" s="29"/>
      <c r="CX94" s="29"/>
      <c r="CY94" s="29"/>
      <c r="CZ94" s="29"/>
      <c r="DA94" s="29"/>
      <c r="DB94" s="29"/>
      <c r="DC94" s="29"/>
      <c r="DD94" s="29"/>
      <c r="DE94" s="29"/>
      <c r="DF94" s="29"/>
      <c r="DG94" s="29"/>
      <c r="DH94" s="29"/>
      <c r="DI94" s="29"/>
      <c r="DJ94" s="29"/>
      <c r="DK94" s="29"/>
      <c r="DL94" s="29"/>
      <c r="DM94" s="29"/>
      <c r="DN94" s="29"/>
      <c r="DO94" s="29"/>
      <c r="DP94" s="29"/>
      <c r="DQ94" s="29"/>
      <c r="DR94" s="29"/>
      <c r="DS94" s="29"/>
      <c r="DT94" s="29"/>
      <c r="DU94" s="29"/>
      <c r="DV94" s="29"/>
      <c r="DW94" s="29"/>
      <c r="DX94" s="29"/>
      <c r="DY94" s="29"/>
      <c r="DZ94" s="29"/>
      <c r="EA94" s="29"/>
      <c r="EB94" s="29"/>
      <c r="EC94" s="29"/>
      <c r="ED94" s="29"/>
      <c r="EE94" s="29"/>
      <c r="EF94" s="29"/>
      <c r="EG94" s="29"/>
      <c r="EH94" s="29"/>
      <c r="EI94" s="29"/>
      <c r="EJ94" s="29"/>
      <c r="EK94" s="29"/>
      <c r="EL94" s="29"/>
      <c r="EM94" s="29"/>
      <c r="EN94" s="29"/>
      <c r="EO94" s="29"/>
      <c r="EP94" s="29"/>
      <c r="EQ94" s="29"/>
      <c r="ER94" s="29"/>
      <c r="ES94" s="29"/>
      <c r="ET94" s="29"/>
      <c r="EU94" s="29"/>
      <c r="EV94" s="29"/>
      <c r="EW94" s="29"/>
      <c r="EX94" s="29"/>
      <c r="EY94" s="29"/>
      <c r="EZ94" s="29"/>
      <c r="FA94" s="29"/>
      <c r="FB94" s="29"/>
      <c r="FC94" s="29"/>
      <c r="FD94" s="29"/>
      <c r="FE94" s="29"/>
      <c r="FF94" s="29"/>
      <c r="FG94" s="29"/>
      <c r="FH94" s="29"/>
      <c r="FI94" s="29"/>
      <c r="FJ94" s="29"/>
      <c r="FK94" s="29"/>
      <c r="FL94" s="29"/>
      <c r="FM94" s="29"/>
      <c r="FN94" s="29"/>
      <c r="FO94" s="29"/>
      <c r="FP94" s="29"/>
      <c r="FQ94" s="29"/>
      <c r="FR94" s="29"/>
      <c r="FS94" s="29"/>
      <c r="FT94" s="29"/>
      <c r="FU94" s="29"/>
      <c r="FV94" s="29"/>
      <c r="FW94" s="29"/>
      <c r="FX94" s="29"/>
      <c r="FY94" s="29"/>
      <c r="FZ94" s="29"/>
      <c r="GA94" s="29"/>
      <c r="GB94" s="29"/>
      <c r="GC94" s="29"/>
      <c r="GD94" s="29"/>
      <c r="GE94" s="29"/>
      <c r="GF94" s="29"/>
      <c r="GG94" s="29"/>
      <c r="GH94" s="29"/>
      <c r="GI94" s="29"/>
      <c r="GJ94" s="29"/>
      <c r="GK94" s="29"/>
      <c r="GL94" s="29"/>
      <c r="GM94" s="29"/>
      <c r="GN94" s="29"/>
    </row>
    <row r="95" spans="1:256"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  <c r="CO95" s="29"/>
      <c r="CP95" s="29"/>
      <c r="CQ95" s="29"/>
      <c r="CR95" s="29"/>
      <c r="CS95" s="29"/>
      <c r="CT95" s="29"/>
      <c r="CU95" s="29"/>
      <c r="CV95" s="29"/>
      <c r="CW95" s="29"/>
      <c r="CX95" s="29"/>
      <c r="CY95" s="29"/>
      <c r="CZ95" s="29"/>
      <c r="DA95" s="29"/>
      <c r="DB95" s="29"/>
      <c r="DC95" s="29"/>
      <c r="DD95" s="29"/>
      <c r="DE95" s="29"/>
      <c r="DF95" s="29"/>
      <c r="DG95" s="29"/>
      <c r="DH95" s="29"/>
      <c r="DI95" s="29"/>
      <c r="DJ95" s="29"/>
      <c r="DK95" s="29"/>
      <c r="DL95" s="29"/>
      <c r="DM95" s="29"/>
      <c r="DN95" s="29"/>
      <c r="DO95" s="29"/>
      <c r="DP95" s="29"/>
      <c r="DQ95" s="29"/>
      <c r="DR95" s="29"/>
      <c r="DS95" s="29"/>
      <c r="DT95" s="29"/>
      <c r="DU95" s="29"/>
      <c r="DV95" s="29"/>
      <c r="DW95" s="29"/>
      <c r="DX95" s="29"/>
      <c r="DY95" s="29"/>
      <c r="DZ95" s="29"/>
      <c r="EA95" s="29"/>
      <c r="EB95" s="29"/>
      <c r="EC95" s="29"/>
      <c r="ED95" s="29"/>
      <c r="EE95" s="29"/>
      <c r="EF95" s="29"/>
      <c r="EG95" s="29"/>
      <c r="EH95" s="29"/>
      <c r="EI95" s="29"/>
      <c r="EJ95" s="29"/>
      <c r="EK95" s="29"/>
      <c r="EL95" s="29"/>
      <c r="EM95" s="29"/>
      <c r="EN95" s="29"/>
      <c r="EO95" s="29"/>
      <c r="EP95" s="29"/>
      <c r="EQ95" s="29"/>
      <c r="ER95" s="29"/>
      <c r="ES95" s="29"/>
      <c r="ET95" s="29"/>
      <c r="EU95" s="29"/>
      <c r="EV95" s="29"/>
      <c r="EW95" s="29"/>
      <c r="EX95" s="29"/>
      <c r="EY95" s="29"/>
      <c r="EZ95" s="29"/>
      <c r="FA95" s="29"/>
      <c r="FB95" s="29"/>
      <c r="FC95" s="29"/>
      <c r="FD95" s="29"/>
      <c r="FE95" s="29"/>
      <c r="FF95" s="29"/>
      <c r="FG95" s="29"/>
      <c r="FH95" s="29"/>
      <c r="FI95" s="29"/>
      <c r="FJ95" s="29"/>
      <c r="FK95" s="29"/>
      <c r="FL95" s="29"/>
      <c r="FM95" s="29"/>
      <c r="FN95" s="29"/>
      <c r="FO95" s="29"/>
      <c r="FP95" s="29"/>
      <c r="FQ95" s="29"/>
      <c r="FR95" s="29"/>
      <c r="FS95" s="29"/>
      <c r="FT95" s="29"/>
      <c r="FU95" s="29"/>
      <c r="FV95" s="29"/>
      <c r="FW95" s="29"/>
      <c r="FX95" s="29"/>
      <c r="FY95" s="29"/>
      <c r="FZ95" s="29"/>
      <c r="GA95" s="29"/>
      <c r="GB95" s="29"/>
      <c r="GC95" s="29"/>
      <c r="GD95" s="29"/>
      <c r="GE95" s="29"/>
      <c r="GF95" s="29"/>
      <c r="GG95" s="29"/>
      <c r="GH95" s="29"/>
      <c r="GI95" s="29"/>
      <c r="GJ95" s="29"/>
      <c r="GK95" s="29"/>
      <c r="GL95" s="29"/>
      <c r="GM95" s="29"/>
      <c r="GN95" s="29"/>
    </row>
    <row r="96" spans="1:256"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29"/>
      <c r="CO96" s="29"/>
      <c r="CP96" s="29"/>
      <c r="CQ96" s="29"/>
      <c r="CR96" s="29"/>
      <c r="CS96" s="29"/>
      <c r="CT96" s="29"/>
      <c r="CU96" s="29"/>
      <c r="CV96" s="29"/>
      <c r="CW96" s="29"/>
      <c r="CX96" s="29"/>
      <c r="CY96" s="29"/>
      <c r="CZ96" s="29"/>
      <c r="DA96" s="29"/>
      <c r="DB96" s="29"/>
      <c r="DC96" s="29"/>
      <c r="DD96" s="29"/>
      <c r="DE96" s="29"/>
      <c r="DF96" s="29"/>
      <c r="DG96" s="29"/>
      <c r="DH96" s="29"/>
      <c r="DI96" s="29"/>
      <c r="DJ96" s="29"/>
      <c r="DK96" s="29"/>
      <c r="DL96" s="29"/>
      <c r="DM96" s="29"/>
      <c r="DN96" s="29"/>
      <c r="DO96" s="29"/>
      <c r="DP96" s="29"/>
      <c r="DQ96" s="29"/>
      <c r="DR96" s="29"/>
      <c r="DS96" s="29"/>
      <c r="DT96" s="29"/>
      <c r="DU96" s="29"/>
      <c r="DV96" s="29"/>
      <c r="DW96" s="29"/>
      <c r="DX96" s="29"/>
      <c r="DY96" s="29"/>
      <c r="DZ96" s="29"/>
      <c r="EA96" s="29"/>
      <c r="EB96" s="29"/>
      <c r="EC96" s="29"/>
      <c r="ED96" s="29"/>
      <c r="EE96" s="29"/>
      <c r="EF96" s="29"/>
      <c r="EG96" s="29"/>
      <c r="EH96" s="29"/>
      <c r="EI96" s="29"/>
      <c r="EJ96" s="29"/>
      <c r="EK96" s="29"/>
      <c r="EL96" s="29"/>
      <c r="EM96" s="29"/>
      <c r="EN96" s="29"/>
      <c r="EO96" s="29"/>
      <c r="EP96" s="29"/>
      <c r="EQ96" s="29"/>
      <c r="ER96" s="29"/>
      <c r="ES96" s="29"/>
      <c r="ET96" s="29"/>
      <c r="EU96" s="29"/>
      <c r="EV96" s="29"/>
      <c r="EW96" s="29"/>
      <c r="EX96" s="29"/>
      <c r="EY96" s="29"/>
      <c r="EZ96" s="29"/>
      <c r="FA96" s="29"/>
      <c r="FB96" s="29"/>
      <c r="FC96" s="29"/>
      <c r="FD96" s="29"/>
      <c r="FE96" s="29"/>
      <c r="FF96" s="29"/>
      <c r="FG96" s="29"/>
      <c r="FH96" s="29"/>
      <c r="FI96" s="29"/>
      <c r="FJ96" s="29"/>
      <c r="FK96" s="29"/>
      <c r="FL96" s="29"/>
      <c r="FM96" s="29"/>
      <c r="FN96" s="29"/>
      <c r="FO96" s="29"/>
      <c r="FP96" s="29"/>
      <c r="FQ96" s="29"/>
      <c r="FR96" s="29"/>
      <c r="FS96" s="29"/>
      <c r="FT96" s="29"/>
      <c r="FU96" s="29"/>
      <c r="FV96" s="29"/>
      <c r="FW96" s="29"/>
      <c r="FX96" s="29"/>
      <c r="FY96" s="29"/>
      <c r="FZ96" s="29"/>
      <c r="GA96" s="29"/>
      <c r="GB96" s="29"/>
      <c r="GC96" s="29"/>
      <c r="GD96" s="29"/>
      <c r="GE96" s="29"/>
      <c r="GF96" s="29"/>
      <c r="GG96" s="29"/>
      <c r="GH96" s="29"/>
      <c r="GI96" s="29"/>
      <c r="GJ96" s="29"/>
      <c r="GK96" s="29"/>
      <c r="GL96" s="29"/>
      <c r="GM96" s="29"/>
      <c r="GN96" s="29"/>
    </row>
    <row r="97" spans="2:196"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  <c r="CI97" s="29"/>
      <c r="CJ97" s="29"/>
      <c r="CK97" s="29"/>
      <c r="CL97" s="29"/>
      <c r="CM97" s="29"/>
      <c r="CN97" s="29"/>
      <c r="CO97" s="29"/>
      <c r="CP97" s="29"/>
      <c r="CQ97" s="29"/>
      <c r="CR97" s="29"/>
      <c r="CS97" s="29"/>
      <c r="CT97" s="29"/>
      <c r="CU97" s="29"/>
      <c r="CV97" s="29"/>
      <c r="CW97" s="29"/>
      <c r="CX97" s="29"/>
      <c r="CY97" s="29"/>
      <c r="CZ97" s="29"/>
      <c r="DA97" s="29"/>
      <c r="DB97" s="29"/>
      <c r="DC97" s="29"/>
      <c r="DD97" s="29"/>
      <c r="DE97" s="29"/>
      <c r="DF97" s="29"/>
      <c r="DG97" s="29"/>
      <c r="DH97" s="29"/>
      <c r="DI97" s="29"/>
      <c r="DJ97" s="29"/>
      <c r="DK97" s="29"/>
      <c r="DL97" s="29"/>
      <c r="DM97" s="29"/>
      <c r="DN97" s="29"/>
      <c r="DO97" s="29"/>
      <c r="DP97" s="29"/>
      <c r="DQ97" s="29"/>
      <c r="DR97" s="29"/>
      <c r="DS97" s="29"/>
      <c r="DT97" s="29"/>
      <c r="DU97" s="29"/>
      <c r="DV97" s="29"/>
      <c r="DW97" s="29"/>
      <c r="DX97" s="29"/>
      <c r="DY97" s="29"/>
      <c r="DZ97" s="29"/>
      <c r="EA97" s="29"/>
      <c r="EB97" s="29"/>
      <c r="EC97" s="29"/>
      <c r="ED97" s="29"/>
      <c r="EE97" s="29"/>
      <c r="EF97" s="29"/>
      <c r="EG97" s="29"/>
      <c r="EH97" s="29"/>
      <c r="EI97" s="29"/>
      <c r="EJ97" s="29"/>
      <c r="EK97" s="29"/>
      <c r="EL97" s="29"/>
      <c r="EM97" s="29"/>
      <c r="EN97" s="29"/>
      <c r="EO97" s="29"/>
      <c r="EP97" s="29"/>
      <c r="EQ97" s="29"/>
      <c r="ER97" s="29"/>
      <c r="ES97" s="29"/>
      <c r="ET97" s="29"/>
      <c r="EU97" s="29"/>
      <c r="EV97" s="29"/>
      <c r="EW97" s="29"/>
      <c r="EX97" s="29"/>
      <c r="EY97" s="29"/>
      <c r="EZ97" s="29"/>
      <c r="FA97" s="29"/>
      <c r="FB97" s="29"/>
      <c r="FC97" s="29"/>
      <c r="FD97" s="29"/>
      <c r="FE97" s="29"/>
      <c r="FF97" s="29"/>
      <c r="FG97" s="29"/>
      <c r="FH97" s="29"/>
      <c r="FI97" s="29"/>
      <c r="FJ97" s="29"/>
      <c r="FK97" s="29"/>
      <c r="FL97" s="29"/>
      <c r="FM97" s="29"/>
      <c r="FN97" s="29"/>
      <c r="FO97" s="29"/>
      <c r="FP97" s="29"/>
      <c r="FQ97" s="29"/>
      <c r="FR97" s="29"/>
      <c r="FS97" s="29"/>
      <c r="FT97" s="29"/>
      <c r="FU97" s="29"/>
      <c r="FV97" s="29"/>
      <c r="FW97" s="29"/>
      <c r="FX97" s="29"/>
      <c r="FY97" s="29"/>
      <c r="FZ97" s="29"/>
      <c r="GA97" s="29"/>
      <c r="GB97" s="29"/>
      <c r="GC97" s="29"/>
      <c r="GD97" s="29"/>
      <c r="GE97" s="29"/>
      <c r="GF97" s="29"/>
      <c r="GG97" s="29"/>
      <c r="GH97" s="29"/>
      <c r="GI97" s="29"/>
      <c r="GJ97" s="29"/>
      <c r="GK97" s="29"/>
      <c r="GL97" s="29"/>
      <c r="GM97" s="29"/>
      <c r="GN97" s="29"/>
    </row>
    <row r="98" spans="2:196"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  <c r="CO98" s="29"/>
      <c r="CP98" s="29"/>
      <c r="CQ98" s="29"/>
      <c r="CR98" s="29"/>
      <c r="CS98" s="29"/>
      <c r="CT98" s="29"/>
      <c r="CU98" s="29"/>
      <c r="CV98" s="29"/>
      <c r="CW98" s="29"/>
      <c r="CX98" s="29"/>
      <c r="CY98" s="29"/>
      <c r="CZ98" s="29"/>
      <c r="DA98" s="29"/>
      <c r="DB98" s="29"/>
      <c r="DC98" s="29"/>
      <c r="DD98" s="29"/>
      <c r="DE98" s="29"/>
      <c r="DF98" s="29"/>
      <c r="DG98" s="29"/>
      <c r="DH98" s="29"/>
      <c r="DI98" s="29"/>
      <c r="DJ98" s="29"/>
      <c r="DK98" s="29"/>
      <c r="DL98" s="29"/>
      <c r="DM98" s="29"/>
      <c r="DN98" s="29"/>
      <c r="DO98" s="29"/>
      <c r="DP98" s="29"/>
      <c r="DQ98" s="29"/>
      <c r="DR98" s="29"/>
      <c r="DS98" s="29"/>
      <c r="DT98" s="29"/>
      <c r="DU98" s="29"/>
      <c r="DV98" s="29"/>
      <c r="DW98" s="29"/>
      <c r="DX98" s="29"/>
      <c r="DY98" s="29"/>
      <c r="DZ98" s="29"/>
      <c r="EA98" s="29"/>
      <c r="EB98" s="29"/>
      <c r="EC98" s="29"/>
      <c r="ED98" s="29"/>
      <c r="EE98" s="29"/>
      <c r="EF98" s="29"/>
      <c r="EG98" s="29"/>
      <c r="EH98" s="29"/>
      <c r="EI98" s="29"/>
      <c r="EJ98" s="29"/>
      <c r="EK98" s="29"/>
      <c r="EL98" s="29"/>
      <c r="EM98" s="29"/>
      <c r="EN98" s="29"/>
      <c r="EO98" s="29"/>
      <c r="EP98" s="29"/>
      <c r="EQ98" s="29"/>
      <c r="ER98" s="29"/>
      <c r="ES98" s="29"/>
      <c r="ET98" s="29"/>
      <c r="EU98" s="29"/>
      <c r="EV98" s="29"/>
      <c r="EW98" s="29"/>
      <c r="EX98" s="29"/>
      <c r="EY98" s="29"/>
      <c r="EZ98" s="29"/>
      <c r="FA98" s="29"/>
      <c r="FB98" s="29"/>
      <c r="FC98" s="29"/>
      <c r="FD98" s="29"/>
      <c r="FE98" s="29"/>
      <c r="FF98" s="29"/>
      <c r="FG98" s="29"/>
      <c r="FH98" s="29"/>
      <c r="FI98" s="29"/>
      <c r="FJ98" s="29"/>
      <c r="FK98" s="29"/>
      <c r="FL98" s="29"/>
      <c r="FM98" s="29"/>
      <c r="FN98" s="29"/>
      <c r="FO98" s="29"/>
      <c r="FP98" s="29"/>
      <c r="FQ98" s="29"/>
      <c r="FR98" s="29"/>
      <c r="FS98" s="29"/>
      <c r="FT98" s="29"/>
      <c r="FU98" s="29"/>
      <c r="FV98" s="29"/>
      <c r="FW98" s="29"/>
      <c r="FX98" s="29"/>
      <c r="FY98" s="29"/>
      <c r="FZ98" s="29"/>
      <c r="GA98" s="29"/>
      <c r="GB98" s="29"/>
      <c r="GC98" s="29"/>
      <c r="GD98" s="29"/>
      <c r="GE98" s="29"/>
      <c r="GF98" s="29"/>
      <c r="GG98" s="29"/>
      <c r="GH98" s="29"/>
      <c r="GI98" s="29"/>
      <c r="GJ98" s="29"/>
      <c r="GK98" s="29"/>
      <c r="GL98" s="29"/>
      <c r="GM98" s="29"/>
      <c r="GN98" s="29"/>
    </row>
    <row r="99" spans="2:196">
      <c r="C99" s="48" t="s">
        <v>118</v>
      </c>
    </row>
    <row r="102" spans="2:196">
      <c r="B102" s="50"/>
    </row>
    <row r="103" spans="2:196">
      <c r="B103" s="50"/>
    </row>
    <row r="104" spans="2:196">
      <c r="B104" s="50"/>
    </row>
    <row r="105" spans="2:196">
      <c r="B105" s="50"/>
    </row>
    <row r="106" spans="2:196">
      <c r="B106" s="50"/>
    </row>
    <row r="107" spans="2:196">
      <c r="B107" s="50"/>
    </row>
    <row r="108" spans="2:196">
      <c r="B108" s="50"/>
    </row>
    <row r="109" spans="2:196">
      <c r="B109" s="50"/>
    </row>
    <row r="110" spans="2:196">
      <c r="B110" s="50"/>
    </row>
    <row r="111" spans="2:196">
      <c r="B111" s="50"/>
    </row>
    <row r="112" spans="2:196">
      <c r="B112" s="50"/>
    </row>
    <row r="113" spans="2:2">
      <c r="B113" s="50"/>
    </row>
    <row r="114" spans="2:2">
      <c r="B114" s="50"/>
    </row>
    <row r="115" spans="2:2">
      <c r="B115" s="50"/>
    </row>
    <row r="116" spans="2:2">
      <c r="B116" s="50"/>
    </row>
    <row r="117" spans="2:2">
      <c r="B117" s="50"/>
    </row>
    <row r="118" spans="2:2">
      <c r="B118" s="50"/>
    </row>
    <row r="119" spans="2:2">
      <c r="B119" s="50"/>
    </row>
    <row r="120" spans="2:2">
      <c r="B120" s="50"/>
    </row>
    <row r="127" spans="2:2" ht="15.25" customHeight="1"/>
  </sheetData>
  <mergeCells count="1">
    <mergeCell ref="A7:A8"/>
  </mergeCells>
  <printOptions horizontalCentered="1"/>
  <pageMargins left="0.43307086614173229" right="0.39370078740157483" top="0.51181102362204722" bottom="0.51181102362204722" header="0" footer="0"/>
  <pageSetup paperSize="9" scale="3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T103"/>
  <sheetViews>
    <sheetView showOutlineSymbols="0" zoomScale="58" zoomScaleNormal="58" workbookViewId="0">
      <selection activeCell="J7" sqref="J7"/>
    </sheetView>
  </sheetViews>
  <sheetFormatPr baseColWidth="10" defaultColWidth="11.453125" defaultRowHeight="15.5"/>
  <cols>
    <col min="1" max="1" width="10.1796875" style="29" customWidth="1"/>
    <col min="2" max="2" width="46" style="48" customWidth="1"/>
    <col min="3" max="3" width="33.1796875" style="48" customWidth="1"/>
    <col min="4" max="4" width="35.453125" style="48" customWidth="1"/>
    <col min="5" max="5" width="38.90625" style="48" customWidth="1"/>
    <col min="6" max="6" width="27.6328125" style="48" customWidth="1"/>
    <col min="7" max="7" width="28.453125" style="48" customWidth="1"/>
    <col min="8" max="8" width="33.6328125" style="48" customWidth="1"/>
    <col min="9" max="16384" width="11.453125" style="68"/>
  </cols>
  <sheetData>
    <row r="1" spans="1:254" s="61" customFormat="1" ht="12.15" customHeight="1">
      <c r="A1" s="20"/>
      <c r="B1" s="18"/>
      <c r="C1" s="18"/>
      <c r="D1" s="18"/>
      <c r="E1" s="18"/>
      <c r="F1" s="18"/>
      <c r="G1" s="18"/>
      <c r="H1" s="18"/>
    </row>
    <row r="2" spans="1:254" s="61" customFormat="1" ht="13" customHeight="1">
      <c r="A2" s="20"/>
      <c r="B2" s="18"/>
      <c r="C2" s="18"/>
      <c r="D2" s="18"/>
      <c r="E2" s="18"/>
      <c r="F2" s="18"/>
      <c r="G2" s="18"/>
      <c r="H2" s="18"/>
    </row>
    <row r="3" spans="1:254" s="55" customFormat="1" ht="51">
      <c r="A3" s="62"/>
      <c r="B3" s="52" t="s">
        <v>119</v>
      </c>
      <c r="C3" s="54"/>
      <c r="D3" s="53"/>
      <c r="E3" s="53"/>
      <c r="F3" s="53"/>
      <c r="G3" s="53"/>
      <c r="H3" s="63"/>
    </row>
    <row r="4" spans="1:254" s="55" customFormat="1" ht="4.6500000000000004" customHeight="1">
      <c r="A4" s="64"/>
      <c r="B4" s="53"/>
      <c r="C4" s="54"/>
      <c r="D4" s="53"/>
      <c r="E4" s="53"/>
      <c r="F4" s="53"/>
      <c r="G4" s="53"/>
      <c r="H4" s="65"/>
    </row>
    <row r="5" spans="1:254" s="55" customFormat="1" ht="43.5">
      <c r="A5" s="66"/>
      <c r="B5" s="57" t="str">
        <f>Prov1!$A$5</f>
        <v>1 de  marzo de 2020</v>
      </c>
      <c r="C5" s="54"/>
      <c r="D5" s="53"/>
      <c r="E5" s="53"/>
      <c r="F5" s="53"/>
      <c r="G5" s="53"/>
      <c r="H5" s="63"/>
    </row>
    <row r="6" spans="1:254" ht="2.5" customHeight="1">
      <c r="A6" s="67"/>
    </row>
    <row r="7" spans="1:254" ht="121.25" customHeight="1">
      <c r="A7" s="67"/>
      <c r="B7" s="289" t="s">
        <v>48</v>
      </c>
      <c r="C7" s="289" t="s">
        <v>120</v>
      </c>
      <c r="D7" s="289" t="s">
        <v>121</v>
      </c>
      <c r="E7" s="289" t="s">
        <v>122</v>
      </c>
      <c r="F7" s="289" t="s">
        <v>123</v>
      </c>
      <c r="G7" s="289" t="s">
        <v>124</v>
      </c>
      <c r="H7" s="289" t="s">
        <v>122</v>
      </c>
    </row>
    <row r="8" spans="1:254" ht="10.4" customHeight="1">
      <c r="A8" s="67"/>
      <c r="B8" s="31"/>
      <c r="C8" s="31"/>
      <c r="D8" s="31"/>
      <c r="E8" s="31"/>
      <c r="F8" s="31"/>
      <c r="G8" s="31"/>
      <c r="H8" s="31"/>
    </row>
    <row r="9" spans="1:254" s="35" customFormat="1" ht="26.5" customHeight="1">
      <c r="A9" s="69"/>
      <c r="B9" s="290" t="s">
        <v>53</v>
      </c>
      <c r="C9" s="287">
        <v>1580989</v>
      </c>
      <c r="D9" s="291">
        <v>0.16133536815282984</v>
      </c>
      <c r="E9" s="291">
        <v>1.3171968073005358E-2</v>
      </c>
      <c r="F9" s="288">
        <v>902.84357474340425</v>
      </c>
      <c r="G9" s="291">
        <v>0.89567955838533087</v>
      </c>
      <c r="H9" s="291">
        <v>2.1085182467350139E-2</v>
      </c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  <c r="HI9" s="34"/>
      <c r="HJ9" s="34"/>
      <c r="HK9" s="34"/>
      <c r="HL9" s="34"/>
      <c r="HM9" s="34"/>
      <c r="HN9" s="34"/>
      <c r="HO9" s="34"/>
      <c r="HP9" s="34"/>
      <c r="HQ9" s="34"/>
      <c r="HR9" s="34"/>
      <c r="HS9" s="34"/>
      <c r="HT9" s="34"/>
      <c r="HU9" s="34"/>
      <c r="HV9" s="34"/>
      <c r="HW9" s="34"/>
      <c r="HX9" s="34"/>
      <c r="HY9" s="34"/>
      <c r="HZ9" s="34"/>
      <c r="IA9" s="34"/>
      <c r="IB9" s="34"/>
      <c r="IC9" s="34"/>
      <c r="ID9" s="34"/>
      <c r="IE9" s="34"/>
      <c r="IF9" s="34"/>
      <c r="IG9" s="34"/>
      <c r="IH9" s="34"/>
      <c r="II9" s="34"/>
      <c r="IJ9" s="34"/>
      <c r="IK9" s="34"/>
      <c r="IL9" s="34"/>
      <c r="IM9" s="34"/>
      <c r="IN9" s="34"/>
      <c r="IO9" s="34"/>
      <c r="IP9" s="34"/>
      <c r="IQ9" s="34"/>
      <c r="IR9" s="34"/>
      <c r="IS9" s="34"/>
      <c r="IT9" s="34"/>
    </row>
    <row r="10" spans="1:254" s="74" customFormat="1" ht="24.9" customHeight="1">
      <c r="A10" s="67"/>
      <c r="B10" s="70" t="s">
        <v>54</v>
      </c>
      <c r="C10" s="71">
        <v>107432</v>
      </c>
      <c r="D10" s="72">
        <v>1.0963125784806103E-2</v>
      </c>
      <c r="E10" s="72">
        <v>1.821628281679466E-2</v>
      </c>
      <c r="F10" s="73">
        <v>817.35264502196708</v>
      </c>
      <c r="G10" s="72">
        <v>0.81086699470218038</v>
      </c>
      <c r="H10" s="72">
        <v>2.2667091815857132E-2</v>
      </c>
    </row>
    <row r="11" spans="1:254" s="75" customFormat="1" ht="24.9" customHeight="1">
      <c r="A11" s="67"/>
      <c r="B11" s="70" t="s">
        <v>55</v>
      </c>
      <c r="C11" s="71">
        <v>222339</v>
      </c>
      <c r="D11" s="72">
        <v>2.2689053763012921E-2</v>
      </c>
      <c r="E11" s="72">
        <v>1.2703256661352746E-2</v>
      </c>
      <c r="F11" s="73">
        <v>1004.6299610504673</v>
      </c>
      <c r="G11" s="72">
        <v>0.99665827506176019</v>
      </c>
      <c r="H11" s="72">
        <v>1.9852454372787598E-2</v>
      </c>
    </row>
    <row r="12" spans="1:254" s="75" customFormat="1" ht="24.9" customHeight="1">
      <c r="A12" s="67"/>
      <c r="B12" s="70" t="s">
        <v>56</v>
      </c>
      <c r="C12" s="71">
        <v>172464</v>
      </c>
      <c r="D12" s="72">
        <v>1.7599453843834236E-2</v>
      </c>
      <c r="E12" s="72">
        <v>8.0838900871516017E-3</v>
      </c>
      <c r="F12" s="73">
        <v>833.46627736803111</v>
      </c>
      <c r="G12" s="72">
        <v>0.8268527662216909</v>
      </c>
      <c r="H12" s="72">
        <v>2.2846280930118867E-2</v>
      </c>
    </row>
    <row r="13" spans="1:254" s="75" customFormat="1" ht="24.9" customHeight="1">
      <c r="A13" s="67"/>
      <c r="B13" s="70" t="s">
        <v>57</v>
      </c>
      <c r="C13" s="71">
        <v>189026</v>
      </c>
      <c r="D13" s="72">
        <v>1.9289558181908167E-2</v>
      </c>
      <c r="E13" s="72">
        <v>1.0261562964309023E-2</v>
      </c>
      <c r="F13" s="73">
        <v>851.65241982584394</v>
      </c>
      <c r="G13" s="72">
        <v>0.84489460259403926</v>
      </c>
      <c r="H13" s="72">
        <v>2.3193995525003563E-2</v>
      </c>
    </row>
    <row r="14" spans="1:254" s="75" customFormat="1" ht="24.9" customHeight="1">
      <c r="A14" s="67"/>
      <c r="B14" s="70" t="s">
        <v>58</v>
      </c>
      <c r="C14" s="71">
        <v>98048</v>
      </c>
      <c r="D14" s="72">
        <v>1.0005515646629205E-2</v>
      </c>
      <c r="E14" s="72">
        <v>1.3981964093654264E-2</v>
      </c>
      <c r="F14" s="73">
        <v>922.16482477969998</v>
      </c>
      <c r="G14" s="72">
        <v>0.91484749531713028</v>
      </c>
      <c r="H14" s="72">
        <v>1.6544870315842841E-2</v>
      </c>
    </row>
    <row r="15" spans="1:254" s="75" customFormat="1" ht="24.9" customHeight="1">
      <c r="A15" s="76"/>
      <c r="B15" s="70" t="s">
        <v>59</v>
      </c>
      <c r="C15" s="71">
        <v>142459</v>
      </c>
      <c r="D15" s="72">
        <v>1.4537530123033106E-2</v>
      </c>
      <c r="E15" s="72">
        <v>7.9883959527347059E-3</v>
      </c>
      <c r="F15" s="73">
        <v>828.60285612000587</v>
      </c>
      <c r="G15" s="72">
        <v>0.82202793596589485</v>
      </c>
      <c r="H15" s="72">
        <v>2.0934454612564046E-2</v>
      </c>
    </row>
    <row r="16" spans="1:254" s="75" customFormat="1" ht="24.9" customHeight="1">
      <c r="A16" s="76"/>
      <c r="B16" s="70" t="s">
        <v>60</v>
      </c>
      <c r="C16" s="71">
        <v>269823</v>
      </c>
      <c r="D16" s="72">
        <v>2.7534659027419549E-2</v>
      </c>
      <c r="E16" s="72">
        <v>1.5907499303458694E-2</v>
      </c>
      <c r="F16" s="73">
        <v>918.24133465271643</v>
      </c>
      <c r="G16" s="72">
        <v>0.91095513787828541</v>
      </c>
      <c r="H16" s="72">
        <v>2.0060706605244505E-2</v>
      </c>
    </row>
    <row r="17" spans="1:254" s="75" customFormat="1" ht="24.9" customHeight="1">
      <c r="A17" s="76"/>
      <c r="B17" s="70" t="s">
        <v>61</v>
      </c>
      <c r="C17" s="71">
        <v>379398</v>
      </c>
      <c r="D17" s="72">
        <v>3.8716471782186554E-2</v>
      </c>
      <c r="E17" s="72">
        <v>1.5617136554914257E-2</v>
      </c>
      <c r="F17" s="73">
        <v>936.37591418510431</v>
      </c>
      <c r="G17" s="72">
        <v>0.9289458204743144</v>
      </c>
      <c r="H17" s="72">
        <v>2.1352221504670643E-2</v>
      </c>
    </row>
    <row r="18" spans="1:254" s="75" customFormat="1" ht="15" customHeight="1">
      <c r="A18" s="76"/>
      <c r="B18" s="70"/>
      <c r="C18" s="77"/>
      <c r="D18" s="72"/>
      <c r="E18" s="72"/>
      <c r="F18" s="73"/>
      <c r="G18" s="72"/>
      <c r="H18" s="72"/>
    </row>
    <row r="19" spans="1:254" s="35" customFormat="1" ht="26.5" customHeight="1">
      <c r="A19" s="69"/>
      <c r="B19" s="290" t="s">
        <v>62</v>
      </c>
      <c r="C19" s="287">
        <v>305177</v>
      </c>
      <c r="D19" s="291">
        <v>3.1142432772635453E-2</v>
      </c>
      <c r="E19" s="291">
        <v>3.5019992634293118E-3</v>
      </c>
      <c r="F19" s="288">
        <v>1062.281901650518</v>
      </c>
      <c r="G19" s="291">
        <v>1.0538527505404018</v>
      </c>
      <c r="H19" s="291">
        <v>2.1263532794452811E-2</v>
      </c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  <c r="HT19" s="34"/>
      <c r="HU19" s="34"/>
      <c r="HV19" s="34"/>
      <c r="HW19" s="34"/>
      <c r="HX19" s="34"/>
      <c r="HY19" s="34"/>
      <c r="HZ19" s="34"/>
      <c r="IA19" s="34"/>
      <c r="IB19" s="34"/>
      <c r="IC19" s="34"/>
      <c r="ID19" s="34"/>
      <c r="IE19" s="34"/>
      <c r="IF19" s="34"/>
      <c r="IG19" s="34"/>
      <c r="IH19" s="34"/>
      <c r="II19" s="34"/>
      <c r="IJ19" s="34"/>
      <c r="IK19" s="34"/>
      <c r="IL19" s="34"/>
      <c r="IM19" s="34"/>
      <c r="IN19" s="34"/>
      <c r="IO19" s="34"/>
      <c r="IP19" s="34"/>
      <c r="IQ19" s="34"/>
      <c r="IR19" s="34"/>
      <c r="IS19" s="34"/>
      <c r="IT19" s="34"/>
    </row>
    <row r="20" spans="1:254" s="74" customFormat="1" ht="24.9" customHeight="1">
      <c r="A20" s="78"/>
      <c r="B20" s="70" t="s">
        <v>63</v>
      </c>
      <c r="C20" s="71">
        <v>53307</v>
      </c>
      <c r="D20" s="72">
        <v>5.439825621887882E-3</v>
      </c>
      <c r="E20" s="72">
        <v>2.595497376290723E-3</v>
      </c>
      <c r="F20" s="73">
        <v>964.39237642335934</v>
      </c>
      <c r="G20" s="72">
        <v>0.95673997355582852</v>
      </c>
      <c r="H20" s="72">
        <v>2.1924185396681617E-2</v>
      </c>
    </row>
    <row r="21" spans="1:254" s="75" customFormat="1" ht="24.9" customHeight="1">
      <c r="A21" s="76"/>
      <c r="B21" s="70" t="s">
        <v>64</v>
      </c>
      <c r="C21" s="71">
        <v>35965</v>
      </c>
      <c r="D21" s="72">
        <v>3.6701245331982229E-3</v>
      </c>
      <c r="E21" s="72">
        <v>-2.136396426391407E-3</v>
      </c>
      <c r="F21" s="73">
        <v>962.80206422911215</v>
      </c>
      <c r="G21" s="72">
        <v>0.95516228040533679</v>
      </c>
      <c r="H21" s="72">
        <v>2.311356963819966E-2</v>
      </c>
    </row>
    <row r="22" spans="1:254" s="75" customFormat="1" ht="24.9" customHeight="1">
      <c r="A22" s="76"/>
      <c r="B22" s="70" t="s">
        <v>65</v>
      </c>
      <c r="C22" s="71">
        <v>215905</v>
      </c>
      <c r="D22" s="72">
        <v>2.2032482617549348E-2</v>
      </c>
      <c r="E22" s="72">
        <v>4.6719186974466531E-3</v>
      </c>
      <c r="F22" s="73">
        <v>1103.0219923114337</v>
      </c>
      <c r="G22" s="72">
        <v>1.0942695707211492</v>
      </c>
      <c r="H22" s="72">
        <v>2.0699654640563114E-2</v>
      </c>
    </row>
    <row r="23" spans="1:254" s="75" customFormat="1" ht="15" customHeight="1">
      <c r="A23" s="76"/>
      <c r="B23" s="70"/>
      <c r="C23" s="77"/>
      <c r="D23" s="72"/>
      <c r="E23" s="72"/>
      <c r="F23" s="73"/>
      <c r="G23" s="72"/>
      <c r="H23" s="72"/>
    </row>
    <row r="24" spans="1:254" s="35" customFormat="1" ht="26.5" customHeight="1">
      <c r="A24" s="69"/>
      <c r="B24" s="290" t="s">
        <v>66</v>
      </c>
      <c r="C24" s="287">
        <v>301721</v>
      </c>
      <c r="D24" s="291">
        <v>3.0789757939138081E-2</v>
      </c>
      <c r="E24" s="291">
        <v>-2.2453703703704253E-3</v>
      </c>
      <c r="F24" s="288">
        <v>1187.9891246548959</v>
      </c>
      <c r="G24" s="291">
        <v>1.1785624933310148</v>
      </c>
      <c r="H24" s="291">
        <v>2.0076145780242305E-2</v>
      </c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4"/>
      <c r="GN24" s="34"/>
      <c r="GO24" s="34"/>
      <c r="GP24" s="34"/>
      <c r="GQ24" s="34"/>
      <c r="GR24" s="34"/>
      <c r="GS24" s="34"/>
      <c r="GT24" s="34"/>
      <c r="GU24" s="34"/>
      <c r="GV24" s="34"/>
      <c r="GW24" s="34"/>
      <c r="GX24" s="34"/>
      <c r="GY24" s="34"/>
      <c r="GZ24" s="34"/>
      <c r="HA24" s="34"/>
      <c r="HB24" s="34"/>
      <c r="HC24" s="34"/>
      <c r="HD24" s="34"/>
      <c r="HE24" s="34"/>
      <c r="HF24" s="34"/>
      <c r="HG24" s="34"/>
      <c r="HH24" s="34"/>
      <c r="HI24" s="34"/>
      <c r="HJ24" s="34"/>
      <c r="HK24" s="34"/>
      <c r="HL24" s="34"/>
      <c r="HM24" s="34"/>
      <c r="HN24" s="34"/>
      <c r="HO24" s="34"/>
      <c r="HP24" s="34"/>
      <c r="HQ24" s="34"/>
      <c r="HR24" s="34"/>
      <c r="HS24" s="34"/>
      <c r="HT24" s="34"/>
      <c r="HU24" s="34"/>
      <c r="HV24" s="34"/>
      <c r="HW24" s="34"/>
      <c r="HX24" s="34"/>
      <c r="HY24" s="34"/>
      <c r="HZ24" s="34"/>
      <c r="IA24" s="34"/>
      <c r="IB24" s="34"/>
      <c r="IC24" s="34"/>
      <c r="ID24" s="34"/>
      <c r="IE24" s="34"/>
      <c r="IF24" s="34"/>
      <c r="IG24" s="34"/>
      <c r="IH24" s="34"/>
      <c r="II24" s="34"/>
      <c r="IJ24" s="34"/>
      <c r="IK24" s="34"/>
      <c r="IL24" s="34"/>
      <c r="IM24" s="34"/>
      <c r="IN24" s="34"/>
      <c r="IO24" s="34"/>
      <c r="IP24" s="34"/>
      <c r="IQ24" s="34"/>
      <c r="IR24" s="34"/>
      <c r="IS24" s="34"/>
      <c r="IT24" s="34"/>
    </row>
    <row r="25" spans="1:254" s="75" customFormat="1" ht="15" customHeight="1">
      <c r="A25" s="76"/>
      <c r="B25" s="70"/>
      <c r="C25" s="77"/>
      <c r="D25" s="72"/>
      <c r="E25" s="72"/>
      <c r="F25" s="73"/>
      <c r="G25" s="72"/>
      <c r="H25" s="72"/>
    </row>
    <row r="26" spans="1:254" s="35" customFormat="1" ht="24.9" customHeight="1">
      <c r="A26" s="69"/>
      <c r="B26" s="290" t="s">
        <v>67</v>
      </c>
      <c r="C26" s="287">
        <v>194593</v>
      </c>
      <c r="D26" s="291">
        <v>1.9857654477648874E-2</v>
      </c>
      <c r="E26" s="291">
        <v>1.834233442183697E-2</v>
      </c>
      <c r="F26" s="288">
        <v>934.20280750078291</v>
      </c>
      <c r="G26" s="291">
        <v>0.92678995727742519</v>
      </c>
      <c r="H26" s="291">
        <v>2.3290637212685317E-2</v>
      </c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4"/>
      <c r="GN26" s="34"/>
      <c r="GO26" s="34"/>
      <c r="GP26" s="34"/>
      <c r="GQ26" s="34"/>
      <c r="GR26" s="34"/>
      <c r="GS26" s="34"/>
      <c r="GT26" s="34"/>
      <c r="GU26" s="34"/>
      <c r="GV26" s="34"/>
      <c r="GW26" s="34"/>
      <c r="GX26" s="34"/>
      <c r="GY26" s="34"/>
      <c r="GZ26" s="34"/>
      <c r="HA26" s="34"/>
      <c r="HB26" s="34"/>
      <c r="HC26" s="34"/>
      <c r="HD26" s="34"/>
      <c r="HE26" s="34"/>
      <c r="HF26" s="34"/>
      <c r="HG26" s="34"/>
      <c r="HH26" s="34"/>
      <c r="HI26" s="34"/>
      <c r="HJ26" s="34"/>
      <c r="HK26" s="34"/>
      <c r="HL26" s="34"/>
      <c r="HM26" s="34"/>
      <c r="HN26" s="34"/>
      <c r="HO26" s="34"/>
      <c r="HP26" s="34"/>
      <c r="HQ26" s="34"/>
      <c r="HR26" s="34"/>
      <c r="HS26" s="34"/>
      <c r="HT26" s="34"/>
      <c r="HU26" s="34"/>
      <c r="HV26" s="34"/>
      <c r="HW26" s="34"/>
      <c r="HX26" s="34"/>
      <c r="HY26" s="34"/>
      <c r="HZ26" s="34"/>
      <c r="IA26" s="34"/>
      <c r="IB26" s="34"/>
      <c r="IC26" s="34"/>
      <c r="ID26" s="34"/>
      <c r="IE26" s="34"/>
      <c r="IF26" s="34"/>
      <c r="IG26" s="34"/>
      <c r="IH26" s="34"/>
      <c r="II26" s="34"/>
      <c r="IJ26" s="34"/>
      <c r="IK26" s="34"/>
      <c r="IL26" s="34"/>
      <c r="IM26" s="34"/>
      <c r="IN26" s="34"/>
      <c r="IO26" s="34"/>
      <c r="IP26" s="34"/>
      <c r="IQ26" s="34"/>
      <c r="IR26" s="34"/>
      <c r="IS26" s="34"/>
      <c r="IT26" s="34"/>
    </row>
    <row r="27" spans="1:254" s="75" customFormat="1" ht="15" customHeight="1">
      <c r="A27" s="76"/>
      <c r="B27" s="70"/>
      <c r="C27" s="77"/>
      <c r="D27" s="72"/>
      <c r="E27" s="72"/>
      <c r="F27" s="73"/>
      <c r="G27" s="72"/>
      <c r="H27" s="72"/>
    </row>
    <row r="28" spans="1:254" s="35" customFormat="1" ht="26.5" customHeight="1">
      <c r="A28" s="69"/>
      <c r="B28" s="290" t="s">
        <v>68</v>
      </c>
      <c r="C28" s="287">
        <v>331235</v>
      </c>
      <c r="D28" s="291">
        <v>3.380157652589777E-2</v>
      </c>
      <c r="E28" s="291">
        <v>2.7671601782101929E-2</v>
      </c>
      <c r="F28" s="288">
        <v>923.83878847344056</v>
      </c>
      <c r="G28" s="291">
        <v>0.91650817619685943</v>
      </c>
      <c r="H28" s="291">
        <v>2.0984379278642384E-2</v>
      </c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4"/>
      <c r="GN28" s="34"/>
      <c r="GO28" s="34"/>
      <c r="GP28" s="34"/>
      <c r="GQ28" s="34"/>
      <c r="GR28" s="34"/>
      <c r="GS28" s="34"/>
      <c r="GT28" s="34"/>
      <c r="GU28" s="34"/>
      <c r="GV28" s="34"/>
      <c r="GW28" s="34"/>
      <c r="GX28" s="34"/>
      <c r="GY28" s="34"/>
      <c r="GZ28" s="34"/>
      <c r="HA28" s="34"/>
      <c r="HB28" s="34"/>
      <c r="HC28" s="34"/>
      <c r="HD28" s="34"/>
      <c r="HE28" s="34"/>
      <c r="HF28" s="34"/>
      <c r="HG28" s="34"/>
      <c r="HH28" s="34"/>
      <c r="HI28" s="34"/>
      <c r="HJ28" s="34"/>
      <c r="HK28" s="34"/>
      <c r="HL28" s="34"/>
      <c r="HM28" s="34"/>
      <c r="HN28" s="34"/>
      <c r="HO28" s="34"/>
      <c r="HP28" s="34"/>
      <c r="HQ28" s="34"/>
      <c r="HR28" s="34"/>
      <c r="HS28" s="34"/>
      <c r="HT28" s="34"/>
      <c r="HU28" s="34"/>
      <c r="HV28" s="34"/>
      <c r="HW28" s="34"/>
      <c r="HX28" s="34"/>
      <c r="HY28" s="34"/>
      <c r="HZ28" s="34"/>
      <c r="IA28" s="34"/>
      <c r="IB28" s="34"/>
      <c r="IC28" s="34"/>
      <c r="ID28" s="34"/>
      <c r="IE28" s="34"/>
      <c r="IF28" s="34"/>
      <c r="IG28" s="34"/>
      <c r="IH28" s="34"/>
      <c r="II28" s="34"/>
      <c r="IJ28" s="34"/>
      <c r="IK28" s="34"/>
      <c r="IL28" s="34"/>
      <c r="IM28" s="34"/>
      <c r="IN28" s="34"/>
      <c r="IO28" s="34"/>
      <c r="IP28" s="34"/>
      <c r="IQ28" s="34"/>
      <c r="IR28" s="34"/>
      <c r="IS28" s="34"/>
      <c r="IT28" s="34"/>
    </row>
    <row r="29" spans="1:254" s="74" customFormat="1" ht="24.9" customHeight="1">
      <c r="A29" s="78"/>
      <c r="B29" s="70" t="s">
        <v>69</v>
      </c>
      <c r="C29" s="71">
        <v>173968</v>
      </c>
      <c r="D29" s="72">
        <v>1.7752932706559945E-2</v>
      </c>
      <c r="E29" s="72">
        <v>2.7936658000472736E-2</v>
      </c>
      <c r="F29" s="73">
        <v>935.51166789294666</v>
      </c>
      <c r="G29" s="72">
        <v>0.92808843193110424</v>
      </c>
      <c r="H29" s="72">
        <v>2.1336385105009681E-2</v>
      </c>
    </row>
    <row r="30" spans="1:254" s="75" customFormat="1" ht="24.9" customHeight="1">
      <c r="A30" s="76"/>
      <c r="B30" s="70" t="s">
        <v>70</v>
      </c>
      <c r="C30" s="71">
        <v>157267</v>
      </c>
      <c r="D30" s="72">
        <v>1.6048643819337828E-2</v>
      </c>
      <c r="E30" s="72">
        <v>2.7378557056625397E-2</v>
      </c>
      <c r="F30" s="73">
        <v>910.92630532788144</v>
      </c>
      <c r="G30" s="72">
        <v>0.90369815292703726</v>
      </c>
      <c r="H30" s="72">
        <v>2.0577142522500536E-2</v>
      </c>
    </row>
    <row r="31" spans="1:254" s="75" customFormat="1" ht="15" customHeight="1">
      <c r="A31" s="76"/>
      <c r="B31" s="70"/>
      <c r="C31" s="77"/>
      <c r="D31" s="72"/>
      <c r="E31" s="72"/>
      <c r="F31" s="73"/>
      <c r="G31" s="72"/>
      <c r="H31" s="72"/>
    </row>
    <row r="32" spans="1:254" s="35" customFormat="1" ht="26.5" customHeight="1">
      <c r="A32" s="69"/>
      <c r="B32" s="290" t="s">
        <v>71</v>
      </c>
      <c r="C32" s="287">
        <v>141862</v>
      </c>
      <c r="D32" s="291">
        <v>1.4476607994677223E-2</v>
      </c>
      <c r="E32" s="291">
        <v>6.5203663892494657E-3</v>
      </c>
      <c r="F32" s="288">
        <v>1063.9945053643687</v>
      </c>
      <c r="G32" s="291">
        <v>1.0555517648337105</v>
      </c>
      <c r="H32" s="291">
        <v>2.3118706283298263E-2</v>
      </c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3"/>
      <c r="GM32" s="34"/>
      <c r="GN32" s="34"/>
      <c r="GO32" s="34"/>
      <c r="GP32" s="34"/>
      <c r="GQ32" s="34"/>
      <c r="GR32" s="34"/>
      <c r="GS32" s="34"/>
      <c r="GT32" s="34"/>
      <c r="GU32" s="34"/>
      <c r="GV32" s="34"/>
      <c r="GW32" s="34"/>
      <c r="GX32" s="34"/>
      <c r="GY32" s="34"/>
      <c r="GZ32" s="34"/>
      <c r="HA32" s="34"/>
      <c r="HB32" s="34"/>
      <c r="HC32" s="34"/>
      <c r="HD32" s="34"/>
      <c r="HE32" s="34"/>
      <c r="HF32" s="34"/>
      <c r="HG32" s="34"/>
      <c r="HH32" s="34"/>
      <c r="HI32" s="34"/>
      <c r="HJ32" s="34"/>
      <c r="HK32" s="34"/>
      <c r="HL32" s="34"/>
      <c r="HM32" s="34"/>
      <c r="HN32" s="34"/>
      <c r="HO32" s="34"/>
      <c r="HP32" s="34"/>
      <c r="HQ32" s="34"/>
      <c r="HR32" s="34"/>
      <c r="HS32" s="34"/>
      <c r="HT32" s="34"/>
      <c r="HU32" s="34"/>
      <c r="HV32" s="34"/>
      <c r="HW32" s="34"/>
      <c r="HX32" s="34"/>
      <c r="HY32" s="34"/>
      <c r="HZ32" s="34"/>
      <c r="IA32" s="34"/>
      <c r="IB32" s="34"/>
      <c r="IC32" s="34"/>
      <c r="ID32" s="34"/>
      <c r="IE32" s="34"/>
      <c r="IF32" s="34"/>
      <c r="IG32" s="34"/>
      <c r="IH32" s="34"/>
      <c r="II32" s="34"/>
      <c r="IJ32" s="34"/>
      <c r="IK32" s="34"/>
      <c r="IL32" s="34"/>
      <c r="IM32" s="34"/>
      <c r="IN32" s="34"/>
      <c r="IO32" s="34"/>
      <c r="IP32" s="34"/>
      <c r="IQ32" s="34"/>
      <c r="IR32" s="34"/>
      <c r="IS32" s="34"/>
      <c r="IT32" s="34"/>
    </row>
    <row r="33" spans="1:254" s="75" customFormat="1" ht="15" customHeight="1">
      <c r="A33" s="76"/>
      <c r="B33" s="70"/>
      <c r="C33" s="77"/>
      <c r="D33" s="72"/>
      <c r="E33" s="72"/>
      <c r="F33" s="73"/>
      <c r="G33" s="72"/>
      <c r="H33" s="72"/>
    </row>
    <row r="34" spans="1:254" s="35" customFormat="1" ht="26.5" customHeight="1">
      <c r="A34" s="69"/>
      <c r="B34" s="290" t="s">
        <v>72</v>
      </c>
      <c r="C34" s="287">
        <v>615843</v>
      </c>
      <c r="D34" s="291">
        <v>6.2845002165950042E-2</v>
      </c>
      <c r="E34" s="291">
        <v>3.927072839131851E-3</v>
      </c>
      <c r="F34" s="288">
        <v>997.57765381761249</v>
      </c>
      <c r="G34" s="291">
        <v>0.98966192751648774</v>
      </c>
      <c r="H34" s="291">
        <v>2.3494618504018794E-2</v>
      </c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33"/>
      <c r="FE34" s="33"/>
      <c r="FF34" s="33"/>
      <c r="FG34" s="33"/>
      <c r="FH34" s="33"/>
      <c r="FI34" s="33"/>
      <c r="FJ34" s="33"/>
      <c r="FK34" s="33"/>
      <c r="FL34" s="33"/>
      <c r="FM34" s="33"/>
      <c r="FN34" s="33"/>
      <c r="FO34" s="33"/>
      <c r="FP34" s="33"/>
      <c r="FQ34" s="33"/>
      <c r="FR34" s="33"/>
      <c r="FS34" s="33"/>
      <c r="FT34" s="33"/>
      <c r="FU34" s="33"/>
      <c r="FV34" s="33"/>
      <c r="FW34" s="33"/>
      <c r="FX34" s="33"/>
      <c r="FY34" s="33"/>
      <c r="FZ34" s="33"/>
      <c r="GA34" s="33"/>
      <c r="GB34" s="33"/>
      <c r="GC34" s="33"/>
      <c r="GD34" s="33"/>
      <c r="GE34" s="33"/>
      <c r="GF34" s="33"/>
      <c r="GG34" s="33"/>
      <c r="GH34" s="33"/>
      <c r="GI34" s="33"/>
      <c r="GJ34" s="33"/>
      <c r="GK34" s="33"/>
      <c r="GL34" s="33"/>
      <c r="GM34" s="34"/>
      <c r="GN34" s="34"/>
      <c r="GO34" s="34"/>
      <c r="GP34" s="34"/>
      <c r="GQ34" s="34"/>
      <c r="GR34" s="34"/>
      <c r="GS34" s="34"/>
      <c r="GT34" s="34"/>
      <c r="GU34" s="34"/>
      <c r="GV34" s="34"/>
      <c r="GW34" s="34"/>
      <c r="GX34" s="34"/>
      <c r="GY34" s="34"/>
      <c r="GZ34" s="34"/>
      <c r="HA34" s="34"/>
      <c r="HB34" s="34"/>
      <c r="HC34" s="34"/>
      <c r="HD34" s="34"/>
      <c r="HE34" s="34"/>
      <c r="HF34" s="34"/>
      <c r="HG34" s="34"/>
      <c r="HH34" s="34"/>
      <c r="HI34" s="34"/>
      <c r="HJ34" s="34"/>
      <c r="HK34" s="34"/>
      <c r="HL34" s="34"/>
      <c r="HM34" s="34"/>
      <c r="HN34" s="34"/>
      <c r="HO34" s="34"/>
      <c r="HP34" s="34"/>
      <c r="HQ34" s="34"/>
      <c r="HR34" s="34"/>
      <c r="HS34" s="34"/>
      <c r="HT34" s="34"/>
      <c r="HU34" s="34"/>
      <c r="HV34" s="34"/>
      <c r="HW34" s="34"/>
      <c r="HX34" s="34"/>
      <c r="HY34" s="34"/>
      <c r="HZ34" s="34"/>
      <c r="IA34" s="34"/>
      <c r="IB34" s="34"/>
      <c r="IC34" s="34"/>
      <c r="ID34" s="34"/>
      <c r="IE34" s="34"/>
      <c r="IF34" s="34"/>
      <c r="IG34" s="34"/>
      <c r="IH34" s="34"/>
      <c r="II34" s="34"/>
      <c r="IJ34" s="34"/>
      <c r="IK34" s="34"/>
      <c r="IL34" s="34"/>
      <c r="IM34" s="34"/>
      <c r="IN34" s="34"/>
      <c r="IO34" s="34"/>
      <c r="IP34" s="34"/>
      <c r="IQ34" s="34"/>
      <c r="IR34" s="34"/>
      <c r="IS34" s="34"/>
      <c r="IT34" s="34"/>
    </row>
    <row r="35" spans="1:254" s="74" customFormat="1" ht="24.9" customHeight="1">
      <c r="A35" s="78"/>
      <c r="B35" s="70" t="s">
        <v>73</v>
      </c>
      <c r="C35" s="71">
        <v>38859</v>
      </c>
      <c r="D35" s="72">
        <v>3.9654488874058041E-3</v>
      </c>
      <c r="E35" s="72">
        <v>1.1593754830732106E-3</v>
      </c>
      <c r="F35" s="73">
        <v>872.53054530481984</v>
      </c>
      <c r="G35" s="72">
        <v>0.86560706124363129</v>
      </c>
      <c r="H35" s="72">
        <v>2.5194222829689084E-2</v>
      </c>
    </row>
    <row r="36" spans="1:254" s="75" customFormat="1" ht="24.9" customHeight="1">
      <c r="A36" s="76"/>
      <c r="B36" s="70" t="s">
        <v>74</v>
      </c>
      <c r="C36" s="71">
        <v>90796</v>
      </c>
      <c r="D36" s="72">
        <v>9.2654699601352943E-3</v>
      </c>
      <c r="E36" s="72">
        <v>5.2924112579995075E-3</v>
      </c>
      <c r="F36" s="73">
        <v>1069.6490194501955</v>
      </c>
      <c r="G36" s="72">
        <v>1.0611614106471798</v>
      </c>
      <c r="H36" s="72">
        <v>2.5551122497521339E-2</v>
      </c>
    </row>
    <row r="37" spans="1:254" s="75" customFormat="1" ht="24.9" customHeight="1">
      <c r="A37" s="76"/>
      <c r="B37" s="70" t="s">
        <v>75</v>
      </c>
      <c r="C37" s="71">
        <v>142073</v>
      </c>
      <c r="D37" s="72">
        <v>1.4498139936189938E-2</v>
      </c>
      <c r="E37" s="72">
        <v>-6.4010579330908701E-4</v>
      </c>
      <c r="F37" s="73">
        <v>991.22430574423026</v>
      </c>
      <c r="G37" s="72">
        <v>0.98335899292645912</v>
      </c>
      <c r="H37" s="72">
        <v>2.3718194319966024E-2</v>
      </c>
    </row>
    <row r="38" spans="1:254" s="75" customFormat="1" ht="24.9" customHeight="1">
      <c r="A38" s="76"/>
      <c r="B38" s="70" t="s">
        <v>76</v>
      </c>
      <c r="C38" s="71">
        <v>42554</v>
      </c>
      <c r="D38" s="72">
        <v>4.342512981668766E-3</v>
      </c>
      <c r="E38" s="72">
        <v>5.8382773536294064E-3</v>
      </c>
      <c r="F38" s="73">
        <v>1023.3363502843434</v>
      </c>
      <c r="G38" s="72">
        <v>1.0152162300793215</v>
      </c>
      <c r="H38" s="72">
        <v>2.4824768066295855E-2</v>
      </c>
    </row>
    <row r="39" spans="1:254" s="75" customFormat="1" ht="24.9" customHeight="1">
      <c r="A39" s="76"/>
      <c r="B39" s="70" t="s">
        <v>77</v>
      </c>
      <c r="C39" s="71">
        <v>80765</v>
      </c>
      <c r="D39" s="72">
        <v>8.2418353377938132E-3</v>
      </c>
      <c r="E39" s="72">
        <v>4.477333499160574E-3</v>
      </c>
      <c r="F39" s="73">
        <v>928.80326218040068</v>
      </c>
      <c r="G39" s="72">
        <v>0.92143325706563495</v>
      </c>
      <c r="H39" s="72">
        <v>2.282425648566222E-2</v>
      </c>
    </row>
    <row r="40" spans="1:254" s="75" customFormat="1" ht="24.9" customHeight="1">
      <c r="A40" s="76"/>
      <c r="B40" s="70" t="s">
        <v>78</v>
      </c>
      <c r="C40" s="71">
        <v>33709</v>
      </c>
      <c r="D40" s="72">
        <v>3.4399062391096591E-3</v>
      </c>
      <c r="E40" s="72">
        <v>9.0702269053464235E-3</v>
      </c>
      <c r="F40" s="73">
        <v>943.03081432258489</v>
      </c>
      <c r="G40" s="72">
        <v>0.93554791432864703</v>
      </c>
      <c r="H40" s="72">
        <v>2.4735785328927395E-2</v>
      </c>
    </row>
    <row r="41" spans="1:254" s="75" customFormat="1" ht="24.9" customHeight="1">
      <c r="A41" s="76"/>
      <c r="B41" s="70" t="s">
        <v>79</v>
      </c>
      <c r="C41" s="71">
        <v>22543</v>
      </c>
      <c r="D41" s="72">
        <v>2.3004481399106782E-3</v>
      </c>
      <c r="E41" s="72">
        <v>-8.4212392518390189E-4</v>
      </c>
      <c r="F41" s="73">
        <v>942.86128199441043</v>
      </c>
      <c r="G41" s="72">
        <v>0.93537972723059459</v>
      </c>
      <c r="H41" s="72">
        <v>2.5137853808353983E-2</v>
      </c>
    </row>
    <row r="42" spans="1:254" s="75" customFormat="1" ht="24.9" customHeight="1">
      <c r="A42" s="76"/>
      <c r="B42" s="70" t="s">
        <v>80</v>
      </c>
      <c r="C42" s="71">
        <v>115718</v>
      </c>
      <c r="D42" s="72">
        <v>1.180868818942394E-2</v>
      </c>
      <c r="E42" s="72">
        <v>1.152982106486955E-2</v>
      </c>
      <c r="F42" s="73">
        <v>1121.2015929241777</v>
      </c>
      <c r="G42" s="72">
        <v>1.1123049171576258</v>
      </c>
      <c r="H42" s="72">
        <v>1.9401260611538795E-2</v>
      </c>
    </row>
    <row r="43" spans="1:254" s="75" customFormat="1" ht="24.9" customHeight="1">
      <c r="A43" s="76"/>
      <c r="B43" s="70" t="s">
        <v>81</v>
      </c>
      <c r="C43" s="71">
        <v>48826</v>
      </c>
      <c r="D43" s="72">
        <v>4.9825524943121488E-3</v>
      </c>
      <c r="E43" s="72">
        <v>-4.7493833955033482E-3</v>
      </c>
      <c r="F43" s="73">
        <v>842.80677077786413</v>
      </c>
      <c r="G43" s="72">
        <v>0.83611914330677795</v>
      </c>
      <c r="H43" s="72">
        <v>2.2511654657745073E-2</v>
      </c>
    </row>
    <row r="44" spans="1:254" s="75" customFormat="1" ht="15" customHeight="1">
      <c r="A44" s="76"/>
      <c r="B44" s="70"/>
      <c r="C44" s="77"/>
      <c r="D44" s="72"/>
      <c r="E44" s="72"/>
      <c r="F44" s="73"/>
      <c r="G44" s="72"/>
      <c r="H44" s="72"/>
    </row>
    <row r="45" spans="1:254" s="35" customFormat="1" ht="26.5" customHeight="1">
      <c r="A45" s="69"/>
      <c r="B45" s="290" t="s">
        <v>82</v>
      </c>
      <c r="C45" s="287">
        <v>376516</v>
      </c>
      <c r="D45" s="291">
        <v>3.8422371993373061E-2</v>
      </c>
      <c r="E45" s="291">
        <v>1.0097866678113077E-2</v>
      </c>
      <c r="F45" s="288">
        <v>930.70707935386542</v>
      </c>
      <c r="G45" s="291">
        <v>0.92332196754979601</v>
      </c>
      <c r="H45" s="291">
        <v>2.2354261078443072E-2</v>
      </c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33"/>
      <c r="ES45" s="33"/>
      <c r="ET45" s="33"/>
      <c r="EU45" s="33"/>
      <c r="EV45" s="33"/>
      <c r="EW45" s="33"/>
      <c r="EX45" s="33"/>
      <c r="EY45" s="33"/>
      <c r="EZ45" s="33"/>
      <c r="FA45" s="33"/>
      <c r="FB45" s="33"/>
      <c r="FC45" s="33"/>
      <c r="FD45" s="33"/>
      <c r="FE45" s="33"/>
      <c r="FF45" s="33"/>
      <c r="FG45" s="33"/>
      <c r="FH45" s="33"/>
      <c r="FI45" s="33"/>
      <c r="FJ45" s="33"/>
      <c r="FK45" s="33"/>
      <c r="FL45" s="33"/>
      <c r="FM45" s="33"/>
      <c r="FN45" s="33"/>
      <c r="FO45" s="33"/>
      <c r="FP45" s="33"/>
      <c r="FQ45" s="33"/>
      <c r="FR45" s="33"/>
      <c r="FS45" s="33"/>
      <c r="FT45" s="33"/>
      <c r="FU45" s="33"/>
      <c r="FV45" s="33"/>
      <c r="FW45" s="33"/>
      <c r="FX45" s="33"/>
      <c r="FY45" s="33"/>
      <c r="FZ45" s="33"/>
      <c r="GA45" s="33"/>
      <c r="GB45" s="33"/>
      <c r="GC45" s="33"/>
      <c r="GD45" s="33"/>
      <c r="GE45" s="33"/>
      <c r="GF45" s="33"/>
      <c r="GG45" s="33"/>
      <c r="GH45" s="33"/>
      <c r="GI45" s="33"/>
      <c r="GJ45" s="33"/>
      <c r="GK45" s="33"/>
      <c r="GL45" s="33"/>
      <c r="GM45" s="34"/>
      <c r="GN45" s="34"/>
      <c r="GO45" s="34"/>
      <c r="GP45" s="34"/>
      <c r="GQ45" s="34"/>
      <c r="GR45" s="34"/>
      <c r="GS45" s="34"/>
      <c r="GT45" s="34"/>
      <c r="GU45" s="34"/>
      <c r="GV45" s="34"/>
      <c r="GW45" s="34"/>
      <c r="GX45" s="34"/>
      <c r="GY45" s="34"/>
      <c r="GZ45" s="34"/>
      <c r="HA45" s="34"/>
      <c r="HB45" s="34"/>
      <c r="HC45" s="34"/>
      <c r="HD45" s="34"/>
      <c r="HE45" s="34"/>
      <c r="HF45" s="34"/>
      <c r="HG45" s="34"/>
      <c r="HH45" s="34"/>
      <c r="HI45" s="34"/>
      <c r="HJ45" s="34"/>
      <c r="HK45" s="34"/>
      <c r="HL45" s="34"/>
      <c r="HM45" s="34"/>
      <c r="HN45" s="34"/>
      <c r="HO45" s="34"/>
      <c r="HP45" s="34"/>
      <c r="HQ45" s="34"/>
      <c r="HR45" s="34"/>
      <c r="HS45" s="34"/>
      <c r="HT45" s="34"/>
      <c r="HU45" s="34"/>
      <c r="HV45" s="34"/>
      <c r="HW45" s="34"/>
      <c r="HX45" s="34"/>
      <c r="HY45" s="34"/>
      <c r="HZ45" s="34"/>
      <c r="IA45" s="34"/>
      <c r="IB45" s="34"/>
      <c r="IC45" s="34"/>
      <c r="ID45" s="34"/>
      <c r="IE45" s="34"/>
      <c r="IF45" s="34"/>
      <c r="IG45" s="34"/>
      <c r="IH45" s="34"/>
      <c r="II45" s="34"/>
      <c r="IJ45" s="34"/>
      <c r="IK45" s="34"/>
      <c r="IL45" s="34"/>
      <c r="IM45" s="34"/>
      <c r="IN45" s="34"/>
      <c r="IO45" s="34"/>
      <c r="IP45" s="34"/>
      <c r="IQ45" s="34"/>
      <c r="IR45" s="34"/>
      <c r="IS45" s="34"/>
      <c r="IT45" s="34"/>
    </row>
    <row r="46" spans="1:254" s="74" customFormat="1" ht="24.9" customHeight="1">
      <c r="A46" s="78"/>
      <c r="B46" s="70" t="s">
        <v>83</v>
      </c>
      <c r="C46" s="71">
        <v>72998</v>
      </c>
      <c r="D46" s="72">
        <v>7.4492353864702874E-3</v>
      </c>
      <c r="E46" s="72">
        <v>6.0641142258606173E-3</v>
      </c>
      <c r="F46" s="73">
        <v>894.86426381544675</v>
      </c>
      <c r="G46" s="72">
        <v>0.88776356287060021</v>
      </c>
      <c r="H46" s="72">
        <v>2.4162646516213471E-2</v>
      </c>
    </row>
    <row r="47" spans="1:254" s="75" customFormat="1" ht="24.9" customHeight="1">
      <c r="A47" s="76"/>
      <c r="B47" s="70" t="s">
        <v>84</v>
      </c>
      <c r="C47" s="71">
        <v>99937</v>
      </c>
      <c r="D47" s="72">
        <v>1.0198282649081907E-2</v>
      </c>
      <c r="E47" s="72">
        <v>1.0536427524141745E-2</v>
      </c>
      <c r="F47" s="73">
        <v>938.23056625674178</v>
      </c>
      <c r="G47" s="72">
        <v>0.93078575597914959</v>
      </c>
      <c r="H47" s="72">
        <v>2.1278392572752214E-2</v>
      </c>
    </row>
    <row r="48" spans="1:254" s="75" customFormat="1" ht="24.9" customHeight="1">
      <c r="A48" s="76"/>
      <c r="B48" s="70" t="s">
        <v>85</v>
      </c>
      <c r="C48" s="71">
        <v>44682</v>
      </c>
      <c r="D48" s="72">
        <v>4.5596692448870565E-3</v>
      </c>
      <c r="E48" s="72">
        <v>1.99582894176209E-3</v>
      </c>
      <c r="F48" s="73">
        <v>856.08102188800842</v>
      </c>
      <c r="G48" s="72">
        <v>0.84928806393138245</v>
      </c>
      <c r="H48" s="72">
        <v>2.1756850981997422E-2</v>
      </c>
    </row>
    <row r="49" spans="1:254" s="75" customFormat="1" ht="24.9" customHeight="1">
      <c r="A49" s="76"/>
      <c r="B49" s="70" t="s">
        <v>86</v>
      </c>
      <c r="C49" s="71">
        <v>41897</v>
      </c>
      <c r="D49" s="72">
        <v>4.2754680263424423E-3</v>
      </c>
      <c r="E49" s="72">
        <v>1.4602605705429372E-2</v>
      </c>
      <c r="F49" s="73">
        <v>1058.9079308781058</v>
      </c>
      <c r="G49" s="72">
        <v>1.0505055520489046</v>
      </c>
      <c r="H49" s="72">
        <v>2.0524643017338029E-2</v>
      </c>
    </row>
    <row r="50" spans="1:254" s="75" customFormat="1" ht="24.9" customHeight="1">
      <c r="A50" s="76"/>
      <c r="B50" s="70" t="s">
        <v>87</v>
      </c>
      <c r="C50" s="71">
        <v>117002</v>
      </c>
      <c r="D50" s="72">
        <v>1.1939716686591367E-2</v>
      </c>
      <c r="E50" s="72">
        <v>1.3776730322670128E-2</v>
      </c>
      <c r="F50" s="73">
        <v>929.23522042358229</v>
      </c>
      <c r="G50" s="72">
        <v>0.92186178774283867</v>
      </c>
      <c r="H50" s="72">
        <v>2.2577582037191846E-2</v>
      </c>
    </row>
    <row r="51" spans="1:254" s="75" customFormat="1" ht="15" customHeight="1">
      <c r="A51" s="76"/>
      <c r="B51" s="70"/>
      <c r="C51" s="77"/>
      <c r="D51" s="72"/>
      <c r="E51" s="72"/>
      <c r="F51" s="73"/>
      <c r="G51" s="72"/>
      <c r="H51" s="72"/>
    </row>
    <row r="52" spans="1:254" s="35" customFormat="1" ht="26.5" customHeight="1">
      <c r="A52" s="69"/>
      <c r="B52" s="290" t="s">
        <v>88</v>
      </c>
      <c r="C52" s="287">
        <v>1743302</v>
      </c>
      <c r="D52" s="291">
        <v>0.1778989417203817</v>
      </c>
      <c r="E52" s="291">
        <v>8.1214023586995143E-3</v>
      </c>
      <c r="F52" s="288">
        <v>1045.0986440616716</v>
      </c>
      <c r="G52" s="291">
        <v>1.0368058411982453</v>
      </c>
      <c r="H52" s="291">
        <v>2.1706464543580051E-2</v>
      </c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  <c r="EO52" s="33"/>
      <c r="EP52" s="33"/>
      <c r="EQ52" s="33"/>
      <c r="ER52" s="33"/>
      <c r="ES52" s="33"/>
      <c r="ET52" s="33"/>
      <c r="EU52" s="33"/>
      <c r="EV52" s="33"/>
      <c r="EW52" s="33"/>
      <c r="EX52" s="33"/>
      <c r="EY52" s="33"/>
      <c r="EZ52" s="33"/>
      <c r="FA52" s="33"/>
      <c r="FB52" s="33"/>
      <c r="FC52" s="33"/>
      <c r="FD52" s="33"/>
      <c r="FE52" s="33"/>
      <c r="FF52" s="33"/>
      <c r="FG52" s="33"/>
      <c r="FH52" s="33"/>
      <c r="FI52" s="33"/>
      <c r="FJ52" s="33"/>
      <c r="FK52" s="33"/>
      <c r="FL52" s="33"/>
      <c r="FM52" s="33"/>
      <c r="FN52" s="33"/>
      <c r="FO52" s="33"/>
      <c r="FP52" s="33"/>
      <c r="FQ52" s="33"/>
      <c r="FR52" s="33"/>
      <c r="FS52" s="33"/>
      <c r="FT52" s="33"/>
      <c r="FU52" s="33"/>
      <c r="FV52" s="33"/>
      <c r="FW52" s="33"/>
      <c r="FX52" s="33"/>
      <c r="FY52" s="33"/>
      <c r="FZ52" s="33"/>
      <c r="GA52" s="33"/>
      <c r="GB52" s="33"/>
      <c r="GC52" s="33"/>
      <c r="GD52" s="33"/>
      <c r="GE52" s="33"/>
      <c r="GF52" s="33"/>
      <c r="GG52" s="33"/>
      <c r="GH52" s="33"/>
      <c r="GI52" s="33"/>
      <c r="GJ52" s="33"/>
      <c r="GK52" s="33"/>
      <c r="GL52" s="33"/>
      <c r="GM52" s="34"/>
      <c r="GN52" s="34"/>
      <c r="GO52" s="34"/>
      <c r="GP52" s="34"/>
      <c r="GQ52" s="34"/>
      <c r="GR52" s="34"/>
      <c r="GS52" s="34"/>
      <c r="GT52" s="34"/>
      <c r="GU52" s="34"/>
      <c r="GV52" s="34"/>
      <c r="GW52" s="34"/>
      <c r="GX52" s="34"/>
      <c r="GY52" s="34"/>
      <c r="GZ52" s="34"/>
      <c r="HA52" s="34"/>
      <c r="HB52" s="34"/>
      <c r="HC52" s="34"/>
      <c r="HD52" s="34"/>
      <c r="HE52" s="34"/>
      <c r="HF52" s="34"/>
      <c r="HG52" s="34"/>
      <c r="HH52" s="34"/>
      <c r="HI52" s="34"/>
      <c r="HJ52" s="34"/>
      <c r="HK52" s="34"/>
      <c r="HL52" s="34"/>
      <c r="HM52" s="34"/>
      <c r="HN52" s="34"/>
      <c r="HO52" s="34"/>
      <c r="HP52" s="34"/>
      <c r="HQ52" s="34"/>
      <c r="HR52" s="34"/>
      <c r="HS52" s="34"/>
      <c r="HT52" s="34"/>
      <c r="HU52" s="34"/>
      <c r="HV52" s="34"/>
      <c r="HW52" s="34"/>
      <c r="HX52" s="34"/>
      <c r="HY52" s="34"/>
      <c r="HZ52" s="34"/>
      <c r="IA52" s="34"/>
      <c r="IB52" s="34"/>
      <c r="IC52" s="34"/>
      <c r="ID52" s="34"/>
      <c r="IE52" s="34"/>
      <c r="IF52" s="34"/>
      <c r="IG52" s="34"/>
      <c r="IH52" s="34"/>
      <c r="II52" s="34"/>
      <c r="IJ52" s="34"/>
      <c r="IK52" s="34"/>
      <c r="IL52" s="34"/>
      <c r="IM52" s="34"/>
      <c r="IN52" s="34"/>
      <c r="IO52" s="34"/>
      <c r="IP52" s="34"/>
      <c r="IQ52" s="34"/>
      <c r="IR52" s="34"/>
      <c r="IS52" s="34"/>
      <c r="IT52" s="34"/>
    </row>
    <row r="53" spans="1:254" s="74" customFormat="1" ht="24.9" customHeight="1">
      <c r="A53" s="78"/>
      <c r="B53" s="70" t="s">
        <v>89</v>
      </c>
      <c r="C53" s="71">
        <v>1312470</v>
      </c>
      <c r="D53" s="72">
        <v>0.13393377856490121</v>
      </c>
      <c r="E53" s="72">
        <v>7.4998080908881271E-3</v>
      </c>
      <c r="F53" s="73">
        <v>1080.1822164163755</v>
      </c>
      <c r="G53" s="72">
        <v>1.071611027248522</v>
      </c>
      <c r="H53" s="72">
        <v>2.1383729317073108E-2</v>
      </c>
    </row>
    <row r="54" spans="1:254" s="75" customFormat="1" ht="24.9" customHeight="1">
      <c r="A54" s="76"/>
      <c r="B54" s="70" t="s">
        <v>90</v>
      </c>
      <c r="C54" s="71">
        <v>159707</v>
      </c>
      <c r="D54" s="72">
        <v>1.6297638782802409E-2</v>
      </c>
      <c r="E54" s="72">
        <v>1.0126117920888467E-2</v>
      </c>
      <c r="F54" s="73">
        <v>927.31344555968144</v>
      </c>
      <c r="G54" s="72">
        <v>0.91995526206157208</v>
      </c>
      <c r="H54" s="72">
        <v>2.4603677730030027E-2</v>
      </c>
    </row>
    <row r="55" spans="1:254" s="75" customFormat="1" ht="24.9" customHeight="1">
      <c r="A55" s="76"/>
      <c r="B55" s="70" t="s">
        <v>91</v>
      </c>
      <c r="C55" s="71">
        <v>99829</v>
      </c>
      <c r="D55" s="72">
        <v>1.0187261560535114E-2</v>
      </c>
      <c r="E55" s="72">
        <v>5.7729507536068425E-3</v>
      </c>
      <c r="F55" s="73">
        <v>888.00828166164092</v>
      </c>
      <c r="G55" s="72">
        <v>0.88096198257518321</v>
      </c>
      <c r="H55" s="72">
        <v>2.451596848237525E-2</v>
      </c>
    </row>
    <row r="56" spans="1:254" s="75" customFormat="1" ht="24.9" customHeight="1">
      <c r="A56" s="76"/>
      <c r="B56" s="70" t="s">
        <v>92</v>
      </c>
      <c r="C56" s="71">
        <v>171296</v>
      </c>
      <c r="D56" s="72">
        <v>1.7480262812142995E-2</v>
      </c>
      <c r="E56" s="72">
        <v>1.241164093713798E-2</v>
      </c>
      <c r="F56" s="73">
        <v>977.65491085606197</v>
      </c>
      <c r="G56" s="72">
        <v>0.96989727047421159</v>
      </c>
      <c r="H56" s="72">
        <v>2.0878273997360752E-2</v>
      </c>
    </row>
    <row r="57" spans="1:254" s="75" customFormat="1" ht="15" customHeight="1">
      <c r="A57" s="76"/>
      <c r="B57" s="70"/>
      <c r="C57" s="77"/>
      <c r="D57" s="72"/>
      <c r="E57" s="72"/>
      <c r="F57" s="73"/>
      <c r="G57" s="72"/>
      <c r="H57" s="72"/>
    </row>
    <row r="58" spans="1:254" s="35" customFormat="1" ht="26.5" customHeight="1">
      <c r="A58" s="69"/>
      <c r="B58" s="290" t="s">
        <v>93</v>
      </c>
      <c r="C58" s="287">
        <v>999945</v>
      </c>
      <c r="D58" s="291">
        <v>0.10204150358261913</v>
      </c>
      <c r="E58" s="291">
        <v>1.1770574474457396E-2</v>
      </c>
      <c r="F58" s="288">
        <v>929.01214384791194</v>
      </c>
      <c r="G58" s="291">
        <v>0.92164048126808262</v>
      </c>
      <c r="H58" s="291">
        <v>2.1678837791966554E-2</v>
      </c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4"/>
      <c r="GN58" s="34"/>
      <c r="GO58" s="34"/>
      <c r="GP58" s="34"/>
      <c r="GQ58" s="34"/>
      <c r="GR58" s="34"/>
      <c r="GS58" s="34"/>
      <c r="GT58" s="34"/>
      <c r="GU58" s="34"/>
      <c r="GV58" s="34"/>
      <c r="GW58" s="34"/>
      <c r="GX58" s="34"/>
      <c r="GY58" s="34"/>
      <c r="GZ58" s="34"/>
      <c r="HA58" s="34"/>
      <c r="HB58" s="34"/>
      <c r="HC58" s="34"/>
      <c r="HD58" s="34"/>
      <c r="HE58" s="34"/>
      <c r="HF58" s="34"/>
      <c r="HG58" s="34"/>
      <c r="HH58" s="34"/>
      <c r="HI58" s="34"/>
      <c r="HJ58" s="34"/>
      <c r="HK58" s="34"/>
      <c r="HL58" s="34"/>
      <c r="HM58" s="34"/>
      <c r="HN58" s="34"/>
      <c r="HO58" s="34"/>
      <c r="HP58" s="34"/>
      <c r="HQ58" s="34"/>
      <c r="HR58" s="34"/>
      <c r="HS58" s="34"/>
      <c r="HT58" s="34"/>
      <c r="HU58" s="34"/>
      <c r="HV58" s="34"/>
      <c r="HW58" s="34"/>
      <c r="HX58" s="34"/>
      <c r="HY58" s="34"/>
      <c r="HZ58" s="34"/>
      <c r="IA58" s="34"/>
      <c r="IB58" s="34"/>
      <c r="IC58" s="34"/>
      <c r="ID58" s="34"/>
      <c r="IE58" s="34"/>
      <c r="IF58" s="34"/>
      <c r="IG58" s="34"/>
      <c r="IH58" s="34"/>
      <c r="II58" s="34"/>
      <c r="IJ58" s="34"/>
      <c r="IK58" s="34"/>
      <c r="IL58" s="34"/>
      <c r="IM58" s="34"/>
      <c r="IN58" s="34"/>
      <c r="IO58" s="34"/>
      <c r="IP58" s="34"/>
      <c r="IQ58" s="34"/>
      <c r="IR58" s="34"/>
      <c r="IS58" s="34"/>
      <c r="IT58" s="34"/>
    </row>
    <row r="59" spans="1:254" s="74" customFormat="1" ht="24.9" customHeight="1">
      <c r="A59" s="78"/>
      <c r="B59" s="70" t="s">
        <v>94</v>
      </c>
      <c r="C59" s="71">
        <v>321734</v>
      </c>
      <c r="D59" s="72">
        <v>3.2832026875128519E-2</v>
      </c>
      <c r="E59" s="72">
        <v>1.3051459590854853E-2</v>
      </c>
      <c r="F59" s="73">
        <v>872.4937742980228</v>
      </c>
      <c r="G59" s="72">
        <v>0.86557058201284243</v>
      </c>
      <c r="H59" s="72">
        <v>2.0865493312274275E-2</v>
      </c>
    </row>
    <row r="60" spans="1:254" s="75" customFormat="1" ht="24.9" customHeight="1">
      <c r="A60" s="76"/>
      <c r="B60" s="70" t="s">
        <v>95</v>
      </c>
      <c r="C60" s="71">
        <v>132432</v>
      </c>
      <c r="D60" s="72">
        <v>1.3514303689156321E-2</v>
      </c>
      <c r="E60" s="72">
        <v>1.1927776207104612E-2</v>
      </c>
      <c r="F60" s="73">
        <v>896.78181564878616</v>
      </c>
      <c r="G60" s="72">
        <v>0.88966589903083104</v>
      </c>
      <c r="H60" s="72">
        <v>2.2884597672566676E-2</v>
      </c>
    </row>
    <row r="61" spans="1:254" s="75" customFormat="1" ht="24.9" customHeight="1">
      <c r="A61" s="76"/>
      <c r="B61" s="70" t="s">
        <v>96</v>
      </c>
      <c r="C61" s="71">
        <v>545779</v>
      </c>
      <c r="D61" s="72">
        <v>5.5695173018334293E-2</v>
      </c>
      <c r="E61" s="72">
        <v>1.0978934967361464E-2</v>
      </c>
      <c r="F61" s="73">
        <v>970.15005485736935</v>
      </c>
      <c r="G61" s="72">
        <v>0.96245196511379527</v>
      </c>
      <c r="H61" s="72">
        <v>2.1919181968416135E-2</v>
      </c>
    </row>
    <row r="62" spans="1:254" s="75" customFormat="1" ht="15" customHeight="1">
      <c r="A62" s="76"/>
      <c r="B62" s="70"/>
      <c r="C62" s="77"/>
      <c r="D62" s="72"/>
      <c r="E62" s="72"/>
      <c r="F62" s="73"/>
      <c r="G62" s="72"/>
      <c r="H62" s="72"/>
    </row>
    <row r="63" spans="1:254" s="35" customFormat="1" ht="26.5" customHeight="1">
      <c r="A63" s="69"/>
      <c r="B63" s="290" t="s">
        <v>97</v>
      </c>
      <c r="C63" s="287">
        <v>229611</v>
      </c>
      <c r="D63" s="291">
        <v>2.3431140391830311E-2</v>
      </c>
      <c r="E63" s="291">
        <v>9.838416001829664E-3</v>
      </c>
      <c r="F63" s="288">
        <v>839.42762437339672</v>
      </c>
      <c r="G63" s="291">
        <v>0.83276681025159405</v>
      </c>
      <c r="H63" s="291">
        <v>2.2024234053973135E-2</v>
      </c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  <c r="FE63" s="33"/>
      <c r="FF63" s="33"/>
      <c r="FG63" s="33"/>
      <c r="FH63" s="33"/>
      <c r="FI63" s="33"/>
      <c r="FJ63" s="33"/>
      <c r="FK63" s="33"/>
      <c r="FL63" s="33"/>
      <c r="FM63" s="33"/>
      <c r="FN63" s="33"/>
      <c r="FO63" s="33"/>
      <c r="FP63" s="33"/>
      <c r="FQ63" s="33"/>
      <c r="FR63" s="33"/>
      <c r="FS63" s="33"/>
      <c r="FT63" s="33"/>
      <c r="FU63" s="33"/>
      <c r="FV63" s="33"/>
      <c r="FW63" s="33"/>
      <c r="FX63" s="33"/>
      <c r="FY63" s="33"/>
      <c r="FZ63" s="33"/>
      <c r="GA63" s="33"/>
      <c r="GB63" s="33"/>
      <c r="GC63" s="33"/>
      <c r="GD63" s="33"/>
      <c r="GE63" s="33"/>
      <c r="GF63" s="33"/>
      <c r="GG63" s="33"/>
      <c r="GH63" s="33"/>
      <c r="GI63" s="33"/>
      <c r="GJ63" s="33"/>
      <c r="GK63" s="33"/>
      <c r="GL63" s="33"/>
      <c r="GM63" s="34"/>
      <c r="GN63" s="34"/>
      <c r="GO63" s="34"/>
      <c r="GP63" s="34"/>
      <c r="GQ63" s="34"/>
      <c r="GR63" s="34"/>
      <c r="GS63" s="34"/>
      <c r="GT63" s="34"/>
      <c r="GU63" s="34"/>
      <c r="GV63" s="34"/>
      <c r="GW63" s="34"/>
      <c r="GX63" s="34"/>
      <c r="GY63" s="34"/>
      <c r="GZ63" s="34"/>
      <c r="HA63" s="34"/>
      <c r="HB63" s="34"/>
      <c r="HC63" s="34"/>
      <c r="HD63" s="34"/>
      <c r="HE63" s="34"/>
      <c r="HF63" s="34"/>
      <c r="HG63" s="34"/>
      <c r="HH63" s="34"/>
      <c r="HI63" s="34"/>
      <c r="HJ63" s="34"/>
      <c r="HK63" s="34"/>
      <c r="HL63" s="34"/>
      <c r="HM63" s="34"/>
      <c r="HN63" s="34"/>
      <c r="HO63" s="34"/>
      <c r="HP63" s="34"/>
      <c r="HQ63" s="34"/>
      <c r="HR63" s="34"/>
      <c r="HS63" s="34"/>
      <c r="HT63" s="34"/>
      <c r="HU63" s="34"/>
      <c r="HV63" s="34"/>
      <c r="HW63" s="34"/>
      <c r="HX63" s="34"/>
      <c r="HY63" s="34"/>
      <c r="HZ63" s="34"/>
      <c r="IA63" s="34"/>
      <c r="IB63" s="34"/>
      <c r="IC63" s="34"/>
      <c r="ID63" s="34"/>
      <c r="IE63" s="34"/>
      <c r="IF63" s="34"/>
      <c r="IG63" s="34"/>
      <c r="IH63" s="34"/>
      <c r="II63" s="34"/>
      <c r="IJ63" s="34"/>
      <c r="IK63" s="34"/>
      <c r="IL63" s="34"/>
      <c r="IM63" s="34"/>
      <c r="IN63" s="34"/>
      <c r="IO63" s="34"/>
      <c r="IP63" s="34"/>
      <c r="IQ63" s="34"/>
      <c r="IR63" s="34"/>
      <c r="IS63" s="34"/>
      <c r="IT63" s="34"/>
    </row>
    <row r="64" spans="1:254" s="74" customFormat="1" ht="24.9" customHeight="1">
      <c r="A64" s="78"/>
      <c r="B64" s="70" t="s">
        <v>98</v>
      </c>
      <c r="C64" s="71">
        <v>133776</v>
      </c>
      <c r="D64" s="72">
        <v>1.3651455013294189E-2</v>
      </c>
      <c r="E64" s="72">
        <v>1.0743914048687575E-2</v>
      </c>
      <c r="F64" s="73">
        <v>845.78633865566326</v>
      </c>
      <c r="G64" s="72">
        <v>0.83907506846992119</v>
      </c>
      <c r="H64" s="72">
        <v>2.15053533424856E-2</v>
      </c>
    </row>
    <row r="65" spans="1:254" s="75" customFormat="1" ht="24.9" customHeight="1">
      <c r="A65" s="76"/>
      <c r="B65" s="70" t="s">
        <v>99</v>
      </c>
      <c r="C65" s="71">
        <v>95835</v>
      </c>
      <c r="D65" s="72">
        <v>9.7796853785361241E-3</v>
      </c>
      <c r="E65" s="72">
        <v>8.5771416543884982E-3</v>
      </c>
      <c r="F65" s="73">
        <v>830.55150018260542</v>
      </c>
      <c r="G65" s="72">
        <v>0.82396111764017921</v>
      </c>
      <c r="H65" s="72">
        <v>2.2737700774228431E-2</v>
      </c>
    </row>
    <row r="66" spans="1:254" s="75" customFormat="1" ht="15" customHeight="1">
      <c r="A66" s="76"/>
      <c r="B66" s="70"/>
      <c r="C66" s="77"/>
      <c r="D66" s="72"/>
      <c r="E66" s="72"/>
      <c r="F66" s="73"/>
      <c r="G66" s="72"/>
      <c r="H66" s="72"/>
    </row>
    <row r="67" spans="1:254" s="35" customFormat="1" ht="26.5" customHeight="1">
      <c r="A67" s="69"/>
      <c r="B67" s="290" t="s">
        <v>100</v>
      </c>
      <c r="C67" s="287">
        <v>765978</v>
      </c>
      <c r="D67" s="291">
        <v>7.8165845952734833E-2</v>
      </c>
      <c r="E67" s="291">
        <v>1.5978952764019727E-3</v>
      </c>
      <c r="F67" s="288">
        <v>856.96497392875517</v>
      </c>
      <c r="G67" s="291">
        <v>0.85016500185910138</v>
      </c>
      <c r="H67" s="291">
        <v>2.473756741566735E-2</v>
      </c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4"/>
      <c r="GN67" s="34"/>
      <c r="GO67" s="34"/>
      <c r="GP67" s="34"/>
      <c r="GQ67" s="34"/>
      <c r="GR67" s="34"/>
      <c r="GS67" s="34"/>
      <c r="GT67" s="34"/>
      <c r="GU67" s="34"/>
      <c r="GV67" s="34"/>
      <c r="GW67" s="34"/>
      <c r="GX67" s="34"/>
      <c r="GY67" s="34"/>
      <c r="GZ67" s="34"/>
      <c r="HA67" s="34"/>
      <c r="HB67" s="34"/>
      <c r="HC67" s="34"/>
      <c r="HD67" s="34"/>
      <c r="HE67" s="34"/>
      <c r="HF67" s="34"/>
      <c r="HG67" s="34"/>
      <c r="HH67" s="34"/>
      <c r="HI67" s="34"/>
      <c r="HJ67" s="34"/>
      <c r="HK67" s="34"/>
      <c r="HL67" s="34"/>
      <c r="HM67" s="34"/>
      <c r="HN67" s="34"/>
      <c r="HO67" s="34"/>
      <c r="HP67" s="34"/>
      <c r="HQ67" s="34"/>
      <c r="HR67" s="34"/>
      <c r="HS67" s="34"/>
      <c r="HT67" s="34"/>
      <c r="HU67" s="34"/>
      <c r="HV67" s="34"/>
      <c r="HW67" s="34"/>
      <c r="HX67" s="34"/>
      <c r="HY67" s="34"/>
      <c r="HZ67" s="34"/>
      <c r="IA67" s="34"/>
      <c r="IB67" s="34"/>
      <c r="IC67" s="34"/>
      <c r="ID67" s="34"/>
      <c r="IE67" s="34"/>
      <c r="IF67" s="34"/>
      <c r="IG67" s="34"/>
      <c r="IH67" s="34"/>
      <c r="II67" s="34"/>
      <c r="IJ67" s="34"/>
      <c r="IK67" s="34"/>
      <c r="IL67" s="34"/>
      <c r="IM67" s="34"/>
      <c r="IN67" s="34"/>
      <c r="IO67" s="34"/>
      <c r="IP67" s="34"/>
      <c r="IQ67" s="34"/>
      <c r="IR67" s="34"/>
      <c r="IS67" s="34"/>
      <c r="IT67" s="34"/>
    </row>
    <row r="68" spans="1:254" s="74" customFormat="1" ht="24.9" customHeight="1">
      <c r="A68" s="78"/>
      <c r="B68" s="70" t="s">
        <v>101</v>
      </c>
      <c r="C68" s="71">
        <v>299748</v>
      </c>
      <c r="D68" s="72">
        <v>3.0588418978926762E-2</v>
      </c>
      <c r="E68" s="72">
        <v>4.7665976146900046E-3</v>
      </c>
      <c r="F68" s="73">
        <v>901.69626733122527</v>
      </c>
      <c r="G68" s="72">
        <v>0.89454135479722341</v>
      </c>
      <c r="H68" s="72">
        <v>2.4243962179052669E-2</v>
      </c>
    </row>
    <row r="69" spans="1:254" s="75" customFormat="1" ht="24.9" customHeight="1">
      <c r="A69" s="76"/>
      <c r="B69" s="70" t="s">
        <v>102</v>
      </c>
      <c r="C69" s="71">
        <v>115770</v>
      </c>
      <c r="D69" s="72">
        <v>1.1813994639464987E-2</v>
      </c>
      <c r="E69" s="72">
        <v>-6.9309818319065464E-3</v>
      </c>
      <c r="F69" s="73">
        <v>763.24046169128519</v>
      </c>
      <c r="G69" s="72">
        <v>0.75718418870484472</v>
      </c>
      <c r="H69" s="72">
        <v>2.611843709478423E-2</v>
      </c>
    </row>
    <row r="70" spans="1:254" s="75" customFormat="1" ht="24.9" customHeight="1">
      <c r="A70" s="76"/>
      <c r="B70" s="70" t="s">
        <v>103</v>
      </c>
      <c r="C70" s="71">
        <v>107798</v>
      </c>
      <c r="D70" s="72">
        <v>1.1000475029325789E-2</v>
      </c>
      <c r="E70" s="72">
        <v>-5.1129651506202078E-3</v>
      </c>
      <c r="F70" s="73">
        <v>741.44076031095153</v>
      </c>
      <c r="G70" s="72">
        <v>0.735557466810281</v>
      </c>
      <c r="H70" s="72">
        <v>2.6181065713486662E-2</v>
      </c>
    </row>
    <row r="71" spans="1:254" s="75" customFormat="1" ht="24.9" customHeight="1">
      <c r="A71" s="76"/>
      <c r="B71" s="70" t="s">
        <v>104</v>
      </c>
      <c r="C71" s="71">
        <v>242662</v>
      </c>
      <c r="D71" s="72">
        <v>2.4762957305017298E-2</v>
      </c>
      <c r="E71" s="72">
        <v>4.8115942028985614E-3</v>
      </c>
      <c r="F71" s="73">
        <v>897.74453655702121</v>
      </c>
      <c r="G71" s="72">
        <v>0.89062098079921082</v>
      </c>
      <c r="H71" s="72">
        <v>2.3067891844786859E-2</v>
      </c>
    </row>
    <row r="72" spans="1:254" s="75" customFormat="1" ht="15" customHeight="1">
      <c r="A72" s="76"/>
      <c r="B72" s="70"/>
      <c r="C72" s="77"/>
      <c r="D72" s="72"/>
      <c r="E72" s="72"/>
      <c r="F72" s="73"/>
      <c r="G72" s="72"/>
      <c r="H72" s="72"/>
    </row>
    <row r="73" spans="1:254" s="35" customFormat="1" ht="26.5" customHeight="1">
      <c r="A73" s="69"/>
      <c r="B73" s="290" t="s">
        <v>105</v>
      </c>
      <c r="C73" s="287">
        <v>1176561</v>
      </c>
      <c r="D73" s="291">
        <v>0.12006465705280785</v>
      </c>
      <c r="E73" s="291">
        <v>1.2775023241400785E-2</v>
      </c>
      <c r="F73" s="288">
        <v>1184.3333497030746</v>
      </c>
      <c r="G73" s="291">
        <v>1.1749357267614748</v>
      </c>
      <c r="H73" s="291">
        <v>2.000381906437787E-2</v>
      </c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3"/>
      <c r="FR73" s="33"/>
      <c r="FS73" s="33"/>
      <c r="FT73" s="33"/>
      <c r="FU73" s="33"/>
      <c r="FV73" s="33"/>
      <c r="FW73" s="33"/>
      <c r="FX73" s="33"/>
      <c r="FY73" s="33"/>
      <c r="FZ73" s="33"/>
      <c r="GA73" s="33"/>
      <c r="GB73" s="33"/>
      <c r="GC73" s="33"/>
      <c r="GD73" s="33"/>
      <c r="GE73" s="33"/>
      <c r="GF73" s="33"/>
      <c r="GG73" s="33"/>
      <c r="GH73" s="33"/>
      <c r="GI73" s="33"/>
      <c r="GJ73" s="33"/>
      <c r="GK73" s="33"/>
      <c r="GL73" s="33"/>
      <c r="GM73" s="34"/>
      <c r="GN73" s="34"/>
      <c r="GO73" s="34"/>
      <c r="GP73" s="34"/>
      <c r="GQ73" s="34"/>
      <c r="GR73" s="34"/>
      <c r="GS73" s="34"/>
      <c r="GT73" s="34"/>
      <c r="GU73" s="34"/>
      <c r="GV73" s="34"/>
      <c r="GW73" s="34"/>
      <c r="GX73" s="34"/>
      <c r="GY73" s="34"/>
      <c r="GZ73" s="34"/>
      <c r="HA73" s="34"/>
      <c r="HB73" s="34"/>
      <c r="HC73" s="34"/>
      <c r="HD73" s="34"/>
      <c r="HE73" s="34"/>
      <c r="HF73" s="34"/>
      <c r="HG73" s="34"/>
      <c r="HH73" s="34"/>
      <c r="HI73" s="34"/>
      <c r="HJ73" s="34"/>
      <c r="HK73" s="34"/>
      <c r="HL73" s="34"/>
      <c r="HM73" s="34"/>
      <c r="HN73" s="34"/>
      <c r="HO73" s="34"/>
      <c r="HP73" s="34"/>
      <c r="HQ73" s="34"/>
      <c r="HR73" s="34"/>
      <c r="HS73" s="34"/>
      <c r="HT73" s="34"/>
      <c r="HU73" s="34"/>
      <c r="HV73" s="34"/>
      <c r="HW73" s="34"/>
      <c r="HX73" s="34"/>
      <c r="HY73" s="34"/>
      <c r="HZ73" s="34"/>
      <c r="IA73" s="34"/>
      <c r="IB73" s="34"/>
      <c r="IC73" s="34"/>
      <c r="ID73" s="34"/>
      <c r="IE73" s="34"/>
      <c r="IF73" s="34"/>
      <c r="IG73" s="34"/>
      <c r="IH73" s="34"/>
      <c r="II73" s="34"/>
      <c r="IJ73" s="34"/>
      <c r="IK73" s="34"/>
      <c r="IL73" s="34"/>
      <c r="IM73" s="34"/>
      <c r="IN73" s="34"/>
      <c r="IO73" s="34"/>
      <c r="IP73" s="34"/>
      <c r="IQ73" s="34"/>
      <c r="IR73" s="34"/>
      <c r="IS73" s="34"/>
      <c r="IT73" s="34"/>
    </row>
    <row r="74" spans="1:254" s="75" customFormat="1" ht="15" customHeight="1">
      <c r="A74" s="76"/>
      <c r="B74" s="70"/>
      <c r="C74" s="77"/>
      <c r="D74" s="72"/>
      <c r="E74" s="72"/>
      <c r="F74" s="73"/>
      <c r="G74" s="72"/>
      <c r="H74" s="72"/>
    </row>
    <row r="75" spans="1:254" s="35" customFormat="1" ht="26.5" customHeight="1">
      <c r="A75" s="69"/>
      <c r="B75" s="290" t="s">
        <v>106</v>
      </c>
      <c r="C75" s="287">
        <v>249636</v>
      </c>
      <c r="D75" s="291">
        <v>2.5474633893214835E-2</v>
      </c>
      <c r="E75" s="291">
        <v>9.1562875195556614E-3</v>
      </c>
      <c r="F75" s="288">
        <v>888.67866493614702</v>
      </c>
      <c r="G75" s="291">
        <v>0.88162704639360734</v>
      </c>
      <c r="H75" s="291">
        <v>2.3152074437334802E-2</v>
      </c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3"/>
      <c r="FF75" s="33"/>
      <c r="FG75" s="33"/>
      <c r="FH75" s="33"/>
      <c r="FI75" s="33"/>
      <c r="FJ75" s="33"/>
      <c r="FK75" s="33"/>
      <c r="FL75" s="33"/>
      <c r="FM75" s="33"/>
      <c r="FN75" s="33"/>
      <c r="FO75" s="33"/>
      <c r="FP75" s="33"/>
      <c r="FQ75" s="33"/>
      <c r="FR75" s="33"/>
      <c r="FS75" s="33"/>
      <c r="FT75" s="33"/>
      <c r="FU75" s="33"/>
      <c r="FV75" s="33"/>
      <c r="FW75" s="33"/>
      <c r="FX75" s="33"/>
      <c r="FY75" s="33"/>
      <c r="FZ75" s="33"/>
      <c r="GA75" s="33"/>
      <c r="GB75" s="33"/>
      <c r="GC75" s="33"/>
      <c r="GD75" s="33"/>
      <c r="GE75" s="33"/>
      <c r="GF75" s="33"/>
      <c r="GG75" s="33"/>
      <c r="GH75" s="33"/>
      <c r="GI75" s="33"/>
      <c r="GJ75" s="33"/>
      <c r="GK75" s="33"/>
      <c r="GL75" s="33"/>
      <c r="GM75" s="34"/>
      <c r="GN75" s="34"/>
      <c r="GO75" s="34"/>
      <c r="GP75" s="34"/>
      <c r="GQ75" s="34"/>
      <c r="GR75" s="34"/>
      <c r="GS75" s="34"/>
      <c r="GT75" s="34"/>
      <c r="GU75" s="34"/>
      <c r="GV75" s="34"/>
      <c r="GW75" s="34"/>
      <c r="GX75" s="34"/>
      <c r="GY75" s="34"/>
      <c r="GZ75" s="34"/>
      <c r="HA75" s="34"/>
      <c r="HB75" s="34"/>
      <c r="HC75" s="34"/>
      <c r="HD75" s="34"/>
      <c r="HE75" s="34"/>
      <c r="HF75" s="34"/>
      <c r="HG75" s="34"/>
      <c r="HH75" s="34"/>
      <c r="HI75" s="34"/>
      <c r="HJ75" s="34"/>
      <c r="HK75" s="34"/>
      <c r="HL75" s="34"/>
      <c r="HM75" s="34"/>
      <c r="HN75" s="34"/>
      <c r="HO75" s="34"/>
      <c r="HP75" s="34"/>
      <c r="HQ75" s="34"/>
      <c r="HR75" s="34"/>
      <c r="HS75" s="34"/>
      <c r="HT75" s="34"/>
      <c r="HU75" s="34"/>
      <c r="HV75" s="34"/>
      <c r="HW75" s="34"/>
      <c r="HX75" s="34"/>
      <c r="HY75" s="34"/>
      <c r="HZ75" s="34"/>
      <c r="IA75" s="34"/>
      <c r="IB75" s="34"/>
      <c r="IC75" s="34"/>
      <c r="ID75" s="34"/>
      <c r="IE75" s="34"/>
      <c r="IF75" s="34"/>
      <c r="IG75" s="34"/>
      <c r="IH75" s="34"/>
      <c r="II75" s="34"/>
      <c r="IJ75" s="34"/>
      <c r="IK75" s="34"/>
      <c r="IL75" s="34"/>
      <c r="IM75" s="34"/>
      <c r="IN75" s="34"/>
      <c r="IO75" s="34"/>
      <c r="IP75" s="34"/>
      <c r="IQ75" s="34"/>
      <c r="IR75" s="34"/>
      <c r="IS75" s="34"/>
      <c r="IT75" s="34"/>
    </row>
    <row r="76" spans="1:254" s="75" customFormat="1" ht="15" customHeight="1">
      <c r="A76" s="76"/>
      <c r="B76" s="70"/>
      <c r="C76" s="77"/>
      <c r="D76" s="72"/>
      <c r="E76" s="72"/>
      <c r="F76" s="73"/>
      <c r="G76" s="72"/>
      <c r="H76" s="72"/>
    </row>
    <row r="77" spans="1:254" s="35" customFormat="1" ht="26.5" customHeight="1">
      <c r="A77" s="69"/>
      <c r="B77" s="290" t="s">
        <v>107</v>
      </c>
      <c r="C77" s="287">
        <v>137598</v>
      </c>
      <c r="D77" s="291">
        <v>1.4041479091311249E-2</v>
      </c>
      <c r="E77" s="291">
        <v>8.2951064734073654E-3</v>
      </c>
      <c r="F77" s="288">
        <v>1157.9098167124525</v>
      </c>
      <c r="G77" s="291">
        <v>1.148721863117657</v>
      </c>
      <c r="H77" s="291">
        <v>2.0993483115197442E-2</v>
      </c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DT77" s="33"/>
      <c r="DU77" s="33"/>
      <c r="DV77" s="33"/>
      <c r="DW77" s="33"/>
      <c r="DX77" s="33"/>
      <c r="DY77" s="33"/>
      <c r="DZ77" s="33"/>
      <c r="EA77" s="33"/>
      <c r="EB77" s="33"/>
      <c r="EC77" s="33"/>
      <c r="ED77" s="33"/>
      <c r="EE77" s="33"/>
      <c r="EF77" s="33"/>
      <c r="EG77" s="33"/>
      <c r="EH77" s="33"/>
      <c r="EI77" s="33"/>
      <c r="EJ77" s="33"/>
      <c r="EK77" s="33"/>
      <c r="EL77" s="33"/>
      <c r="EM77" s="33"/>
      <c r="EN77" s="33"/>
      <c r="EO77" s="33"/>
      <c r="EP77" s="33"/>
      <c r="EQ77" s="33"/>
      <c r="ER77" s="33"/>
      <c r="ES77" s="33"/>
      <c r="ET77" s="33"/>
      <c r="EU77" s="33"/>
      <c r="EV77" s="33"/>
      <c r="EW77" s="33"/>
      <c r="EX77" s="33"/>
      <c r="EY77" s="33"/>
      <c r="EZ77" s="33"/>
      <c r="FA77" s="33"/>
      <c r="FB77" s="33"/>
      <c r="FC77" s="33"/>
      <c r="FD77" s="33"/>
      <c r="FE77" s="33"/>
      <c r="FF77" s="33"/>
      <c r="FG77" s="33"/>
      <c r="FH77" s="33"/>
      <c r="FI77" s="33"/>
      <c r="FJ77" s="33"/>
      <c r="FK77" s="33"/>
      <c r="FL77" s="33"/>
      <c r="FM77" s="33"/>
      <c r="FN77" s="33"/>
      <c r="FO77" s="33"/>
      <c r="FP77" s="33"/>
      <c r="FQ77" s="33"/>
      <c r="FR77" s="33"/>
      <c r="FS77" s="33"/>
      <c r="FT77" s="33"/>
      <c r="FU77" s="33"/>
      <c r="FV77" s="33"/>
      <c r="FW77" s="33"/>
      <c r="FX77" s="33"/>
      <c r="FY77" s="33"/>
      <c r="FZ77" s="33"/>
      <c r="GA77" s="33"/>
      <c r="GB77" s="33"/>
      <c r="GC77" s="33"/>
      <c r="GD77" s="33"/>
      <c r="GE77" s="33"/>
      <c r="GF77" s="33"/>
      <c r="GG77" s="33"/>
      <c r="GH77" s="33"/>
      <c r="GI77" s="33"/>
      <c r="GJ77" s="33"/>
      <c r="GK77" s="33"/>
      <c r="GL77" s="33"/>
      <c r="GM77" s="34"/>
      <c r="GN77" s="34"/>
      <c r="GO77" s="34"/>
      <c r="GP77" s="34"/>
      <c r="GQ77" s="34"/>
      <c r="GR77" s="34"/>
      <c r="GS77" s="34"/>
      <c r="GT77" s="34"/>
      <c r="GU77" s="34"/>
      <c r="GV77" s="34"/>
      <c r="GW77" s="34"/>
      <c r="GX77" s="34"/>
      <c r="GY77" s="34"/>
      <c r="GZ77" s="34"/>
      <c r="HA77" s="34"/>
      <c r="HB77" s="34"/>
      <c r="HC77" s="34"/>
      <c r="HD77" s="34"/>
      <c r="HE77" s="34"/>
      <c r="HF77" s="34"/>
      <c r="HG77" s="34"/>
      <c r="HH77" s="34"/>
      <c r="HI77" s="34"/>
      <c r="HJ77" s="34"/>
      <c r="HK77" s="34"/>
      <c r="HL77" s="34"/>
      <c r="HM77" s="34"/>
      <c r="HN77" s="34"/>
      <c r="HO77" s="34"/>
      <c r="HP77" s="34"/>
      <c r="HQ77" s="34"/>
      <c r="HR77" s="34"/>
      <c r="HS77" s="34"/>
      <c r="HT77" s="34"/>
      <c r="HU77" s="34"/>
      <c r="HV77" s="34"/>
      <c r="HW77" s="34"/>
      <c r="HX77" s="34"/>
      <c r="HY77" s="34"/>
      <c r="HZ77" s="34"/>
      <c r="IA77" s="34"/>
      <c r="IB77" s="34"/>
      <c r="IC77" s="34"/>
      <c r="ID77" s="34"/>
      <c r="IE77" s="34"/>
      <c r="IF77" s="34"/>
      <c r="IG77" s="34"/>
      <c r="IH77" s="34"/>
      <c r="II77" s="34"/>
      <c r="IJ77" s="34"/>
      <c r="IK77" s="34"/>
      <c r="IL77" s="34"/>
      <c r="IM77" s="34"/>
      <c r="IN77" s="34"/>
      <c r="IO77" s="34"/>
      <c r="IP77" s="34"/>
      <c r="IQ77" s="34"/>
      <c r="IR77" s="34"/>
      <c r="IS77" s="34"/>
      <c r="IT77" s="34"/>
    </row>
    <row r="78" spans="1:254" s="75" customFormat="1" ht="15" customHeight="1">
      <c r="A78" s="76"/>
      <c r="B78" s="70"/>
      <c r="C78" s="77"/>
      <c r="D78" s="72"/>
      <c r="E78" s="72"/>
      <c r="F78" s="73"/>
      <c r="G78" s="72"/>
      <c r="H78" s="72"/>
    </row>
    <row r="79" spans="1:254" s="35" customFormat="1" ht="26.5" customHeight="1">
      <c r="A79" s="69"/>
      <c r="B79" s="290" t="s">
        <v>108</v>
      </c>
      <c r="C79" s="287">
        <v>561721</v>
      </c>
      <c r="D79" s="291">
        <v>5.7322008144380342E-2</v>
      </c>
      <c r="E79" s="291">
        <v>9.389106121158175E-3</v>
      </c>
      <c r="F79" s="288">
        <v>1252.5450342251759</v>
      </c>
      <c r="G79" s="291">
        <v>1.2426061551486283</v>
      </c>
      <c r="H79" s="291">
        <v>2.0676345880201286E-2</v>
      </c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  <c r="DT79" s="33"/>
      <c r="DU79" s="33"/>
      <c r="DV79" s="33"/>
      <c r="DW79" s="33"/>
      <c r="DX79" s="33"/>
      <c r="DY79" s="33"/>
      <c r="DZ79" s="33"/>
      <c r="EA79" s="33"/>
      <c r="EB79" s="33"/>
      <c r="EC79" s="33"/>
      <c r="ED79" s="33"/>
      <c r="EE79" s="33"/>
      <c r="EF79" s="33"/>
      <c r="EG79" s="33"/>
      <c r="EH79" s="33"/>
      <c r="EI79" s="33"/>
      <c r="EJ79" s="33"/>
      <c r="EK79" s="33"/>
      <c r="EL79" s="33"/>
      <c r="EM79" s="33"/>
      <c r="EN79" s="33"/>
      <c r="EO79" s="33"/>
      <c r="EP79" s="33"/>
      <c r="EQ79" s="33"/>
      <c r="ER79" s="33"/>
      <c r="ES79" s="33"/>
      <c r="ET79" s="33"/>
      <c r="EU79" s="33"/>
      <c r="EV79" s="33"/>
      <c r="EW79" s="33"/>
      <c r="EX79" s="33"/>
      <c r="EY79" s="33"/>
      <c r="EZ79" s="33"/>
      <c r="FA79" s="33"/>
      <c r="FB79" s="33"/>
      <c r="FC79" s="33"/>
      <c r="FD79" s="33"/>
      <c r="FE79" s="33"/>
      <c r="FF79" s="33"/>
      <c r="FG79" s="33"/>
      <c r="FH79" s="33"/>
      <c r="FI79" s="33"/>
      <c r="FJ79" s="33"/>
      <c r="FK79" s="33"/>
      <c r="FL79" s="33"/>
      <c r="FM79" s="33"/>
      <c r="FN79" s="33"/>
      <c r="FO79" s="33"/>
      <c r="FP79" s="33"/>
      <c r="FQ79" s="33"/>
      <c r="FR79" s="33"/>
      <c r="FS79" s="33"/>
      <c r="FT79" s="33"/>
      <c r="FU79" s="33"/>
      <c r="FV79" s="33"/>
      <c r="FW79" s="33"/>
      <c r="FX79" s="33"/>
      <c r="FY79" s="33"/>
      <c r="FZ79" s="33"/>
      <c r="GA79" s="33"/>
      <c r="GB79" s="33"/>
      <c r="GC79" s="33"/>
      <c r="GD79" s="33"/>
      <c r="GE79" s="33"/>
      <c r="GF79" s="33"/>
      <c r="GG79" s="33"/>
      <c r="GH79" s="33"/>
      <c r="GI79" s="33"/>
      <c r="GJ79" s="33"/>
      <c r="GK79" s="33"/>
      <c r="GL79" s="33"/>
      <c r="GM79" s="34"/>
      <c r="GN79" s="34"/>
      <c r="GO79" s="34"/>
      <c r="GP79" s="34"/>
      <c r="GQ79" s="34"/>
      <c r="GR79" s="34"/>
      <c r="GS79" s="34"/>
      <c r="GT79" s="34"/>
      <c r="GU79" s="34"/>
      <c r="GV79" s="34"/>
      <c r="GW79" s="34"/>
      <c r="GX79" s="34"/>
      <c r="GY79" s="34"/>
      <c r="GZ79" s="34"/>
      <c r="HA79" s="34"/>
      <c r="HB79" s="34"/>
      <c r="HC79" s="34"/>
      <c r="HD79" s="34"/>
      <c r="HE79" s="34"/>
      <c r="HF79" s="34"/>
      <c r="HG79" s="34"/>
      <c r="HH79" s="34"/>
      <c r="HI79" s="34"/>
      <c r="HJ79" s="34"/>
      <c r="HK79" s="34"/>
      <c r="HL79" s="34"/>
      <c r="HM79" s="34"/>
      <c r="HN79" s="34"/>
      <c r="HO79" s="34"/>
      <c r="HP79" s="34"/>
      <c r="HQ79" s="34"/>
      <c r="HR79" s="34"/>
      <c r="HS79" s="34"/>
      <c r="HT79" s="34"/>
      <c r="HU79" s="34"/>
      <c r="HV79" s="34"/>
      <c r="HW79" s="34"/>
      <c r="HX79" s="34"/>
      <c r="HY79" s="34"/>
      <c r="HZ79" s="34"/>
      <c r="IA79" s="34"/>
      <c r="IB79" s="34"/>
      <c r="IC79" s="34"/>
      <c r="ID79" s="34"/>
      <c r="IE79" s="34"/>
      <c r="IF79" s="34"/>
      <c r="IG79" s="34"/>
      <c r="IH79" s="34"/>
      <c r="II79" s="34"/>
      <c r="IJ79" s="34"/>
      <c r="IK79" s="34"/>
      <c r="IL79" s="34"/>
      <c r="IM79" s="34"/>
      <c r="IN79" s="34"/>
      <c r="IO79" s="34"/>
      <c r="IP79" s="34"/>
      <c r="IQ79" s="34"/>
      <c r="IR79" s="34"/>
      <c r="IS79" s="34"/>
      <c r="IT79" s="34"/>
    </row>
    <row r="80" spans="1:254" s="74" customFormat="1" ht="24.9" customHeight="1">
      <c r="A80" s="78"/>
      <c r="B80" s="70" t="s">
        <v>109</v>
      </c>
      <c r="C80" s="71">
        <v>78124</v>
      </c>
      <c r="D80" s="72">
        <v>7.9723289039782558E-3</v>
      </c>
      <c r="E80" s="72">
        <v>1.2427914209810043E-2</v>
      </c>
      <c r="F80" s="73">
        <v>1273.2458583789867</v>
      </c>
      <c r="G80" s="72">
        <v>1.2631427193497604</v>
      </c>
      <c r="H80" s="72">
        <v>2.0268054620342868E-2</v>
      </c>
    </row>
    <row r="81" spans="1:254" s="75" customFormat="1" ht="24.9" customHeight="1">
      <c r="A81" s="76"/>
      <c r="B81" s="70" t="s">
        <v>110</v>
      </c>
      <c r="C81" s="71">
        <v>190845</v>
      </c>
      <c r="D81" s="72">
        <v>1.9475181886228692E-2</v>
      </c>
      <c r="E81" s="72">
        <v>1.3650245651307902E-2</v>
      </c>
      <c r="F81" s="73">
        <v>1226.3750833922811</v>
      </c>
      <c r="G81" s="72">
        <v>1.2166438615014314</v>
      </c>
      <c r="H81" s="72">
        <v>2.2060499899700714E-2</v>
      </c>
    </row>
    <row r="82" spans="1:254" s="75" customFormat="1" ht="24.9" customHeight="1">
      <c r="A82" s="76"/>
      <c r="B82" s="70" t="s">
        <v>111</v>
      </c>
      <c r="C82" s="71">
        <v>292752</v>
      </c>
      <c r="D82" s="72">
        <v>2.9874497354173395E-2</v>
      </c>
      <c r="E82" s="72">
        <v>5.8270573360452715E-3</v>
      </c>
      <c r="F82" s="73">
        <v>1264.0809864322025</v>
      </c>
      <c r="G82" s="72">
        <v>1.2540505701806346</v>
      </c>
      <c r="H82" s="72">
        <v>1.9995626013458612E-2</v>
      </c>
    </row>
    <row r="83" spans="1:254" s="75" customFormat="1" ht="15" customHeight="1">
      <c r="A83" s="76"/>
      <c r="B83" s="70"/>
      <c r="C83" s="77"/>
      <c r="D83" s="72"/>
      <c r="E83" s="72"/>
      <c r="F83" s="73"/>
      <c r="G83" s="72"/>
      <c r="H83" s="72"/>
    </row>
    <row r="84" spans="1:254" s="35" customFormat="1" ht="26.5" customHeight="1">
      <c r="A84" s="69"/>
      <c r="B84" s="290" t="s">
        <v>112</v>
      </c>
      <c r="C84" s="287">
        <v>70316</v>
      </c>
      <c r="D84" s="291">
        <v>7.1755450208915959E-3</v>
      </c>
      <c r="E84" s="291">
        <v>1.0548705124888702E-2</v>
      </c>
      <c r="F84" s="288">
        <v>986.94817907730828</v>
      </c>
      <c r="G84" s="291">
        <v>0.97911679710010358</v>
      </c>
      <c r="H84" s="291">
        <v>2.419324598569661E-2</v>
      </c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4"/>
      <c r="GN84" s="34"/>
      <c r="GO84" s="34"/>
      <c r="GP84" s="34"/>
      <c r="GQ84" s="34"/>
      <c r="GR84" s="34"/>
      <c r="GS84" s="34"/>
      <c r="GT84" s="34"/>
      <c r="GU84" s="34"/>
      <c r="GV84" s="34"/>
      <c r="GW84" s="34"/>
      <c r="GX84" s="34"/>
      <c r="GY84" s="34"/>
      <c r="GZ84" s="34"/>
      <c r="HA84" s="34"/>
      <c r="HB84" s="34"/>
      <c r="HC84" s="34"/>
      <c r="HD84" s="34"/>
      <c r="HE84" s="34"/>
      <c r="HF84" s="34"/>
      <c r="HG84" s="34"/>
      <c r="HH84" s="34"/>
      <c r="HI84" s="34"/>
      <c r="HJ84" s="34"/>
      <c r="HK84" s="34"/>
      <c r="HL84" s="34"/>
      <c r="HM84" s="34"/>
      <c r="HN84" s="34"/>
      <c r="HO84" s="34"/>
      <c r="HP84" s="34"/>
      <c r="HQ84" s="34"/>
      <c r="HR84" s="34"/>
      <c r="HS84" s="34"/>
      <c r="HT84" s="34"/>
      <c r="HU84" s="34"/>
      <c r="HV84" s="34"/>
      <c r="HW84" s="34"/>
      <c r="HX84" s="34"/>
      <c r="HY84" s="34"/>
      <c r="HZ84" s="34"/>
      <c r="IA84" s="34"/>
      <c r="IB84" s="34"/>
      <c r="IC84" s="34"/>
      <c r="ID84" s="34"/>
      <c r="IE84" s="34"/>
      <c r="IF84" s="34"/>
      <c r="IG84" s="34"/>
      <c r="IH84" s="34"/>
      <c r="II84" s="34"/>
      <c r="IJ84" s="34"/>
      <c r="IK84" s="34"/>
      <c r="IL84" s="34"/>
      <c r="IM84" s="34"/>
      <c r="IN84" s="34"/>
      <c r="IO84" s="34"/>
      <c r="IP84" s="34"/>
      <c r="IQ84" s="34"/>
      <c r="IR84" s="34"/>
      <c r="IS84" s="34"/>
      <c r="IT84" s="34"/>
    </row>
    <row r="85" spans="1:254" s="75" customFormat="1" ht="15" customHeight="1">
      <c r="A85" s="76"/>
      <c r="B85" s="70"/>
      <c r="C85" s="77"/>
      <c r="D85" s="72"/>
      <c r="E85" s="72"/>
      <c r="F85" s="73"/>
      <c r="G85" s="72"/>
      <c r="H85" s="72"/>
    </row>
    <row r="86" spans="1:254" s="35" customFormat="1" ht="24.9" customHeight="1">
      <c r="A86" s="69"/>
      <c r="B86" s="79" t="s">
        <v>113</v>
      </c>
      <c r="C86" s="37">
        <v>8710</v>
      </c>
      <c r="D86" s="80">
        <v>8.8883038187561583E-4</v>
      </c>
      <c r="E86" s="80">
        <v>9.3869509792559036E-3</v>
      </c>
      <c r="F86" s="38">
        <v>1020.4848484500577</v>
      </c>
      <c r="G86" s="80">
        <v>1.012387354762361</v>
      </c>
      <c r="H86" s="80">
        <v>2.3371494923595248E-2</v>
      </c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  <c r="CH86" s="33"/>
      <c r="CI86" s="33"/>
      <c r="CJ86" s="33"/>
      <c r="CK86" s="33"/>
      <c r="CL86" s="33"/>
      <c r="CM86" s="33"/>
      <c r="CN86" s="33"/>
      <c r="CO86" s="33"/>
      <c r="CP86" s="33"/>
      <c r="CQ86" s="33"/>
      <c r="CR86" s="33"/>
      <c r="CS86" s="33"/>
      <c r="CT86" s="33"/>
      <c r="CU86" s="33"/>
      <c r="CV86" s="33"/>
      <c r="CW86" s="33"/>
      <c r="CX86" s="33"/>
      <c r="CY86" s="33"/>
      <c r="CZ86" s="33"/>
      <c r="DA86" s="33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  <c r="DT86" s="33"/>
      <c r="DU86" s="33"/>
      <c r="DV86" s="33"/>
      <c r="DW86" s="33"/>
      <c r="DX86" s="33"/>
      <c r="DY86" s="33"/>
      <c r="DZ86" s="33"/>
      <c r="EA86" s="33"/>
      <c r="EB86" s="33"/>
      <c r="EC86" s="33"/>
      <c r="ED86" s="33"/>
      <c r="EE86" s="33"/>
      <c r="EF86" s="33"/>
      <c r="EG86" s="33"/>
      <c r="EH86" s="33"/>
      <c r="EI86" s="33"/>
      <c r="EJ86" s="33"/>
      <c r="EK86" s="33"/>
      <c r="EL86" s="33"/>
      <c r="EM86" s="33"/>
      <c r="EN86" s="33"/>
      <c r="EO86" s="33"/>
      <c r="EP86" s="33"/>
      <c r="EQ86" s="33"/>
      <c r="ER86" s="33"/>
      <c r="ES86" s="33"/>
      <c r="ET86" s="33"/>
      <c r="EU86" s="33"/>
      <c r="EV86" s="33"/>
      <c r="EW86" s="33"/>
      <c r="EX86" s="33"/>
      <c r="EY86" s="33"/>
      <c r="EZ86" s="33"/>
      <c r="FA86" s="33"/>
      <c r="FB86" s="33"/>
      <c r="FC86" s="33"/>
      <c r="FD86" s="33"/>
      <c r="FE86" s="33"/>
      <c r="FF86" s="33"/>
      <c r="FG86" s="33"/>
      <c r="FH86" s="33"/>
      <c r="FI86" s="33"/>
      <c r="FJ86" s="33"/>
      <c r="FK86" s="33"/>
      <c r="FL86" s="33"/>
      <c r="FM86" s="33"/>
      <c r="FN86" s="33"/>
      <c r="FO86" s="33"/>
      <c r="FP86" s="33"/>
      <c r="FQ86" s="33"/>
      <c r="FR86" s="33"/>
      <c r="FS86" s="33"/>
      <c r="FT86" s="33"/>
      <c r="FU86" s="33"/>
      <c r="FV86" s="33"/>
      <c r="FW86" s="33"/>
      <c r="FX86" s="33"/>
      <c r="FY86" s="33"/>
      <c r="FZ86" s="33"/>
      <c r="GA86" s="33"/>
      <c r="GB86" s="33"/>
      <c r="GC86" s="33"/>
      <c r="GD86" s="33"/>
      <c r="GE86" s="33"/>
      <c r="GF86" s="33"/>
      <c r="GG86" s="33"/>
      <c r="GH86" s="33"/>
      <c r="GI86" s="33"/>
      <c r="GJ86" s="33"/>
      <c r="GK86" s="33"/>
      <c r="GL86" s="33"/>
      <c r="GM86" s="34"/>
      <c r="GN86" s="34"/>
      <c r="GO86" s="34"/>
      <c r="GP86" s="34"/>
      <c r="GQ86" s="34"/>
      <c r="GR86" s="34"/>
      <c r="GS86" s="34"/>
      <c r="GT86" s="34"/>
      <c r="GU86" s="34"/>
      <c r="GV86" s="34"/>
      <c r="GW86" s="34"/>
      <c r="GX86" s="34"/>
      <c r="GY86" s="34"/>
      <c r="GZ86" s="34"/>
      <c r="HA86" s="34"/>
      <c r="HB86" s="34"/>
      <c r="HC86" s="34"/>
      <c r="HD86" s="34"/>
      <c r="HE86" s="34"/>
      <c r="HF86" s="34"/>
      <c r="HG86" s="34"/>
      <c r="HH86" s="34"/>
      <c r="HI86" s="34"/>
      <c r="HJ86" s="34"/>
      <c r="HK86" s="34"/>
      <c r="HL86" s="34"/>
      <c r="HM86" s="34"/>
      <c r="HN86" s="34"/>
      <c r="HO86" s="34"/>
      <c r="HP86" s="34"/>
      <c r="HQ86" s="34"/>
      <c r="HR86" s="34"/>
      <c r="HS86" s="34"/>
      <c r="HT86" s="34"/>
      <c r="HU86" s="34"/>
      <c r="HV86" s="34"/>
      <c r="HW86" s="34"/>
      <c r="HX86" s="34"/>
      <c r="HY86" s="34"/>
      <c r="HZ86" s="34"/>
      <c r="IA86" s="34"/>
      <c r="IB86" s="34"/>
      <c r="IC86" s="34"/>
      <c r="ID86" s="34"/>
      <c r="IE86" s="34"/>
      <c r="IF86" s="34"/>
      <c r="IG86" s="34"/>
      <c r="IH86" s="34"/>
      <c r="II86" s="34"/>
      <c r="IJ86" s="34"/>
      <c r="IK86" s="34"/>
      <c r="IL86" s="34"/>
      <c r="IM86" s="34"/>
      <c r="IN86" s="34"/>
      <c r="IO86" s="34"/>
      <c r="IP86" s="34"/>
      <c r="IQ86" s="34"/>
      <c r="IR86" s="34"/>
      <c r="IS86" s="34"/>
      <c r="IT86" s="34"/>
    </row>
    <row r="87" spans="1:254" s="35" customFormat="1" ht="24.9" customHeight="1">
      <c r="A87" s="69"/>
      <c r="B87" s="79" t="s">
        <v>114</v>
      </c>
      <c r="C87" s="37">
        <v>8081</v>
      </c>
      <c r="D87" s="80">
        <v>8.2464274580216427E-4</v>
      </c>
      <c r="E87" s="80">
        <v>1.1136136136136177E-2</v>
      </c>
      <c r="F87" s="38">
        <v>956.17662294270485</v>
      </c>
      <c r="G87" s="80">
        <v>0.9485894116476411</v>
      </c>
      <c r="H87" s="80">
        <v>2.8824564439743572E-2</v>
      </c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  <c r="CH87" s="33"/>
      <c r="CI87" s="33"/>
      <c r="CJ87" s="33"/>
      <c r="CK87" s="33"/>
      <c r="CL87" s="33"/>
      <c r="CM87" s="33"/>
      <c r="CN87" s="33"/>
      <c r="CO87" s="33"/>
      <c r="CP87" s="33"/>
      <c r="CQ87" s="33"/>
      <c r="CR87" s="33"/>
      <c r="CS87" s="33"/>
      <c r="CT87" s="33"/>
      <c r="CU87" s="33"/>
      <c r="CV87" s="33"/>
      <c r="CW87" s="33"/>
      <c r="CX87" s="33"/>
      <c r="CY87" s="33"/>
      <c r="CZ87" s="33"/>
      <c r="DA87" s="33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  <c r="DT87" s="33"/>
      <c r="DU87" s="33"/>
      <c r="DV87" s="33"/>
      <c r="DW87" s="33"/>
      <c r="DX87" s="33"/>
      <c r="DY87" s="33"/>
      <c r="DZ87" s="33"/>
      <c r="EA87" s="33"/>
      <c r="EB87" s="33"/>
      <c r="EC87" s="33"/>
      <c r="ED87" s="33"/>
      <c r="EE87" s="33"/>
      <c r="EF87" s="33"/>
      <c r="EG87" s="33"/>
      <c r="EH87" s="33"/>
      <c r="EI87" s="33"/>
      <c r="EJ87" s="33"/>
      <c r="EK87" s="33"/>
      <c r="EL87" s="33"/>
      <c r="EM87" s="33"/>
      <c r="EN87" s="33"/>
      <c r="EO87" s="33"/>
      <c r="EP87" s="33"/>
      <c r="EQ87" s="33"/>
      <c r="ER87" s="33"/>
      <c r="ES87" s="33"/>
      <c r="ET87" s="33"/>
      <c r="EU87" s="33"/>
      <c r="EV87" s="33"/>
      <c r="EW87" s="33"/>
      <c r="EX87" s="33"/>
      <c r="EY87" s="33"/>
      <c r="EZ87" s="33"/>
      <c r="FA87" s="33"/>
      <c r="FB87" s="33"/>
      <c r="FC87" s="33"/>
      <c r="FD87" s="33"/>
      <c r="FE87" s="33"/>
      <c r="FF87" s="33"/>
      <c r="FG87" s="33"/>
      <c r="FH87" s="33"/>
      <c r="FI87" s="33"/>
      <c r="FJ87" s="33"/>
      <c r="FK87" s="33"/>
      <c r="FL87" s="33"/>
      <c r="FM87" s="33"/>
      <c r="FN87" s="33"/>
      <c r="FO87" s="33"/>
      <c r="FP87" s="33"/>
      <c r="FQ87" s="33"/>
      <c r="FR87" s="33"/>
      <c r="FS87" s="33"/>
      <c r="FT87" s="33"/>
      <c r="FU87" s="33"/>
      <c r="FV87" s="33"/>
      <c r="FW87" s="33"/>
      <c r="FX87" s="33"/>
      <c r="FY87" s="33"/>
      <c r="FZ87" s="33"/>
      <c r="GA87" s="33"/>
      <c r="GB87" s="33"/>
      <c r="GC87" s="33"/>
      <c r="GD87" s="33"/>
      <c r="GE87" s="33"/>
      <c r="GF87" s="33"/>
      <c r="GG87" s="33"/>
      <c r="GH87" s="33"/>
      <c r="GI87" s="33"/>
      <c r="GJ87" s="33"/>
      <c r="GK87" s="33"/>
      <c r="GL87" s="33"/>
      <c r="GM87" s="34"/>
      <c r="GN87" s="34"/>
      <c r="GO87" s="34"/>
      <c r="GP87" s="34"/>
      <c r="GQ87" s="34"/>
      <c r="GR87" s="34"/>
      <c r="GS87" s="34"/>
      <c r="GT87" s="34"/>
      <c r="GU87" s="34"/>
      <c r="GV87" s="34"/>
      <c r="GW87" s="34"/>
      <c r="GX87" s="34"/>
      <c r="GY87" s="34"/>
      <c r="GZ87" s="34"/>
      <c r="HA87" s="34"/>
      <c r="HB87" s="34"/>
      <c r="HC87" s="34"/>
      <c r="HD87" s="34"/>
      <c r="HE87" s="34"/>
      <c r="HF87" s="34"/>
      <c r="HG87" s="34"/>
      <c r="HH87" s="34"/>
      <c r="HI87" s="34"/>
      <c r="HJ87" s="34"/>
      <c r="HK87" s="34"/>
      <c r="HL87" s="34"/>
      <c r="HM87" s="34"/>
      <c r="HN87" s="34"/>
      <c r="HO87" s="34"/>
      <c r="HP87" s="34"/>
      <c r="HQ87" s="34"/>
      <c r="HR87" s="34"/>
      <c r="HS87" s="34"/>
      <c r="HT87" s="34"/>
      <c r="HU87" s="34"/>
      <c r="HV87" s="34"/>
      <c r="HW87" s="34"/>
      <c r="HX87" s="34"/>
      <c r="HY87" s="34"/>
      <c r="HZ87" s="34"/>
      <c r="IA87" s="34"/>
      <c r="IB87" s="34"/>
      <c r="IC87" s="34"/>
      <c r="ID87" s="34"/>
      <c r="IE87" s="34"/>
      <c r="IF87" s="34"/>
      <c r="IG87" s="34"/>
      <c r="IH87" s="34"/>
      <c r="II87" s="34"/>
      <c r="IJ87" s="34"/>
      <c r="IK87" s="34"/>
      <c r="IL87" s="34"/>
      <c r="IM87" s="34"/>
      <c r="IN87" s="34"/>
      <c r="IO87" s="34"/>
      <c r="IP87" s="34"/>
      <c r="IQ87" s="34"/>
      <c r="IR87" s="34"/>
      <c r="IS87" s="34"/>
      <c r="IT87" s="34"/>
    </row>
    <row r="88" spans="1:254" s="33" customFormat="1" ht="15" customHeight="1">
      <c r="A88" s="81"/>
      <c r="B88" s="70"/>
      <c r="C88" s="71"/>
      <c r="D88" s="72"/>
      <c r="E88" s="72"/>
      <c r="F88" s="73"/>
      <c r="G88" s="72"/>
      <c r="H88" s="72"/>
    </row>
    <row r="89" spans="1:254" s="87" customFormat="1" ht="40" customHeight="1">
      <c r="A89" s="82"/>
      <c r="B89" s="83" t="s">
        <v>46</v>
      </c>
      <c r="C89" s="84">
        <v>9799395</v>
      </c>
      <c r="D89" s="85">
        <v>1</v>
      </c>
      <c r="E89" s="85">
        <v>9.6810694542728282E-3</v>
      </c>
      <c r="F89" s="86">
        <v>1007.9984144898742</v>
      </c>
      <c r="G89" s="85">
        <v>1</v>
      </c>
      <c r="H89" s="85">
        <v>2.1572116099888516E-2</v>
      </c>
    </row>
    <row r="90" spans="1:254" s="75" customFormat="1" ht="49" customHeight="1">
      <c r="A90" s="74"/>
      <c r="B90" s="88"/>
      <c r="C90" s="88"/>
      <c r="D90" s="88"/>
      <c r="E90" s="88"/>
      <c r="F90" s="88"/>
      <c r="G90" s="88"/>
      <c r="H90" s="89"/>
    </row>
    <row r="91" spans="1:254" ht="22.5" hidden="1">
      <c r="A91" s="68"/>
      <c r="B91" s="90" t="s">
        <v>125</v>
      </c>
      <c r="C91" s="91">
        <f>C89/1000000</f>
        <v>9.7993950000000005</v>
      </c>
      <c r="D91" s="92"/>
      <c r="E91" s="93">
        <f>E89</f>
        <v>9.6810694542728282E-3</v>
      </c>
    </row>
    <row r="92" spans="1:254" ht="22.65" hidden="1" customHeight="1">
      <c r="A92" s="68"/>
      <c r="B92" s="94" t="s">
        <v>126</v>
      </c>
      <c r="C92" s="95">
        <v>9710390.9893199988</v>
      </c>
      <c r="D92" s="96">
        <v>4.9000000000000002E-2</v>
      </c>
      <c r="E92" s="97"/>
      <c r="F92" s="98">
        <v>2.9843334860918391</v>
      </c>
    </row>
    <row r="93" spans="1:254" ht="30.65" hidden="1" customHeight="1">
      <c r="A93" s="68"/>
      <c r="B93" s="94" t="s">
        <v>127</v>
      </c>
      <c r="C93" s="99">
        <v>1141.6329866098686</v>
      </c>
      <c r="D93" s="93">
        <v>3.3399999999999999E-2</v>
      </c>
      <c r="H93" s="93">
        <f>H89</f>
        <v>2.1572116099888516E-2</v>
      </c>
    </row>
    <row r="94" spans="1:254" ht="25" hidden="1">
      <c r="A94" s="68"/>
      <c r="B94" s="100" t="s">
        <v>128</v>
      </c>
      <c r="C94" s="100"/>
      <c r="D94" s="101"/>
      <c r="E94" s="101"/>
    </row>
    <row r="95" spans="1:254" hidden="1">
      <c r="A95" s="68"/>
    </row>
    <row r="96" spans="1:254" hidden="1">
      <c r="A96" s="68"/>
      <c r="B96" s="49">
        <f>C89</f>
        <v>9799395</v>
      </c>
    </row>
    <row r="97" spans="1:8">
      <c r="A97" s="68"/>
    </row>
    <row r="98" spans="1:8">
      <c r="A98" s="68"/>
    </row>
    <row r="99" spans="1:8">
      <c r="A99" s="68"/>
      <c r="H99" s="98"/>
    </row>
    <row r="100" spans="1:8">
      <c r="A100" s="68"/>
    </row>
    <row r="101" spans="1:8">
      <c r="A101" s="68"/>
    </row>
    <row r="103" spans="1:8">
      <c r="E103" s="102">
        <v>5.0288326138192563</v>
      </c>
    </row>
  </sheetData>
  <printOptions horizontalCentered="1"/>
  <pageMargins left="0.43307086614173229" right="0.39370078740157483" top="0.51181102362204722" bottom="0.51181102362204722" header="0" footer="0"/>
  <pageSetup paperSize="9" scale="3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2:K69"/>
  <sheetViews>
    <sheetView tabSelected="1" zoomScaleNormal="100" workbookViewId="0">
      <selection activeCell="I16" sqref="I16"/>
    </sheetView>
  </sheetViews>
  <sheetFormatPr baseColWidth="10" defaultColWidth="10.36328125" defaultRowHeight="12.5"/>
  <cols>
    <col min="1" max="1" width="10.36328125" style="192"/>
    <col min="2" max="2" width="23.6328125" style="193" customWidth="1"/>
    <col min="3" max="3" width="13.6328125" style="193" hidden="1" customWidth="1"/>
    <col min="4" max="4" width="15.1796875" style="205" customWidth="1"/>
    <col min="5" max="5" width="16.453125" style="204" customWidth="1"/>
    <col min="6" max="6" width="13.54296875" style="191" customWidth="1"/>
    <col min="7" max="7" width="15.1796875" style="191" customWidth="1"/>
    <col min="8" max="16384" width="10.36328125" style="192"/>
  </cols>
  <sheetData>
    <row r="2" spans="2:11" s="194" customFormat="1" ht="22.65" customHeight="1">
      <c r="B2" s="362" t="s">
        <v>175</v>
      </c>
      <c r="C2" s="363"/>
      <c r="D2" s="363"/>
      <c r="E2" s="363"/>
      <c r="F2" s="363"/>
      <c r="G2" s="363"/>
    </row>
    <row r="3" spans="2:11" s="194" customFormat="1" ht="19" customHeight="1">
      <c r="B3" s="362" t="s">
        <v>165</v>
      </c>
      <c r="C3" s="363"/>
      <c r="D3" s="363"/>
      <c r="E3" s="363"/>
      <c r="F3" s="363"/>
      <c r="G3" s="363"/>
    </row>
    <row r="4" spans="2:11" ht="19.649999999999999" customHeight="1">
      <c r="B4" s="364" t="s">
        <v>192</v>
      </c>
      <c r="C4" s="292"/>
      <c r="D4" s="366" t="s">
        <v>176</v>
      </c>
      <c r="E4" s="294" t="s">
        <v>177</v>
      </c>
      <c r="F4" s="294"/>
      <c r="G4" s="295"/>
    </row>
    <row r="5" spans="2:11" ht="19.649999999999999" customHeight="1">
      <c r="B5" s="365"/>
      <c r="C5" s="293"/>
      <c r="D5" s="367"/>
      <c r="E5" s="296" t="s">
        <v>4</v>
      </c>
      <c r="F5" s="297" t="s">
        <v>3</v>
      </c>
      <c r="G5" s="309" t="s">
        <v>6</v>
      </c>
    </row>
    <row r="6" spans="2:11">
      <c r="B6" s="195" t="s">
        <v>54</v>
      </c>
      <c r="C6" s="196" t="e">
        <v>#REF!</v>
      </c>
      <c r="D6" s="197">
        <v>37385</v>
      </c>
      <c r="E6" s="198">
        <v>0.41399999999999998</v>
      </c>
      <c r="F6" s="198">
        <v>0.27600000000000002</v>
      </c>
      <c r="G6" s="198">
        <v>0.34799999999999998</v>
      </c>
    </row>
    <row r="7" spans="2:11">
      <c r="B7" s="195" t="s">
        <v>55</v>
      </c>
      <c r="C7" s="196" t="e">
        <v>#REF!</v>
      </c>
      <c r="D7" s="197">
        <v>68549</v>
      </c>
      <c r="E7" s="198">
        <v>0.38300000000000001</v>
      </c>
      <c r="F7" s="198">
        <v>0.24299999999999999</v>
      </c>
      <c r="G7" s="198">
        <v>0.308</v>
      </c>
    </row>
    <row r="8" spans="2:11">
      <c r="B8" s="195" t="s">
        <v>56</v>
      </c>
      <c r="C8" s="196" t="e">
        <v>#REF!</v>
      </c>
      <c r="D8" s="197">
        <v>60067</v>
      </c>
      <c r="E8" s="198">
        <v>0.40899999999999997</v>
      </c>
      <c r="F8" s="198">
        <v>0.27700000000000002</v>
      </c>
      <c r="G8" s="198">
        <v>0.34799999999999998</v>
      </c>
    </row>
    <row r="9" spans="2:11">
      <c r="B9" s="195" t="s">
        <v>57</v>
      </c>
      <c r="C9" s="196" t="e">
        <v>#REF!</v>
      </c>
      <c r="D9" s="197">
        <v>65651</v>
      </c>
      <c r="E9" s="198">
        <v>0.41</v>
      </c>
      <c r="F9" s="198">
        <v>0.27300000000000002</v>
      </c>
      <c r="G9" s="198">
        <v>0.34699999999999998</v>
      </c>
    </row>
    <row r="10" spans="2:11">
      <c r="B10" s="195" t="s">
        <v>58</v>
      </c>
      <c r="C10" s="196" t="e">
        <v>#REF!</v>
      </c>
      <c r="D10" s="197">
        <v>31508</v>
      </c>
      <c r="E10" s="198">
        <v>0.40699999999999997</v>
      </c>
      <c r="F10" s="198">
        <v>0.23799999999999999</v>
      </c>
      <c r="G10" s="198">
        <v>0.32100000000000001</v>
      </c>
    </row>
    <row r="11" spans="2:11">
      <c r="B11" s="195" t="s">
        <v>59</v>
      </c>
      <c r="C11" s="196" t="e">
        <v>#REF!</v>
      </c>
      <c r="D11" s="197">
        <v>56837</v>
      </c>
      <c r="E11" s="198">
        <v>0.48</v>
      </c>
      <c r="F11" s="198">
        <v>0.314</v>
      </c>
      <c r="G11" s="198">
        <v>0.39900000000000002</v>
      </c>
    </row>
    <row r="12" spans="2:11">
      <c r="B12" s="195" t="s">
        <v>60</v>
      </c>
      <c r="C12" s="196" t="e">
        <v>#REF!</v>
      </c>
      <c r="D12" s="197">
        <v>79843</v>
      </c>
      <c r="E12" s="198">
        <v>0.36499999999999999</v>
      </c>
      <c r="F12" s="198">
        <v>0.224</v>
      </c>
      <c r="G12" s="198">
        <v>0.29599999999999999</v>
      </c>
    </row>
    <row r="13" spans="2:11">
      <c r="B13" s="195" t="s">
        <v>61</v>
      </c>
      <c r="C13" s="196" t="e">
        <v>#REF!</v>
      </c>
      <c r="D13" s="197">
        <v>113259</v>
      </c>
      <c r="E13" s="198">
        <v>0.35899999999999999</v>
      </c>
      <c r="F13" s="198">
        <v>0.23300000000000001</v>
      </c>
      <c r="G13" s="198">
        <v>0.29899999999999999</v>
      </c>
    </row>
    <row r="14" spans="2:11" s="199" customFormat="1">
      <c r="B14" s="298" t="s">
        <v>53</v>
      </c>
      <c r="C14" s="299" t="e">
        <v>#REF!</v>
      </c>
      <c r="D14" s="300">
        <v>513099</v>
      </c>
      <c r="E14" s="301">
        <v>0.39300000000000002</v>
      </c>
      <c r="F14" s="301">
        <v>0.253</v>
      </c>
      <c r="G14" s="301">
        <v>0.32500000000000001</v>
      </c>
      <c r="H14" s="192"/>
    </row>
    <row r="15" spans="2:11">
      <c r="B15" s="195" t="s">
        <v>63</v>
      </c>
      <c r="C15" s="196" t="e">
        <v>#REF!</v>
      </c>
      <c r="D15" s="197">
        <v>14036</v>
      </c>
      <c r="E15" s="198">
        <v>0.34399999999999997</v>
      </c>
      <c r="F15" s="198">
        <v>0.186</v>
      </c>
      <c r="G15" s="198">
        <v>0.26300000000000001</v>
      </c>
      <c r="K15" s="200"/>
    </row>
    <row r="16" spans="2:11">
      <c r="B16" s="195" t="s">
        <v>64</v>
      </c>
      <c r="C16" s="196" t="e">
        <v>#REF!</v>
      </c>
      <c r="D16" s="197">
        <v>9617</v>
      </c>
      <c r="E16" s="198">
        <v>0.32600000000000001</v>
      </c>
      <c r="F16" s="198">
        <v>0.21199999999999999</v>
      </c>
      <c r="G16" s="198">
        <v>0.26700000000000002</v>
      </c>
    </row>
    <row r="17" spans="2:8">
      <c r="B17" s="195" t="s">
        <v>65</v>
      </c>
      <c r="C17" s="196" t="e">
        <v>#REF!</v>
      </c>
      <c r="D17" s="197">
        <v>43336</v>
      </c>
      <c r="E17" s="198">
        <v>0.27100000000000002</v>
      </c>
      <c r="F17" s="198">
        <v>0.126</v>
      </c>
      <c r="G17" s="198">
        <v>0.20100000000000001</v>
      </c>
    </row>
    <row r="18" spans="2:8" s="199" customFormat="1">
      <c r="B18" s="298" t="s">
        <v>62</v>
      </c>
      <c r="C18" s="299" t="e">
        <v>#REF!</v>
      </c>
      <c r="D18" s="300">
        <v>66989</v>
      </c>
      <c r="E18" s="301">
        <v>0.28999999999999998</v>
      </c>
      <c r="F18" s="301">
        <v>0.14799999999999999</v>
      </c>
      <c r="G18" s="301">
        <v>0.22</v>
      </c>
      <c r="H18" s="192"/>
    </row>
    <row r="19" spans="2:8" s="199" customFormat="1">
      <c r="B19" s="298" t="s">
        <v>66</v>
      </c>
      <c r="C19" s="299" t="e">
        <v>#REF!</v>
      </c>
      <c r="D19" s="300">
        <v>47757</v>
      </c>
      <c r="E19" s="301">
        <v>0.222</v>
      </c>
      <c r="F19" s="301">
        <v>9.2999999999999999E-2</v>
      </c>
      <c r="G19" s="301">
        <v>0.158</v>
      </c>
      <c r="H19" s="192"/>
    </row>
    <row r="20" spans="2:8" s="199" customFormat="1">
      <c r="B20" s="298" t="s">
        <v>67</v>
      </c>
      <c r="C20" s="299" t="e">
        <v>#REF!</v>
      </c>
      <c r="D20" s="300">
        <v>36912</v>
      </c>
      <c r="E20" s="301">
        <v>0.24199999999999999</v>
      </c>
      <c r="F20" s="301">
        <v>0.129</v>
      </c>
      <c r="G20" s="301">
        <v>0.19</v>
      </c>
      <c r="H20" s="192"/>
    </row>
    <row r="21" spans="2:8">
      <c r="B21" s="195" t="s">
        <v>69</v>
      </c>
      <c r="C21" s="196" t="e">
        <v>#REF!</v>
      </c>
      <c r="D21" s="197">
        <v>49172</v>
      </c>
      <c r="E21" s="198">
        <v>0.34300000000000003</v>
      </c>
      <c r="F21" s="198">
        <v>0.22500000000000001</v>
      </c>
      <c r="G21" s="198">
        <v>0.28299999999999997</v>
      </c>
    </row>
    <row r="22" spans="2:8">
      <c r="B22" s="195" t="s">
        <v>70</v>
      </c>
      <c r="C22" s="196" t="e">
        <v>#REF!</v>
      </c>
      <c r="D22" s="197">
        <v>51527</v>
      </c>
      <c r="E22" s="198">
        <v>0.38300000000000001</v>
      </c>
      <c r="F22" s="198">
        <v>0.27200000000000002</v>
      </c>
      <c r="G22" s="198">
        <v>0.32800000000000001</v>
      </c>
    </row>
    <row r="23" spans="2:8" s="199" customFormat="1">
      <c r="B23" s="298" t="s">
        <v>68</v>
      </c>
      <c r="C23" s="299" t="e">
        <v>#REF!</v>
      </c>
      <c r="D23" s="300">
        <v>100699</v>
      </c>
      <c r="E23" s="301">
        <v>0.36199999999999999</v>
      </c>
      <c r="F23" s="301">
        <v>0.247</v>
      </c>
      <c r="G23" s="301">
        <v>0.30399999999999999</v>
      </c>
      <c r="H23" s="192"/>
    </row>
    <row r="24" spans="2:8" s="199" customFormat="1">
      <c r="B24" s="298" t="s">
        <v>71</v>
      </c>
      <c r="C24" s="299" t="e">
        <v>#REF!</v>
      </c>
      <c r="D24" s="300">
        <v>25388</v>
      </c>
      <c r="E24" s="301">
        <v>0.23499999999999999</v>
      </c>
      <c r="F24" s="301">
        <v>0.11899999999999999</v>
      </c>
      <c r="G24" s="301">
        <v>0.17899999999999999</v>
      </c>
      <c r="H24" s="192"/>
    </row>
    <row r="25" spans="2:8">
      <c r="B25" s="195" t="s">
        <v>73</v>
      </c>
      <c r="C25" s="196" t="e">
        <v>#REF!</v>
      </c>
      <c r="D25" s="197">
        <v>15536</v>
      </c>
      <c r="E25" s="198">
        <v>0.48</v>
      </c>
      <c r="F25" s="198">
        <v>0.33200000000000002</v>
      </c>
      <c r="G25" s="198">
        <v>0.4</v>
      </c>
    </row>
    <row r="26" spans="2:8">
      <c r="B26" s="195" t="s">
        <v>74</v>
      </c>
      <c r="C26" s="196" t="e">
        <v>#REF!</v>
      </c>
      <c r="D26" s="197">
        <v>18876</v>
      </c>
      <c r="E26" s="198">
        <v>0.27500000000000002</v>
      </c>
      <c r="F26" s="198">
        <v>0.14199999999999999</v>
      </c>
      <c r="G26" s="198">
        <v>0.20799999999999999</v>
      </c>
    </row>
    <row r="27" spans="2:8">
      <c r="B27" s="195" t="s">
        <v>75</v>
      </c>
      <c r="C27" s="196" t="e">
        <v>#REF!</v>
      </c>
      <c r="D27" s="197">
        <v>32216</v>
      </c>
      <c r="E27" s="198">
        <v>0.28899999999999998</v>
      </c>
      <c r="F27" s="198">
        <v>0.16300000000000001</v>
      </c>
      <c r="G27" s="198">
        <v>0.22700000000000001</v>
      </c>
    </row>
    <row r="28" spans="2:8">
      <c r="B28" s="195" t="s">
        <v>76</v>
      </c>
      <c r="C28" s="196" t="e">
        <v>#REF!</v>
      </c>
      <c r="D28" s="197">
        <v>11156</v>
      </c>
      <c r="E28" s="198">
        <v>0.34499999999999997</v>
      </c>
      <c r="F28" s="198">
        <v>0.188</v>
      </c>
      <c r="G28" s="198">
        <v>0.26200000000000001</v>
      </c>
    </row>
    <row r="29" spans="2:8">
      <c r="B29" s="195" t="s">
        <v>77</v>
      </c>
      <c r="C29" s="196" t="e">
        <v>#REF!</v>
      </c>
      <c r="D29" s="197">
        <v>28363</v>
      </c>
      <c r="E29" s="198">
        <v>0.41099999999999998</v>
      </c>
      <c r="F29" s="198">
        <v>0.29599999999999999</v>
      </c>
      <c r="G29" s="198">
        <v>0.35099999999999998</v>
      </c>
    </row>
    <row r="30" spans="2:8">
      <c r="B30" s="195" t="s">
        <v>78</v>
      </c>
      <c r="C30" s="196" t="e">
        <v>#REF!</v>
      </c>
      <c r="D30" s="197">
        <v>10011</v>
      </c>
      <c r="E30" s="198">
        <v>0.38700000000000001</v>
      </c>
      <c r="F30" s="198">
        <v>0.21299999999999999</v>
      </c>
      <c r="G30" s="198">
        <v>0.29699999999999999</v>
      </c>
    </row>
    <row r="31" spans="2:8">
      <c r="B31" s="195" t="s">
        <v>79</v>
      </c>
      <c r="C31" s="196" t="e">
        <v>#REF!</v>
      </c>
      <c r="D31" s="197">
        <v>6106</v>
      </c>
      <c r="E31" s="198">
        <v>0.34899999999999998</v>
      </c>
      <c r="F31" s="198">
        <v>0.19400000000000001</v>
      </c>
      <c r="G31" s="198">
        <v>0.27100000000000002</v>
      </c>
    </row>
    <row r="32" spans="2:8">
      <c r="B32" s="195" t="s">
        <v>80</v>
      </c>
      <c r="C32" s="196" t="e">
        <v>#REF!</v>
      </c>
      <c r="D32" s="197">
        <v>24631</v>
      </c>
      <c r="E32" s="198">
        <v>0.29499999999999998</v>
      </c>
      <c r="F32" s="198">
        <v>0.14199999999999999</v>
      </c>
      <c r="G32" s="198">
        <v>0.21299999999999999</v>
      </c>
    </row>
    <row r="33" spans="2:8">
      <c r="B33" s="195" t="s">
        <v>81</v>
      </c>
      <c r="C33" s="196" t="e">
        <v>#REF!</v>
      </c>
      <c r="D33" s="197">
        <v>20522</v>
      </c>
      <c r="E33" s="198">
        <v>0.48</v>
      </c>
      <c r="F33" s="198">
        <v>0.36499999999999999</v>
      </c>
      <c r="G33" s="198">
        <v>0.42</v>
      </c>
    </row>
    <row r="34" spans="2:8" s="199" customFormat="1">
      <c r="B34" s="298" t="s">
        <v>72</v>
      </c>
      <c r="C34" s="299" t="e">
        <v>#REF!</v>
      </c>
      <c r="D34" s="300">
        <v>167417</v>
      </c>
      <c r="E34" s="301">
        <v>0.34200000000000003</v>
      </c>
      <c r="F34" s="301">
        <v>0.20599999999999999</v>
      </c>
      <c r="G34" s="301">
        <v>0.27200000000000002</v>
      </c>
      <c r="H34" s="192"/>
    </row>
    <row r="35" spans="2:8">
      <c r="B35" s="195" t="s">
        <v>83</v>
      </c>
      <c r="C35" s="196" t="e">
        <v>#REF!</v>
      </c>
      <c r="D35" s="197">
        <v>29146</v>
      </c>
      <c r="E35" s="198">
        <v>0.47099999999999997</v>
      </c>
      <c r="F35" s="198">
        <v>0.33900000000000002</v>
      </c>
      <c r="G35" s="198">
        <v>0.39900000000000002</v>
      </c>
    </row>
    <row r="36" spans="2:8">
      <c r="B36" s="195" t="s">
        <v>84</v>
      </c>
      <c r="C36" s="196" t="e">
        <v>#REF!</v>
      </c>
      <c r="D36" s="197">
        <v>39003</v>
      </c>
      <c r="E36" s="198">
        <v>0.49099999999999999</v>
      </c>
      <c r="F36" s="198">
        <v>0.311</v>
      </c>
      <c r="G36" s="198">
        <v>0.39</v>
      </c>
    </row>
    <row r="37" spans="2:8">
      <c r="B37" s="195" t="s">
        <v>85</v>
      </c>
      <c r="C37" s="196" t="e">
        <v>#REF!</v>
      </c>
      <c r="D37" s="197">
        <v>19893</v>
      </c>
      <c r="E37" s="198">
        <v>0.52</v>
      </c>
      <c r="F37" s="198">
        <v>0.38600000000000001</v>
      </c>
      <c r="G37" s="198">
        <v>0.44500000000000001</v>
      </c>
    </row>
    <row r="38" spans="2:8">
      <c r="B38" s="195" t="s">
        <v>86</v>
      </c>
      <c r="C38" s="196" t="e">
        <v>#REF!</v>
      </c>
      <c r="D38" s="197">
        <v>9470</v>
      </c>
      <c r="E38" s="198">
        <v>0.32100000000000001</v>
      </c>
      <c r="F38" s="198">
        <v>0.14499999999999999</v>
      </c>
      <c r="G38" s="198">
        <v>0.22600000000000001</v>
      </c>
    </row>
    <row r="39" spans="2:8">
      <c r="B39" s="195" t="s">
        <v>87</v>
      </c>
      <c r="C39" s="196" t="e">
        <v>#REF!</v>
      </c>
      <c r="D39" s="197">
        <v>41555</v>
      </c>
      <c r="E39" s="198">
        <v>0.46700000000000003</v>
      </c>
      <c r="F39" s="198">
        <v>0.26700000000000002</v>
      </c>
      <c r="G39" s="198">
        <v>0.35499999999999998</v>
      </c>
    </row>
    <row r="40" spans="2:8" s="201" customFormat="1">
      <c r="B40" s="298" t="s">
        <v>82</v>
      </c>
      <c r="C40" s="299" t="e">
        <v>#REF!</v>
      </c>
      <c r="D40" s="300">
        <v>139067</v>
      </c>
      <c r="E40" s="301">
        <v>0.46328544391939341</v>
      </c>
      <c r="F40" s="301">
        <v>0.29364957551920956</v>
      </c>
      <c r="G40" s="301">
        <v>0.36935216564501905</v>
      </c>
      <c r="H40" s="192"/>
    </row>
    <row r="41" spans="2:8">
      <c r="B41" s="195" t="s">
        <v>89</v>
      </c>
      <c r="C41" s="196" t="e">
        <v>#REF!</v>
      </c>
      <c r="D41" s="197">
        <v>191528</v>
      </c>
      <c r="E41" s="198">
        <v>0.19500000000000001</v>
      </c>
      <c r="F41" s="198">
        <v>8.4000000000000005E-2</v>
      </c>
      <c r="G41" s="198">
        <v>0.14599999999999999</v>
      </c>
    </row>
    <row r="42" spans="2:8">
      <c r="B42" s="195" t="s">
        <v>90</v>
      </c>
      <c r="C42" s="196" t="e">
        <v>#REF!</v>
      </c>
      <c r="D42" s="197">
        <v>27595</v>
      </c>
      <c r="E42" s="198">
        <v>0.221</v>
      </c>
      <c r="F42" s="198">
        <v>0.113</v>
      </c>
      <c r="G42" s="198">
        <v>0.17299999999999999</v>
      </c>
    </row>
    <row r="43" spans="2:8">
      <c r="B43" s="195" t="s">
        <v>91</v>
      </c>
      <c r="C43" s="196" t="e">
        <v>#REF!</v>
      </c>
      <c r="D43" s="197">
        <v>22425</v>
      </c>
      <c r="E43" s="198">
        <v>0.28899999999999998</v>
      </c>
      <c r="F43" s="198">
        <v>0.151</v>
      </c>
      <c r="G43" s="198">
        <v>0.22500000000000001</v>
      </c>
    </row>
    <row r="44" spans="2:8">
      <c r="B44" s="195" t="s">
        <v>92</v>
      </c>
      <c r="C44" s="196" t="e">
        <v>#REF!</v>
      </c>
      <c r="D44" s="197">
        <v>33283</v>
      </c>
      <c r="E44" s="198">
        <v>0.26</v>
      </c>
      <c r="F44" s="198">
        <v>0.123</v>
      </c>
      <c r="G44" s="198">
        <v>0.19400000000000001</v>
      </c>
    </row>
    <row r="45" spans="2:8" s="201" customFormat="1">
      <c r="B45" s="298" t="s">
        <v>88</v>
      </c>
      <c r="C45" s="299" t="e">
        <v>#REF!</v>
      </c>
      <c r="D45" s="300">
        <v>274831</v>
      </c>
      <c r="E45" s="301">
        <v>0.20899999999999999</v>
      </c>
      <c r="F45" s="301">
        <v>9.5000000000000001E-2</v>
      </c>
      <c r="G45" s="301">
        <v>0.158</v>
      </c>
      <c r="H45" s="192"/>
    </row>
    <row r="46" spans="2:8">
      <c r="B46" s="195" t="s">
        <v>94</v>
      </c>
      <c r="C46" s="196" t="e">
        <v>#REF!</v>
      </c>
      <c r="D46" s="197">
        <v>94083</v>
      </c>
      <c r="E46" s="198">
        <v>0.34699999999999998</v>
      </c>
      <c r="F46" s="198">
        <v>0.23400000000000001</v>
      </c>
      <c r="G46" s="198">
        <v>0.29199999999999998</v>
      </c>
    </row>
    <row r="47" spans="2:8">
      <c r="B47" s="195" t="s">
        <v>95</v>
      </c>
      <c r="C47" s="196" t="e">
        <v>#REF!</v>
      </c>
      <c r="D47" s="197">
        <v>32577</v>
      </c>
      <c r="E47" s="198">
        <v>0.318</v>
      </c>
      <c r="F47" s="198">
        <v>0.16600000000000001</v>
      </c>
      <c r="G47" s="198">
        <v>0.246</v>
      </c>
    </row>
    <row r="48" spans="2:8">
      <c r="B48" s="195" t="s">
        <v>96</v>
      </c>
      <c r="C48" s="196" t="e">
        <v>#REF!</v>
      </c>
      <c r="D48" s="197">
        <v>138601</v>
      </c>
      <c r="E48" s="198">
        <v>0.32600000000000001</v>
      </c>
      <c r="F48" s="198">
        <v>0.17599999999999999</v>
      </c>
      <c r="G48" s="198">
        <v>0.254</v>
      </c>
    </row>
    <row r="49" spans="2:8" s="201" customFormat="1">
      <c r="B49" s="298" t="s">
        <v>93</v>
      </c>
      <c r="C49" s="299" t="e">
        <v>#REF!</v>
      </c>
      <c r="D49" s="300">
        <v>265261</v>
      </c>
      <c r="E49" s="301">
        <v>0.33200000000000002</v>
      </c>
      <c r="F49" s="301">
        <v>0.193</v>
      </c>
      <c r="G49" s="301">
        <v>0.26500000000000001</v>
      </c>
      <c r="H49" s="192"/>
    </row>
    <row r="50" spans="2:8">
      <c r="B50" s="195" t="s">
        <v>98</v>
      </c>
      <c r="C50" s="196" t="e">
        <v>#REF!</v>
      </c>
      <c r="D50" s="197">
        <v>61493</v>
      </c>
      <c r="E50" s="198">
        <v>0.52600000000000002</v>
      </c>
      <c r="F50" s="198">
        <v>0.40200000000000002</v>
      </c>
      <c r="G50" s="198">
        <v>0.46</v>
      </c>
    </row>
    <row r="51" spans="2:8">
      <c r="B51" s="195" t="s">
        <v>99</v>
      </c>
      <c r="C51" s="196" t="e">
        <v>#REF!</v>
      </c>
      <c r="D51" s="197">
        <v>40913</v>
      </c>
      <c r="E51" s="198">
        <v>0.49299999999999999</v>
      </c>
      <c r="F51" s="198">
        <v>0.36299999999999999</v>
      </c>
      <c r="G51" s="198">
        <v>0.42699999999999999</v>
      </c>
    </row>
    <row r="52" spans="2:8" s="201" customFormat="1">
      <c r="B52" s="298" t="s">
        <v>97</v>
      </c>
      <c r="C52" s="299" t="e">
        <v>#REF!</v>
      </c>
      <c r="D52" s="300">
        <v>102406</v>
      </c>
      <c r="E52" s="301">
        <v>0.51200000000000001</v>
      </c>
      <c r="F52" s="301">
        <v>0.38600000000000001</v>
      </c>
      <c r="G52" s="301">
        <v>0.44600000000000001</v>
      </c>
      <c r="H52" s="192"/>
    </row>
    <row r="53" spans="2:8">
      <c r="B53" s="195" t="s">
        <v>101</v>
      </c>
      <c r="C53" s="196" t="e">
        <v>#REF!</v>
      </c>
      <c r="D53" s="197">
        <v>86412</v>
      </c>
      <c r="E53" s="198">
        <v>0.36799999999999999</v>
      </c>
      <c r="F53" s="198">
        <v>0.19900000000000001</v>
      </c>
      <c r="G53" s="198">
        <v>0.28799999999999998</v>
      </c>
    </row>
    <row r="54" spans="2:8">
      <c r="B54" s="195" t="s">
        <v>102</v>
      </c>
      <c r="C54" s="196" t="e">
        <v>#REF!</v>
      </c>
      <c r="D54" s="197">
        <v>37774</v>
      </c>
      <c r="E54" s="198">
        <v>0.36</v>
      </c>
      <c r="F54" s="198">
        <v>0.28499999999999998</v>
      </c>
      <c r="G54" s="198">
        <v>0.32600000000000001</v>
      </c>
    </row>
    <row r="55" spans="2:8">
      <c r="B55" s="195" t="s">
        <v>103</v>
      </c>
      <c r="C55" s="196" t="e">
        <v>#REF!</v>
      </c>
      <c r="D55" s="197">
        <v>39706</v>
      </c>
      <c r="E55" s="198">
        <v>0.42599999999999999</v>
      </c>
      <c r="F55" s="198">
        <v>0.29899999999999999</v>
      </c>
      <c r="G55" s="198">
        <v>0.36799999999999999</v>
      </c>
    </row>
    <row r="56" spans="2:8">
      <c r="B56" s="195" t="s">
        <v>104</v>
      </c>
      <c r="C56" s="196" t="e">
        <v>#REF!</v>
      </c>
      <c r="D56" s="197">
        <v>65250</v>
      </c>
      <c r="E56" s="198">
        <v>0.35099999999999998</v>
      </c>
      <c r="F56" s="198">
        <v>0.17599999999999999</v>
      </c>
      <c r="G56" s="198">
        <v>0.26900000000000002</v>
      </c>
    </row>
    <row r="57" spans="2:8" s="201" customFormat="1">
      <c r="B57" s="298" t="s">
        <v>100</v>
      </c>
      <c r="C57" s="299" t="e">
        <v>#REF!</v>
      </c>
      <c r="D57" s="300">
        <v>229142</v>
      </c>
      <c r="E57" s="301">
        <v>0.37</v>
      </c>
      <c r="F57" s="301">
        <v>0.218</v>
      </c>
      <c r="G57" s="301">
        <v>0.29899999999999999</v>
      </c>
      <c r="H57" s="192"/>
    </row>
    <row r="58" spans="2:8" s="201" customFormat="1">
      <c r="B58" s="298" t="s">
        <v>105</v>
      </c>
      <c r="C58" s="299" t="e">
        <v>#REF!</v>
      </c>
      <c r="D58" s="300">
        <v>183217</v>
      </c>
      <c r="E58" s="301">
        <v>0.216</v>
      </c>
      <c r="F58" s="301">
        <v>8.8999999999999996E-2</v>
      </c>
      <c r="G58" s="301">
        <v>0.156</v>
      </c>
    </row>
    <row r="59" spans="2:8" s="201" customFormat="1">
      <c r="B59" s="298" t="s">
        <v>106</v>
      </c>
      <c r="C59" s="299" t="e">
        <v>#REF!</v>
      </c>
      <c r="D59" s="300">
        <v>73847</v>
      </c>
      <c r="E59" s="301">
        <v>0.371</v>
      </c>
      <c r="F59" s="301">
        <v>0.218</v>
      </c>
      <c r="G59" s="301">
        <v>0.29599999999999999</v>
      </c>
    </row>
    <row r="60" spans="2:8" s="201" customFormat="1">
      <c r="B60" s="298" t="s">
        <v>107</v>
      </c>
      <c r="C60" s="299" t="e">
        <v>#REF!</v>
      </c>
      <c r="D60" s="300">
        <v>23837</v>
      </c>
      <c r="E60" s="301">
        <v>0.248</v>
      </c>
      <c r="F60" s="301">
        <v>9.8000000000000004E-2</v>
      </c>
      <c r="G60" s="301">
        <v>0.17299999999999999</v>
      </c>
    </row>
    <row r="61" spans="2:8">
      <c r="B61" s="195" t="s">
        <v>109</v>
      </c>
      <c r="C61" s="196" t="e">
        <v>#REF!</v>
      </c>
      <c r="D61" s="197">
        <v>8472</v>
      </c>
      <c r="E61" s="198">
        <v>0.16300000000000001</v>
      </c>
      <c r="F61" s="198">
        <v>5.5E-2</v>
      </c>
      <c r="G61" s="198">
        <v>0.108</v>
      </c>
    </row>
    <row r="62" spans="2:8">
      <c r="B62" s="195" t="s">
        <v>110</v>
      </c>
      <c r="C62" s="196" t="e">
        <v>#REF!</v>
      </c>
      <c r="D62" s="197">
        <v>19693</v>
      </c>
      <c r="E62" s="198">
        <v>0.15</v>
      </c>
      <c r="F62" s="198">
        <v>5.0999999999999997E-2</v>
      </c>
      <c r="G62" s="198">
        <v>0.10299999999999999</v>
      </c>
    </row>
    <row r="63" spans="2:8">
      <c r="B63" s="195" t="s">
        <v>111</v>
      </c>
      <c r="C63" s="196" t="e">
        <v>#REF!</v>
      </c>
      <c r="D63" s="197">
        <v>34251</v>
      </c>
      <c r="E63" s="198">
        <v>0.17</v>
      </c>
      <c r="F63" s="198">
        <v>6.0999999999999999E-2</v>
      </c>
      <c r="G63" s="198">
        <v>0.11700000000000001</v>
      </c>
    </row>
    <row r="64" spans="2:8" s="201" customFormat="1">
      <c r="B64" s="298" t="s">
        <v>178</v>
      </c>
      <c r="C64" s="299" t="e">
        <v>#REF!</v>
      </c>
      <c r="D64" s="300">
        <v>62416</v>
      </c>
      <c r="E64" s="301">
        <v>0.16200000000000001</v>
      </c>
      <c r="F64" s="301">
        <v>5.7000000000000002E-2</v>
      </c>
      <c r="G64" s="301">
        <v>0.111</v>
      </c>
    </row>
    <row r="65" spans="2:7" s="201" customFormat="1">
      <c r="B65" s="298" t="s">
        <v>174</v>
      </c>
      <c r="C65" s="299" t="e">
        <v>#REF!</v>
      </c>
      <c r="D65" s="300">
        <v>16373</v>
      </c>
      <c r="E65" s="301">
        <v>0.29899999999999999</v>
      </c>
      <c r="F65" s="301">
        <v>0.16500000000000001</v>
      </c>
      <c r="G65" s="301">
        <v>0.23300000000000001</v>
      </c>
    </row>
    <row r="66" spans="2:7">
      <c r="B66" s="195" t="s">
        <v>113</v>
      </c>
      <c r="C66" s="196" t="e">
        <v>#REF!</v>
      </c>
      <c r="D66" s="197">
        <v>2248</v>
      </c>
      <c r="E66" s="198">
        <v>0.31900000000000001</v>
      </c>
      <c r="F66" s="198">
        <v>0.19400000000000001</v>
      </c>
      <c r="G66" s="198">
        <v>0.25800000000000001</v>
      </c>
    </row>
    <row r="67" spans="2:7">
      <c r="B67" s="195" t="s">
        <v>114</v>
      </c>
      <c r="C67" s="196" t="e">
        <v>#REF!</v>
      </c>
      <c r="D67" s="197">
        <v>2335</v>
      </c>
      <c r="E67" s="198">
        <v>0.33700000000000002</v>
      </c>
      <c r="F67" s="198">
        <v>0.23699999999999999</v>
      </c>
      <c r="G67" s="198">
        <v>0.28899999999999998</v>
      </c>
    </row>
    <row r="68" spans="2:7" ht="18.649999999999999" customHeight="1">
      <c r="B68" s="302" t="s">
        <v>46</v>
      </c>
      <c r="C68" s="303" t="e">
        <v>#REF!</v>
      </c>
      <c r="D68" s="304">
        <v>2333241</v>
      </c>
      <c r="E68" s="305">
        <v>0.29899999999999999</v>
      </c>
      <c r="F68" s="305">
        <v>0.17299999999999999</v>
      </c>
      <c r="G68" s="305">
        <v>0.23799999999999999</v>
      </c>
    </row>
    <row r="69" spans="2:7">
      <c r="B69" s="202"/>
      <c r="C69" s="202"/>
      <c r="D69" s="203"/>
    </row>
  </sheetData>
  <mergeCells count="4">
    <mergeCell ref="B2:G2"/>
    <mergeCell ref="B3:G3"/>
    <mergeCell ref="B4:B5"/>
    <mergeCell ref="D4:D5"/>
  </mergeCells>
  <printOptions horizontalCentered="1" verticalCentered="1"/>
  <pageMargins left="0" right="0" top="0.19685039370078741" bottom="0.19685039370078741" header="0" footer="0"/>
  <pageSetup paperSize="9" scale="9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76"/>
  <sheetViews>
    <sheetView showZeros="0" showOutlineSymbols="0" topLeftCell="A34" zoomScaleNormal="100" workbookViewId="0">
      <selection activeCell="H43" sqref="H43:H44"/>
    </sheetView>
  </sheetViews>
  <sheetFormatPr baseColWidth="10" defaultColWidth="11.54296875" defaultRowHeight="15.5"/>
  <cols>
    <col min="1" max="1" width="10.453125" style="105" customWidth="1"/>
    <col min="2" max="2" width="26" style="105" customWidth="1"/>
    <col min="3" max="3" width="2" style="105" customWidth="1"/>
    <col min="4" max="4" width="12.81640625" style="105" customWidth="1"/>
    <col min="5" max="5" width="2" style="105" customWidth="1"/>
    <col min="6" max="6" width="11.54296875" style="105" customWidth="1"/>
    <col min="7" max="7" width="2" style="105" customWidth="1"/>
    <col min="8" max="8" width="10.453125" style="105" customWidth="1"/>
    <col min="9" max="9" width="1.08984375" style="105" customWidth="1"/>
    <col min="10" max="10" width="14.08984375" style="105" customWidth="1"/>
    <col min="11" max="11" width="2" style="105" customWidth="1"/>
    <col min="12" max="12" width="13.6328125" style="105" customWidth="1"/>
    <col min="13" max="13" width="1.08984375" style="105" customWidth="1"/>
    <col min="14" max="14" width="11.90625" style="105" customWidth="1"/>
    <col min="15" max="15" width="2" style="105" customWidth="1"/>
    <col min="16" max="16" width="13.6328125" style="105" customWidth="1"/>
    <col min="17" max="17" width="2" style="105" customWidth="1"/>
    <col min="18" max="18" width="13.6328125" style="105" customWidth="1"/>
    <col min="19" max="19" width="2" style="105" customWidth="1"/>
    <col min="20" max="20" width="10.453125" style="105" customWidth="1"/>
    <col min="21" max="21" width="3.1796875" style="105" customWidth="1"/>
    <col min="22" max="22" width="8.90625" style="105" customWidth="1"/>
    <col min="23" max="27" width="11.1796875" style="106" customWidth="1"/>
    <col min="28" max="31" width="11.54296875" style="106"/>
    <col min="32" max="16384" width="11.54296875" style="105"/>
  </cols>
  <sheetData>
    <row r="1" spans="1:31" ht="65.75" customHeight="1">
      <c r="A1" s="130" t="s">
        <v>184</v>
      </c>
      <c r="B1" s="131"/>
      <c r="C1" s="132"/>
      <c r="D1" s="131"/>
      <c r="E1" s="131"/>
      <c r="F1" s="131"/>
      <c r="G1" s="131"/>
      <c r="H1" s="131"/>
      <c r="I1" s="132"/>
      <c r="J1" s="131"/>
      <c r="K1" s="133"/>
      <c r="L1" s="131"/>
      <c r="M1" s="133"/>
      <c r="N1" s="131"/>
      <c r="O1" s="132"/>
      <c r="P1" s="131"/>
      <c r="Q1" s="133"/>
      <c r="R1" s="131"/>
      <c r="S1" s="133"/>
      <c r="T1" s="131"/>
    </row>
    <row r="2" spans="1:31" ht="40" customHeight="1">
      <c r="A2" s="130" t="s">
        <v>151</v>
      </c>
      <c r="B2" s="131"/>
      <c r="C2" s="132"/>
      <c r="D2" s="131"/>
      <c r="E2" s="131"/>
      <c r="F2" s="131"/>
      <c r="G2" s="131"/>
      <c r="H2" s="131"/>
      <c r="I2" s="132"/>
      <c r="J2" s="131"/>
      <c r="K2" s="133"/>
      <c r="L2" s="131"/>
      <c r="M2" s="133"/>
      <c r="N2" s="131"/>
      <c r="O2" s="132"/>
      <c r="P2" s="131"/>
      <c r="Q2" s="133"/>
      <c r="R2" s="131"/>
      <c r="S2" s="133"/>
      <c r="T2" s="131"/>
    </row>
    <row r="3" spans="1:31" ht="43.25" customHeight="1">
      <c r="A3" s="134" t="s">
        <v>152</v>
      </c>
      <c r="B3" s="134"/>
      <c r="C3" s="135"/>
      <c r="D3" s="134"/>
      <c r="E3" s="134"/>
      <c r="F3" s="134"/>
      <c r="G3" s="134"/>
      <c r="H3" s="134"/>
      <c r="I3" s="135"/>
      <c r="J3" s="134"/>
      <c r="K3" s="136"/>
      <c r="L3" s="134"/>
      <c r="M3" s="136"/>
      <c r="N3" s="134"/>
      <c r="O3" s="135"/>
      <c r="P3" s="134"/>
      <c r="Q3" s="136"/>
      <c r="R3" s="134"/>
      <c r="S3" s="136"/>
      <c r="T3" s="134"/>
    </row>
    <row r="4" spans="1:31" ht="28" customHeight="1">
      <c r="A4" s="324" t="s">
        <v>153</v>
      </c>
      <c r="B4" s="325"/>
      <c r="C4" s="137"/>
      <c r="D4" s="318" t="s">
        <v>154</v>
      </c>
      <c r="E4" s="329"/>
      <c r="F4" s="329"/>
      <c r="G4" s="329"/>
      <c r="H4" s="330"/>
      <c r="I4" s="137"/>
      <c r="J4" s="318" t="s">
        <v>50</v>
      </c>
      <c r="K4" s="329"/>
      <c r="L4" s="329"/>
      <c r="M4" s="329"/>
      <c r="N4" s="330"/>
      <c r="O4" s="137"/>
      <c r="P4" s="318" t="s">
        <v>51</v>
      </c>
      <c r="Q4" s="329"/>
      <c r="R4" s="329"/>
      <c r="S4" s="329"/>
      <c r="T4" s="330"/>
      <c r="W4" s="207"/>
      <c r="X4" s="207"/>
      <c r="Y4" s="207"/>
      <c r="Z4" s="207"/>
      <c r="AA4" s="207"/>
      <c r="AB4" s="207"/>
      <c r="AC4" s="207"/>
      <c r="AD4" s="207"/>
      <c r="AE4" s="207"/>
    </row>
    <row r="5" spans="1:31" ht="28" customHeight="1">
      <c r="A5" s="208" t="s">
        <v>155</v>
      </c>
      <c r="B5" s="230"/>
      <c r="C5" s="138"/>
      <c r="D5" s="139" t="s">
        <v>7</v>
      </c>
      <c r="E5" s="140"/>
      <c r="F5" s="139" t="s">
        <v>156</v>
      </c>
      <c r="G5" s="140"/>
      <c r="H5" s="139" t="s">
        <v>157</v>
      </c>
      <c r="I5" s="138"/>
      <c r="J5" s="139" t="s">
        <v>7</v>
      </c>
      <c r="K5" s="141"/>
      <c r="L5" s="139" t="s">
        <v>156</v>
      </c>
      <c r="M5" s="141"/>
      <c r="N5" s="139" t="s">
        <v>157</v>
      </c>
      <c r="O5" s="138"/>
      <c r="P5" s="139" t="s">
        <v>7</v>
      </c>
      <c r="Q5" s="141"/>
      <c r="R5" s="139" t="s">
        <v>156</v>
      </c>
      <c r="S5" s="141"/>
      <c r="T5" s="142" t="s">
        <v>157</v>
      </c>
      <c r="W5" s="207"/>
      <c r="X5" s="207"/>
      <c r="Y5" s="207"/>
      <c r="Z5" s="207"/>
      <c r="AA5" s="207"/>
      <c r="AB5" s="207"/>
      <c r="AC5" s="207"/>
      <c r="AD5" s="207"/>
      <c r="AE5" s="207"/>
    </row>
    <row r="6" spans="1:31" ht="10" customHeight="1">
      <c r="A6" s="143"/>
      <c r="B6" s="143"/>
      <c r="C6" s="144"/>
      <c r="D6" s="143"/>
      <c r="E6" s="107"/>
      <c r="F6" s="143"/>
      <c r="G6" s="107"/>
      <c r="H6" s="143"/>
      <c r="I6" s="144"/>
      <c r="J6" s="143"/>
      <c r="K6" s="145"/>
      <c r="L6" s="143"/>
      <c r="M6" s="145"/>
      <c r="N6" s="143"/>
      <c r="O6" s="144"/>
      <c r="P6" s="143"/>
      <c r="Q6" s="145"/>
      <c r="R6" s="143"/>
      <c r="S6" s="145"/>
      <c r="T6" s="143"/>
    </row>
    <row r="7" spans="1:31" ht="18.899999999999999" customHeight="1">
      <c r="A7" s="107" t="s">
        <v>158</v>
      </c>
      <c r="B7" s="146"/>
      <c r="C7" s="147"/>
      <c r="D7" s="148">
        <v>724617</v>
      </c>
      <c r="E7" s="148"/>
      <c r="F7" s="148">
        <v>730691.71689999988</v>
      </c>
      <c r="G7" s="148"/>
      <c r="H7" s="129">
        <v>1008.3833485827683</v>
      </c>
      <c r="I7" s="147"/>
      <c r="J7" s="148">
        <v>4361451</v>
      </c>
      <c r="K7" s="149"/>
      <c r="L7" s="148">
        <v>5686889.1974399937</v>
      </c>
      <c r="M7" s="149"/>
      <c r="N7" s="129">
        <v>1303.8984497223503</v>
      </c>
      <c r="O7" s="147"/>
      <c r="P7" s="148">
        <v>1735868</v>
      </c>
      <c r="Q7" s="149"/>
      <c r="R7" s="148">
        <v>1337088.7124999997</v>
      </c>
      <c r="S7" s="149"/>
      <c r="T7" s="129">
        <v>770.27096098320828</v>
      </c>
      <c r="U7" s="150"/>
      <c r="V7" s="150"/>
    </row>
    <row r="8" spans="1:31" ht="28" customHeight="1">
      <c r="A8" s="107" t="s">
        <v>159</v>
      </c>
      <c r="B8" s="146"/>
      <c r="C8" s="147"/>
      <c r="D8" s="148">
        <v>120060</v>
      </c>
      <c r="E8" s="148"/>
      <c r="F8" s="148">
        <v>90357.480339999966</v>
      </c>
      <c r="G8" s="148"/>
      <c r="H8" s="129">
        <v>752.60270148259167</v>
      </c>
      <c r="I8" s="147"/>
      <c r="J8" s="148">
        <v>1311391</v>
      </c>
      <c r="K8" s="149"/>
      <c r="L8" s="148">
        <v>1015301.9569999999</v>
      </c>
      <c r="M8" s="149"/>
      <c r="N8" s="129">
        <v>774.21757279102872</v>
      </c>
      <c r="O8" s="147"/>
      <c r="P8" s="148">
        <v>470452</v>
      </c>
      <c r="Q8" s="149"/>
      <c r="R8" s="148">
        <v>245413.14052000004</v>
      </c>
      <c r="S8" s="149"/>
      <c r="T8" s="129">
        <v>521.65394242133107</v>
      </c>
      <c r="U8" s="150"/>
      <c r="V8" s="150"/>
    </row>
    <row r="9" spans="1:31" ht="28" customHeight="1">
      <c r="A9" s="107" t="s">
        <v>160</v>
      </c>
      <c r="B9" s="146"/>
      <c r="C9" s="147"/>
      <c r="D9" s="148">
        <v>7279</v>
      </c>
      <c r="E9" s="148"/>
      <c r="F9" s="148">
        <v>7004.3345499999978</v>
      </c>
      <c r="G9" s="148"/>
      <c r="H9" s="129">
        <v>962.26604616018653</v>
      </c>
      <c r="I9" s="147"/>
      <c r="J9" s="148">
        <v>68435</v>
      </c>
      <c r="K9" s="149"/>
      <c r="L9" s="148">
        <v>88634.000139999887</v>
      </c>
      <c r="M9" s="149"/>
      <c r="N9" s="129">
        <v>1295.155989479066</v>
      </c>
      <c r="O9" s="147"/>
      <c r="P9" s="148">
        <v>42548</v>
      </c>
      <c r="Q9" s="149"/>
      <c r="R9" s="148">
        <v>30554.487799999992</v>
      </c>
      <c r="S9" s="149"/>
      <c r="T9" s="129">
        <v>718.11807370499184</v>
      </c>
      <c r="U9" s="150"/>
      <c r="V9" s="150"/>
    </row>
    <row r="10" spans="1:31" ht="28" customHeight="1">
      <c r="A10" s="107" t="s">
        <v>161</v>
      </c>
      <c r="B10" s="146"/>
      <c r="C10" s="147"/>
      <c r="D10" s="148">
        <v>2529</v>
      </c>
      <c r="E10" s="148"/>
      <c r="F10" s="148">
        <v>4085.4580499999993</v>
      </c>
      <c r="G10" s="148"/>
      <c r="H10" s="129">
        <v>1615.4440688018976</v>
      </c>
      <c r="I10" s="147"/>
      <c r="J10" s="148">
        <v>36692</v>
      </c>
      <c r="K10" s="149"/>
      <c r="L10" s="148">
        <v>83463.381730000023</v>
      </c>
      <c r="M10" s="149"/>
      <c r="N10" s="129">
        <v>2274.702434590647</v>
      </c>
      <c r="O10" s="147"/>
      <c r="P10" s="148">
        <v>21897</v>
      </c>
      <c r="Q10" s="149"/>
      <c r="R10" s="148">
        <v>22816.028410000003</v>
      </c>
      <c r="S10" s="149"/>
      <c r="T10" s="129">
        <v>1041.9705169657946</v>
      </c>
      <c r="U10" s="150"/>
      <c r="V10" s="150"/>
    </row>
    <row r="11" spans="1:31" ht="28" customHeight="1">
      <c r="A11" s="107" t="s">
        <v>162</v>
      </c>
      <c r="B11" s="146"/>
      <c r="C11" s="147"/>
      <c r="D11" s="148">
        <v>85391</v>
      </c>
      <c r="E11" s="148"/>
      <c r="F11" s="148">
        <v>97433.055459999989</v>
      </c>
      <c r="G11" s="148"/>
      <c r="H11" s="129">
        <v>1141.0225370355188</v>
      </c>
      <c r="I11" s="147"/>
      <c r="J11" s="148">
        <v>53066</v>
      </c>
      <c r="K11" s="149"/>
      <c r="L11" s="148">
        <v>64817.828449999994</v>
      </c>
      <c r="M11" s="149"/>
      <c r="N11" s="129">
        <v>1221.4568358270831</v>
      </c>
      <c r="O11" s="147"/>
      <c r="P11" s="148">
        <v>54236</v>
      </c>
      <c r="Q11" s="149"/>
      <c r="R11" s="148">
        <v>48258.323889999992</v>
      </c>
      <c r="S11" s="149"/>
      <c r="T11" s="129">
        <v>889.78397909137834</v>
      </c>
      <c r="U11" s="150"/>
      <c r="V11" s="150"/>
    </row>
    <row r="12" spans="1:31" ht="28" customHeight="1">
      <c r="A12" s="107" t="s">
        <v>163</v>
      </c>
      <c r="B12" s="146"/>
      <c r="C12" s="147"/>
      <c r="D12" s="148">
        <v>12052</v>
      </c>
      <c r="E12" s="148"/>
      <c r="F12" s="148">
        <v>13424.588529999999</v>
      </c>
      <c r="G12" s="148"/>
      <c r="H12" s="129">
        <v>1113.888859110521</v>
      </c>
      <c r="I12" s="147"/>
      <c r="J12" s="148">
        <v>10721</v>
      </c>
      <c r="K12" s="149"/>
      <c r="L12" s="148">
        <v>18175.929499999995</v>
      </c>
      <c r="M12" s="149"/>
      <c r="N12" s="129">
        <v>1695.3576625314799</v>
      </c>
      <c r="O12" s="147"/>
      <c r="P12" s="148">
        <v>11221</v>
      </c>
      <c r="Q12" s="149"/>
      <c r="R12" s="148">
        <v>12807.478249999998</v>
      </c>
      <c r="S12" s="149"/>
      <c r="T12" s="129">
        <v>1141.384747348721</v>
      </c>
      <c r="U12" s="150"/>
      <c r="V12" s="150"/>
    </row>
    <row r="13" spans="1:31" ht="28" customHeight="1">
      <c r="A13" s="107" t="s">
        <v>164</v>
      </c>
      <c r="B13" s="146"/>
      <c r="C13" s="147"/>
      <c r="D13" s="148">
        <v>6896</v>
      </c>
      <c r="E13" s="148"/>
      <c r="F13" s="148">
        <v>2842.4889500000013</v>
      </c>
      <c r="G13" s="148"/>
      <c r="H13" s="129">
        <v>412.19387325986094</v>
      </c>
      <c r="I13" s="147"/>
      <c r="J13" s="148">
        <v>255577</v>
      </c>
      <c r="K13" s="149"/>
      <c r="L13" s="148">
        <v>103237.33640000013</v>
      </c>
      <c r="M13" s="149"/>
      <c r="N13" s="129">
        <v>403.93829022173406</v>
      </c>
      <c r="O13" s="147"/>
      <c r="P13" s="148">
        <v>23444</v>
      </c>
      <c r="Q13" s="149"/>
      <c r="R13" s="148">
        <v>9610.4724099999839</v>
      </c>
      <c r="S13" s="149"/>
      <c r="T13" s="129">
        <v>409.9331347039747</v>
      </c>
      <c r="U13" s="150"/>
      <c r="V13" s="150"/>
    </row>
    <row r="14" spans="1:31" ht="16" customHeight="1">
      <c r="A14" s="107"/>
      <c r="B14" s="146"/>
      <c r="C14" s="147"/>
      <c r="D14" s="148"/>
      <c r="E14" s="148"/>
      <c r="F14" s="148"/>
      <c r="G14" s="148"/>
      <c r="H14" s="129"/>
      <c r="I14" s="147"/>
      <c r="J14" s="148"/>
      <c r="K14" s="149"/>
      <c r="L14" s="148"/>
      <c r="M14" s="149"/>
      <c r="N14" s="129"/>
      <c r="O14" s="147"/>
      <c r="P14" s="148"/>
      <c r="Q14" s="149"/>
      <c r="R14" s="148"/>
      <c r="S14" s="149"/>
      <c r="T14" s="129"/>
    </row>
    <row r="15" spans="1:31" s="106" customFormat="1" ht="19.5" customHeight="1">
      <c r="A15" s="151" t="s">
        <v>165</v>
      </c>
      <c r="B15" s="152"/>
      <c r="C15" s="153"/>
      <c r="D15" s="152">
        <v>958824</v>
      </c>
      <c r="E15" s="152"/>
      <c r="F15" s="152">
        <v>945839.12278000126</v>
      </c>
      <c r="G15" s="152"/>
      <c r="H15" s="154">
        <v>986.45749666257962</v>
      </c>
      <c r="I15" s="153"/>
      <c r="J15" s="152">
        <v>6097333</v>
      </c>
      <c r="K15" s="155"/>
      <c r="L15" s="152">
        <v>7060519.6306599937</v>
      </c>
      <c r="M15" s="155"/>
      <c r="N15" s="154">
        <v>1157.9685135550237</v>
      </c>
      <c r="O15" s="153"/>
      <c r="P15" s="152">
        <v>2359666</v>
      </c>
      <c r="Q15" s="155"/>
      <c r="R15" s="152">
        <v>1706548.6437800014</v>
      </c>
      <c r="S15" s="155"/>
      <c r="T15" s="154">
        <v>723.21618558728289</v>
      </c>
      <c r="U15" s="105"/>
      <c r="V15" s="105"/>
    </row>
    <row r="16" spans="1:31" ht="14" customHeight="1">
      <c r="A16" s="130"/>
      <c r="B16" s="131"/>
      <c r="C16" s="132"/>
      <c r="D16" s="131"/>
      <c r="E16" s="131"/>
      <c r="F16" s="131"/>
      <c r="G16" s="131"/>
      <c r="H16" s="131"/>
      <c r="I16" s="132"/>
      <c r="J16" s="131"/>
      <c r="K16" s="133"/>
      <c r="L16" s="131"/>
      <c r="M16" s="133"/>
      <c r="N16" s="131"/>
      <c r="O16" s="132"/>
      <c r="P16" s="131"/>
      <c r="Q16" s="133"/>
      <c r="R16" s="131"/>
      <c r="S16" s="133"/>
      <c r="T16" s="131"/>
    </row>
    <row r="17" spans="1:22" s="106" customFormat="1" ht="50.25" customHeight="1">
      <c r="A17" s="331"/>
      <c r="B17" s="331"/>
      <c r="C17" s="156"/>
      <c r="D17" s="157" t="s">
        <v>146</v>
      </c>
      <c r="E17" s="157"/>
      <c r="F17" s="157" t="s">
        <v>146</v>
      </c>
      <c r="G17" s="157"/>
      <c r="H17" s="157" t="s">
        <v>146</v>
      </c>
      <c r="I17" s="157"/>
      <c r="J17" s="157" t="s">
        <v>146</v>
      </c>
      <c r="K17" s="157"/>
      <c r="L17" s="157" t="s">
        <v>146</v>
      </c>
      <c r="M17" s="157"/>
      <c r="N17" s="157" t="s">
        <v>146</v>
      </c>
      <c r="O17" s="157"/>
      <c r="P17" s="157" t="s">
        <v>146</v>
      </c>
      <c r="Q17" s="157"/>
      <c r="R17" s="157" t="s">
        <v>146</v>
      </c>
      <c r="S17" s="157"/>
      <c r="T17" s="157" t="s">
        <v>146</v>
      </c>
      <c r="U17" s="105"/>
      <c r="V17" s="105"/>
    </row>
    <row r="18" spans="1:22" s="106" customFormat="1" ht="10" customHeight="1">
      <c r="A18" s="328"/>
      <c r="B18" s="328"/>
      <c r="C18" s="158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05"/>
      <c r="V18" s="105"/>
    </row>
    <row r="19" spans="1:22" s="106" customFormat="1" ht="28" customHeight="1">
      <c r="A19" s="324" t="s">
        <v>153</v>
      </c>
      <c r="B19" s="325"/>
      <c r="C19" s="137"/>
      <c r="D19" s="318" t="s">
        <v>116</v>
      </c>
      <c r="E19" s="319"/>
      <c r="F19" s="319"/>
      <c r="G19" s="319"/>
      <c r="H19" s="320"/>
      <c r="I19" s="137"/>
      <c r="J19" s="318" t="s">
        <v>117</v>
      </c>
      <c r="K19" s="319"/>
      <c r="L19" s="319"/>
      <c r="M19" s="319"/>
      <c r="N19" s="320"/>
      <c r="O19" s="137"/>
      <c r="P19" s="318" t="s">
        <v>166</v>
      </c>
      <c r="Q19" s="319"/>
      <c r="R19" s="319"/>
      <c r="S19" s="319"/>
      <c r="T19" s="320"/>
      <c r="U19" s="105"/>
      <c r="V19" s="159"/>
    </row>
    <row r="20" spans="1:22" s="106" customFormat="1" ht="28" customHeight="1">
      <c r="A20" s="231" t="s">
        <v>155</v>
      </c>
      <c r="B20" s="230"/>
      <c r="C20" s="138"/>
      <c r="D20" s="139" t="s">
        <v>7</v>
      </c>
      <c r="E20" s="140"/>
      <c r="F20" s="139" t="s">
        <v>156</v>
      </c>
      <c r="G20" s="140"/>
      <c r="H20" s="139" t="s">
        <v>157</v>
      </c>
      <c r="I20" s="138"/>
      <c r="J20" s="139" t="s">
        <v>7</v>
      </c>
      <c r="K20" s="141"/>
      <c r="L20" s="139" t="s">
        <v>156</v>
      </c>
      <c r="M20" s="141"/>
      <c r="N20" s="139" t="s">
        <v>157</v>
      </c>
      <c r="O20" s="138"/>
      <c r="P20" s="139" t="s">
        <v>7</v>
      </c>
      <c r="Q20" s="141"/>
      <c r="R20" s="139" t="s">
        <v>156</v>
      </c>
      <c r="S20" s="141"/>
      <c r="T20" s="142" t="s">
        <v>157</v>
      </c>
      <c r="U20" s="105"/>
      <c r="V20" s="105"/>
    </row>
    <row r="21" spans="1:22" s="106" customFormat="1" ht="10" customHeight="1">
      <c r="A21" s="326"/>
      <c r="B21" s="326"/>
      <c r="C21" s="144"/>
      <c r="D21" s="143"/>
      <c r="E21" s="107"/>
      <c r="F21" s="143"/>
      <c r="G21" s="107"/>
      <c r="H21" s="143"/>
      <c r="I21" s="144"/>
      <c r="J21" s="143"/>
      <c r="K21" s="145"/>
      <c r="L21" s="143"/>
      <c r="M21" s="145"/>
      <c r="N21" s="143"/>
      <c r="O21" s="144"/>
      <c r="P21" s="109"/>
      <c r="Q21" s="160"/>
      <c r="R21" s="109"/>
      <c r="S21" s="160"/>
      <c r="T21" s="109"/>
      <c r="U21" s="105"/>
      <c r="V21" s="105"/>
    </row>
    <row r="22" spans="1:22" s="106" customFormat="1" ht="19.5" customHeight="1">
      <c r="A22" s="107" t="s">
        <v>158</v>
      </c>
      <c r="B22" s="146"/>
      <c r="C22" s="147"/>
      <c r="D22" s="148">
        <v>256415</v>
      </c>
      <c r="E22" s="148"/>
      <c r="F22" s="148">
        <v>107954.85501000007</v>
      </c>
      <c r="G22" s="148"/>
      <c r="H22" s="129">
        <v>421.01614574030407</v>
      </c>
      <c r="I22" s="147"/>
      <c r="J22" s="148">
        <v>30694</v>
      </c>
      <c r="K22" s="149"/>
      <c r="L22" s="148">
        <v>18643.068040000006</v>
      </c>
      <c r="M22" s="149"/>
      <c r="N22" s="129">
        <v>607.38476705545077</v>
      </c>
      <c r="O22" s="147"/>
      <c r="P22" s="148">
        <v>7109045</v>
      </c>
      <c r="Q22" s="149"/>
      <c r="R22" s="148">
        <v>7881267.5498900004</v>
      </c>
      <c r="S22" s="149"/>
      <c r="T22" s="129">
        <v>1108.6253568362558</v>
      </c>
      <c r="U22" s="105"/>
      <c r="V22" s="123"/>
    </row>
    <row r="23" spans="1:22" s="106" customFormat="1" ht="28" customHeight="1">
      <c r="A23" s="107" t="s">
        <v>159</v>
      </c>
      <c r="B23" s="146"/>
      <c r="C23" s="147"/>
      <c r="D23" s="148">
        <v>64329</v>
      </c>
      <c r="E23" s="148"/>
      <c r="F23" s="148">
        <v>22014.147710000008</v>
      </c>
      <c r="G23" s="148"/>
      <c r="H23" s="129">
        <v>342.21187504857852</v>
      </c>
      <c r="I23" s="147"/>
      <c r="J23" s="148">
        <v>9886</v>
      </c>
      <c r="K23" s="149"/>
      <c r="L23" s="148">
        <v>4603.4211800000003</v>
      </c>
      <c r="M23" s="149"/>
      <c r="N23" s="129">
        <v>465.65053408861024</v>
      </c>
      <c r="O23" s="147"/>
      <c r="P23" s="148">
        <v>1976118</v>
      </c>
      <c r="Q23" s="149"/>
      <c r="R23" s="148">
        <v>1377690.1467499996</v>
      </c>
      <c r="S23" s="149"/>
      <c r="T23" s="129">
        <v>697.16998010746295</v>
      </c>
      <c r="U23" s="105"/>
      <c r="V23" s="123"/>
    </row>
    <row r="24" spans="1:22" s="106" customFormat="1" ht="28" customHeight="1">
      <c r="A24" s="107" t="s">
        <v>160</v>
      </c>
      <c r="B24" s="146"/>
      <c r="C24" s="147"/>
      <c r="D24" s="148">
        <v>4991</v>
      </c>
      <c r="E24" s="148"/>
      <c r="F24" s="148">
        <v>2407.42103</v>
      </c>
      <c r="G24" s="148"/>
      <c r="H24" s="129">
        <v>482.35244039270685</v>
      </c>
      <c r="I24" s="147"/>
      <c r="J24" s="148">
        <v>1151</v>
      </c>
      <c r="K24" s="149"/>
      <c r="L24" s="148">
        <v>709.82434000000012</v>
      </c>
      <c r="M24" s="149"/>
      <c r="N24" s="129">
        <v>616.70229365768898</v>
      </c>
      <c r="O24" s="147"/>
      <c r="P24" s="148">
        <v>124404</v>
      </c>
      <c r="Q24" s="149"/>
      <c r="R24" s="148">
        <v>129310.06785999991</v>
      </c>
      <c r="S24" s="149"/>
      <c r="T24" s="129">
        <v>1039.4365764766399</v>
      </c>
      <c r="U24" s="105"/>
      <c r="V24" s="123"/>
    </row>
    <row r="25" spans="1:22" s="106" customFormat="1" ht="28" customHeight="1">
      <c r="A25" s="107" t="s">
        <v>161</v>
      </c>
      <c r="B25" s="146"/>
      <c r="C25" s="147"/>
      <c r="D25" s="148">
        <v>1999</v>
      </c>
      <c r="E25" s="148"/>
      <c r="F25" s="148">
        <v>1404.5774000000001</v>
      </c>
      <c r="G25" s="148"/>
      <c r="H25" s="129">
        <v>702.64002001000506</v>
      </c>
      <c r="I25" s="147"/>
      <c r="J25" s="148">
        <v>599</v>
      </c>
      <c r="K25" s="149"/>
      <c r="L25" s="148">
        <v>566.94484999999986</v>
      </c>
      <c r="M25" s="149"/>
      <c r="N25" s="129">
        <v>946.48555926544213</v>
      </c>
      <c r="O25" s="147"/>
      <c r="P25" s="148">
        <v>63716</v>
      </c>
      <c r="Q25" s="149"/>
      <c r="R25" s="148">
        <v>112336.39043999993</v>
      </c>
      <c r="S25" s="149"/>
      <c r="T25" s="129">
        <v>1763.0797670914671</v>
      </c>
      <c r="U25" s="105"/>
      <c r="V25" s="123"/>
    </row>
    <row r="26" spans="1:22" s="106" customFormat="1" ht="28" customHeight="1">
      <c r="A26" s="107" t="s">
        <v>162</v>
      </c>
      <c r="B26" s="146"/>
      <c r="C26" s="147"/>
      <c r="D26" s="148">
        <v>11585</v>
      </c>
      <c r="E26" s="148"/>
      <c r="F26" s="148">
        <v>4920.9211499999983</v>
      </c>
      <c r="G26" s="148"/>
      <c r="H26" s="129">
        <v>424.76660768234774</v>
      </c>
      <c r="I26" s="147"/>
      <c r="J26" s="148">
        <v>581</v>
      </c>
      <c r="K26" s="149"/>
      <c r="L26" s="148">
        <v>547.73861999999986</v>
      </c>
      <c r="M26" s="149"/>
      <c r="N26" s="129">
        <v>942.75149741824418</v>
      </c>
      <c r="O26" s="147"/>
      <c r="P26" s="148">
        <v>204859</v>
      </c>
      <c r="Q26" s="149"/>
      <c r="R26" s="148">
        <v>215977.86756999994</v>
      </c>
      <c r="S26" s="149"/>
      <c r="T26" s="129">
        <v>1054.2757094879889</v>
      </c>
      <c r="U26" s="105"/>
      <c r="V26" s="123"/>
    </row>
    <row r="27" spans="1:22" s="106" customFormat="1" ht="28" customHeight="1">
      <c r="A27" s="107" t="s">
        <v>163</v>
      </c>
      <c r="B27" s="146"/>
      <c r="C27" s="147"/>
      <c r="D27" s="148">
        <v>1137</v>
      </c>
      <c r="E27" s="148"/>
      <c r="F27" s="148">
        <v>850.31644999999992</v>
      </c>
      <c r="G27" s="148"/>
      <c r="H27" s="129">
        <v>747.85967458223388</v>
      </c>
      <c r="I27" s="147"/>
      <c r="J27" s="148">
        <v>205</v>
      </c>
      <c r="K27" s="149"/>
      <c r="L27" s="148">
        <v>243.98996</v>
      </c>
      <c r="M27" s="149"/>
      <c r="N27" s="129">
        <v>1190.1949268292683</v>
      </c>
      <c r="O27" s="147"/>
      <c r="P27" s="148">
        <v>35336</v>
      </c>
      <c r="Q27" s="149"/>
      <c r="R27" s="148">
        <v>45502.302689999968</v>
      </c>
      <c r="S27" s="149"/>
      <c r="T27" s="129">
        <v>1287.703834333257</v>
      </c>
      <c r="U27" s="105"/>
      <c r="V27" s="123"/>
    </row>
    <row r="28" spans="1:22" s="106" customFormat="1" ht="28" customHeight="1">
      <c r="A28" s="107" t="s">
        <v>164</v>
      </c>
      <c r="B28" s="146"/>
      <c r="C28" s="147"/>
      <c r="D28" s="148"/>
      <c r="E28" s="148"/>
      <c r="F28" s="148"/>
      <c r="G28" s="148"/>
      <c r="H28" s="129"/>
      <c r="I28" s="147"/>
      <c r="J28" s="148"/>
      <c r="K28" s="149"/>
      <c r="L28" s="148"/>
      <c r="M28" s="149"/>
      <c r="N28" s="129"/>
      <c r="O28" s="147"/>
      <c r="P28" s="148">
        <v>285917</v>
      </c>
      <c r="Q28" s="149"/>
      <c r="R28" s="148">
        <v>115690.2977600001</v>
      </c>
      <c r="S28" s="149"/>
      <c r="T28" s="129">
        <v>404.62895791436017</v>
      </c>
      <c r="U28" s="105"/>
      <c r="V28" s="123"/>
    </row>
    <row r="29" spans="1:22" s="106" customFormat="1" ht="16" customHeight="1">
      <c r="A29" s="107"/>
      <c r="B29" s="146"/>
      <c r="C29" s="147"/>
      <c r="D29" s="148"/>
      <c r="E29" s="148"/>
      <c r="F29" s="148"/>
      <c r="G29" s="148"/>
      <c r="H29" s="129"/>
      <c r="I29" s="147"/>
      <c r="J29" s="148"/>
      <c r="K29" s="149"/>
      <c r="L29" s="148"/>
      <c r="M29" s="149"/>
      <c r="N29" s="129"/>
      <c r="O29" s="147"/>
      <c r="P29" s="148"/>
      <c r="Q29" s="149"/>
      <c r="R29" s="148"/>
      <c r="S29" s="149"/>
      <c r="T29" s="129"/>
      <c r="U29" s="105"/>
      <c r="V29" s="123"/>
    </row>
    <row r="30" spans="1:22" s="106" customFormat="1" ht="24" customHeight="1">
      <c r="A30" s="161" t="s">
        <v>165</v>
      </c>
      <c r="B30" s="162"/>
      <c r="C30" s="153"/>
      <c r="D30" s="162">
        <v>340456</v>
      </c>
      <c r="E30" s="162"/>
      <c r="F30" s="162">
        <v>139552.23875000008</v>
      </c>
      <c r="G30" s="162"/>
      <c r="H30" s="163">
        <v>409.89801545574198</v>
      </c>
      <c r="I30" s="153"/>
      <c r="J30" s="162">
        <v>43116</v>
      </c>
      <c r="K30" s="164"/>
      <c r="L30" s="162">
        <v>25314.986990000001</v>
      </c>
      <c r="M30" s="164"/>
      <c r="N30" s="163">
        <v>587.13672395398464</v>
      </c>
      <c r="O30" s="153"/>
      <c r="P30" s="162">
        <v>9799395</v>
      </c>
      <c r="Q30" s="164"/>
      <c r="R30" s="162">
        <v>9877774.6229599975</v>
      </c>
      <c r="S30" s="164"/>
      <c r="T30" s="163">
        <v>1007.9984144898739</v>
      </c>
      <c r="U30" s="105"/>
      <c r="V30" s="123"/>
    </row>
    <row r="31" spans="1:22" ht="10" customHeight="1">
      <c r="A31" s="327"/>
      <c r="B31" s="327"/>
      <c r="C31" s="165"/>
      <c r="D31" s="166"/>
      <c r="E31" s="166"/>
      <c r="F31" s="166"/>
      <c r="G31" s="166"/>
      <c r="H31" s="166"/>
      <c r="I31" s="165"/>
      <c r="J31" s="166"/>
      <c r="K31" s="166"/>
      <c r="L31" s="166"/>
      <c r="M31" s="166"/>
      <c r="N31" s="166"/>
      <c r="O31" s="165"/>
      <c r="P31" s="166"/>
      <c r="Q31" s="166"/>
      <c r="R31" s="166"/>
      <c r="S31" s="166"/>
      <c r="T31" s="166"/>
    </row>
    <row r="32" spans="1:22" ht="50.15" customHeight="1">
      <c r="A32" s="312"/>
      <c r="B32" s="312"/>
      <c r="C32" s="167"/>
      <c r="D32" s="157" t="s">
        <v>146</v>
      </c>
      <c r="E32" s="157"/>
      <c r="F32" s="157" t="s">
        <v>146</v>
      </c>
      <c r="G32" s="157"/>
      <c r="H32" s="157" t="s">
        <v>146</v>
      </c>
      <c r="I32" s="168"/>
      <c r="J32" s="157" t="s">
        <v>146</v>
      </c>
      <c r="K32" s="157"/>
      <c r="L32" s="157" t="s">
        <v>146</v>
      </c>
      <c r="M32" s="157"/>
      <c r="N32" s="157" t="s">
        <v>146</v>
      </c>
      <c r="O32" s="157"/>
      <c r="P32" s="157" t="s">
        <v>146</v>
      </c>
      <c r="Q32" s="157"/>
      <c r="R32" s="157" t="s">
        <v>146</v>
      </c>
      <c r="S32" s="157"/>
      <c r="T32" s="157" t="s">
        <v>146</v>
      </c>
    </row>
    <row r="33" spans="1:20" ht="68.150000000000006" customHeight="1">
      <c r="A33" s="130" t="s">
        <v>167</v>
      </c>
      <c r="B33" s="130"/>
      <c r="C33" s="169"/>
      <c r="D33" s="170"/>
      <c r="E33" s="170"/>
      <c r="F33" s="170"/>
      <c r="G33" s="170"/>
      <c r="H33" s="170"/>
      <c r="I33" s="169"/>
      <c r="J33" s="170"/>
      <c r="K33" s="170"/>
      <c r="L33" s="170"/>
      <c r="M33" s="170"/>
      <c r="N33" s="170"/>
      <c r="O33" s="169"/>
      <c r="P33" s="170"/>
      <c r="Q33" s="170"/>
      <c r="R33" s="170"/>
      <c r="S33" s="170"/>
      <c r="T33" s="170"/>
    </row>
    <row r="34" spans="1:20" ht="28" customHeight="1">
      <c r="A34" s="307" t="s">
        <v>185</v>
      </c>
      <c r="B34" s="130"/>
      <c r="C34" s="169"/>
      <c r="D34" s="170"/>
      <c r="E34" s="170"/>
      <c r="F34" s="170"/>
      <c r="G34" s="170"/>
      <c r="H34" s="170"/>
      <c r="I34" s="169"/>
      <c r="J34" s="170"/>
      <c r="K34" s="170"/>
      <c r="L34" s="170"/>
      <c r="M34" s="170"/>
      <c r="N34" s="170"/>
      <c r="O34" s="169"/>
      <c r="P34" s="170"/>
      <c r="Q34" s="170"/>
      <c r="R34" s="170"/>
      <c r="S34" s="170"/>
      <c r="T34" s="170"/>
    </row>
    <row r="35" spans="1:20" ht="24.9" customHeight="1">
      <c r="A35" s="313"/>
      <c r="B35" s="313"/>
      <c r="C35" s="135"/>
      <c r="D35" s="134"/>
      <c r="E35" s="134"/>
      <c r="F35" s="134"/>
      <c r="G35" s="134"/>
      <c r="H35" s="134"/>
      <c r="I35" s="135"/>
      <c r="J35" s="134"/>
      <c r="K35" s="136"/>
      <c r="L35" s="134"/>
      <c r="M35" s="136"/>
      <c r="N35" s="134"/>
      <c r="O35" s="135"/>
      <c r="P35" s="134"/>
      <c r="Q35" s="136"/>
      <c r="R35" s="134"/>
      <c r="S35" s="136"/>
      <c r="T35" s="134"/>
    </row>
    <row r="36" spans="1:20" ht="28" customHeight="1">
      <c r="A36" s="314" t="s">
        <v>169</v>
      </c>
      <c r="B36" s="315"/>
      <c r="C36" s="171"/>
      <c r="D36" s="318" t="s">
        <v>168</v>
      </c>
      <c r="E36" s="319"/>
      <c r="F36" s="319"/>
      <c r="G36" s="319"/>
      <c r="H36" s="320"/>
      <c r="I36" s="171"/>
      <c r="J36" s="318" t="s">
        <v>165</v>
      </c>
      <c r="K36" s="319"/>
      <c r="L36" s="319"/>
      <c r="M36" s="319"/>
      <c r="N36" s="320"/>
      <c r="O36" s="171"/>
      <c r="P36" s="321" t="s">
        <v>180</v>
      </c>
      <c r="Q36" s="322"/>
      <c r="R36" s="322"/>
      <c r="S36" s="322"/>
      <c r="T36" s="323"/>
    </row>
    <row r="37" spans="1:20" ht="28" customHeight="1">
      <c r="A37" s="316" t="s">
        <v>169</v>
      </c>
      <c r="B37" s="317"/>
      <c r="C37" s="138"/>
      <c r="D37" s="139" t="s">
        <v>7</v>
      </c>
      <c r="E37" s="140"/>
      <c r="F37" s="139"/>
      <c r="G37" s="140"/>
      <c r="H37" s="139" t="s">
        <v>157</v>
      </c>
      <c r="I37" s="138"/>
      <c r="J37" s="139" t="s">
        <v>7</v>
      </c>
      <c r="K37" s="141"/>
      <c r="L37" s="139"/>
      <c r="M37" s="141"/>
      <c r="N37" s="139" t="s">
        <v>157</v>
      </c>
      <c r="O37" s="138"/>
      <c r="P37" s="139" t="s">
        <v>7</v>
      </c>
      <c r="Q37" s="141"/>
      <c r="R37" s="139"/>
      <c r="S37" s="141"/>
      <c r="T37" s="142" t="s">
        <v>157</v>
      </c>
    </row>
    <row r="38" spans="1:20" ht="10" customHeight="1">
      <c r="A38" s="310"/>
      <c r="B38" s="310"/>
      <c r="C38" s="144"/>
      <c r="D38" s="109"/>
      <c r="E38" s="126"/>
      <c r="F38" s="109"/>
      <c r="G38" s="126"/>
      <c r="H38" s="109"/>
      <c r="I38" s="144"/>
      <c r="J38" s="109"/>
      <c r="K38" s="126"/>
      <c r="L38" s="109"/>
      <c r="M38" s="126"/>
      <c r="N38" s="109"/>
      <c r="O38" s="144"/>
      <c r="P38" s="109"/>
      <c r="Q38" s="126"/>
      <c r="R38" s="109"/>
      <c r="S38" s="126"/>
      <c r="T38" s="109"/>
    </row>
    <row r="39" spans="1:20" ht="18" customHeight="1">
      <c r="A39" s="107" t="s">
        <v>49</v>
      </c>
      <c r="B39" s="107"/>
      <c r="C39" s="144"/>
      <c r="D39" s="172">
        <v>6501</v>
      </c>
      <c r="E39" s="173"/>
      <c r="F39" s="172"/>
      <c r="G39" s="107"/>
      <c r="H39" s="174">
        <v>989.10280572219631</v>
      </c>
      <c r="I39" s="144"/>
      <c r="J39" s="172">
        <v>8374</v>
      </c>
      <c r="K39" s="172"/>
      <c r="L39" s="172"/>
      <c r="M39" s="107"/>
      <c r="N39" s="174">
        <v>960.42470623358008</v>
      </c>
      <c r="O39" s="144"/>
      <c r="P39" s="174">
        <v>77.633150226892766</v>
      </c>
      <c r="Q39" s="174"/>
      <c r="R39" s="174"/>
      <c r="S39" s="174"/>
      <c r="T39" s="174">
        <v>102.98598102511136</v>
      </c>
    </row>
    <row r="40" spans="1:20" ht="10" customHeight="1">
      <c r="A40" s="107"/>
      <c r="B40" s="107"/>
      <c r="C40" s="144"/>
      <c r="D40" s="172"/>
      <c r="E40" s="173"/>
      <c r="F40" s="172"/>
      <c r="G40" s="107"/>
      <c r="H40" s="174"/>
      <c r="I40" s="144"/>
      <c r="J40" s="172"/>
      <c r="K40" s="172"/>
      <c r="L40" s="172"/>
      <c r="M40" s="107"/>
      <c r="N40" s="174"/>
      <c r="O40" s="144"/>
      <c r="P40" s="174"/>
      <c r="Q40" s="174"/>
      <c r="R40" s="174"/>
      <c r="S40" s="174"/>
      <c r="T40" s="174"/>
    </row>
    <row r="41" spans="1:20" ht="18" customHeight="1">
      <c r="A41" s="107" t="s">
        <v>50</v>
      </c>
      <c r="B41" s="107"/>
      <c r="C41" s="144"/>
      <c r="D41" s="172">
        <v>20122</v>
      </c>
      <c r="E41" s="173"/>
      <c r="F41" s="172"/>
      <c r="G41" s="107"/>
      <c r="H41" s="174">
        <v>1580.2731149985095</v>
      </c>
      <c r="I41" s="144"/>
      <c r="J41" s="172">
        <v>24838</v>
      </c>
      <c r="K41" s="172"/>
      <c r="L41" s="172"/>
      <c r="M41" s="107"/>
      <c r="N41" s="174">
        <v>1452.8370867219587</v>
      </c>
      <c r="O41" s="144"/>
      <c r="P41" s="174">
        <v>81.012964006763838</v>
      </c>
      <c r="Q41" s="174"/>
      <c r="R41" s="174"/>
      <c r="S41" s="174"/>
      <c r="T41" s="174">
        <v>108.77152913022653</v>
      </c>
    </row>
    <row r="42" spans="1:20" ht="10" customHeight="1">
      <c r="A42" s="311"/>
      <c r="B42" s="311"/>
      <c r="C42" s="175"/>
      <c r="D42" s="176"/>
      <c r="E42" s="176"/>
      <c r="F42" s="176"/>
      <c r="G42" s="176"/>
      <c r="H42" s="176"/>
      <c r="I42" s="175"/>
      <c r="J42" s="177"/>
      <c r="K42" s="178"/>
      <c r="L42" s="177"/>
      <c r="M42" s="178"/>
      <c r="N42" s="177"/>
      <c r="O42" s="175"/>
      <c r="P42" s="179"/>
      <c r="Q42" s="180"/>
      <c r="R42" s="179"/>
      <c r="S42" s="180"/>
      <c r="T42" s="179"/>
    </row>
    <row r="43" spans="1:20">
      <c r="A43" s="157"/>
      <c r="B43" s="157"/>
      <c r="C43" s="181"/>
      <c r="D43" s="181"/>
      <c r="E43" s="181"/>
      <c r="F43" s="181"/>
      <c r="G43" s="181"/>
      <c r="H43" s="181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</row>
    <row r="44" spans="1:20">
      <c r="C44" s="118"/>
      <c r="D44" s="150"/>
      <c r="E44" s="150"/>
      <c r="F44" s="150"/>
      <c r="G44" s="150"/>
      <c r="H44" s="150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</row>
    <row r="45" spans="1:20">
      <c r="C45" s="118"/>
      <c r="D45" s="118"/>
      <c r="E45" s="118"/>
      <c r="F45" s="118"/>
      <c r="G45" s="118"/>
      <c r="H45" s="118"/>
      <c r="P45" s="182"/>
    </row>
    <row r="46" spans="1:20">
      <c r="C46" s="118"/>
      <c r="D46" s="118"/>
      <c r="E46" s="118"/>
      <c r="F46" s="118"/>
      <c r="G46" s="118"/>
      <c r="H46" s="118"/>
    </row>
    <row r="47" spans="1:20">
      <c r="C47" s="118"/>
      <c r="D47" s="118"/>
      <c r="E47" s="118"/>
      <c r="F47" s="118"/>
      <c r="G47" s="118"/>
      <c r="H47" s="118"/>
    </row>
    <row r="48" spans="1:20">
      <c r="C48" s="118"/>
      <c r="D48" s="118"/>
      <c r="E48" s="118"/>
      <c r="F48" s="118"/>
      <c r="G48" s="118"/>
      <c r="H48" s="118"/>
    </row>
    <row r="49" spans="3:8">
      <c r="C49" s="118"/>
      <c r="D49" s="118"/>
      <c r="E49" s="118"/>
      <c r="F49" s="118"/>
      <c r="G49" s="118"/>
      <c r="H49" s="118"/>
    </row>
    <row r="50" spans="3:8">
      <c r="C50" s="118"/>
      <c r="D50" s="118"/>
      <c r="E50" s="118"/>
      <c r="F50" s="118"/>
      <c r="G50" s="118"/>
      <c r="H50" s="118"/>
    </row>
    <row r="51" spans="3:8">
      <c r="C51" s="118"/>
      <c r="D51" s="118"/>
      <c r="E51" s="118"/>
      <c r="F51" s="118"/>
      <c r="G51" s="118"/>
      <c r="H51" s="118"/>
    </row>
    <row r="52" spans="3:8">
      <c r="C52" s="118"/>
      <c r="D52" s="118"/>
      <c r="E52" s="118"/>
      <c r="F52" s="118"/>
      <c r="G52" s="118"/>
      <c r="H52" s="118"/>
    </row>
    <row r="53" spans="3:8">
      <c r="C53" s="118"/>
      <c r="D53" s="118"/>
      <c r="E53" s="118"/>
      <c r="F53" s="118"/>
      <c r="G53" s="118"/>
      <c r="H53" s="118"/>
    </row>
    <row r="54" spans="3:8">
      <c r="C54" s="118"/>
      <c r="D54" s="118"/>
      <c r="E54" s="118"/>
      <c r="F54" s="118"/>
      <c r="G54" s="118"/>
      <c r="H54" s="118"/>
    </row>
    <row r="55" spans="3:8">
      <c r="C55" s="118"/>
      <c r="D55" s="118"/>
      <c r="E55" s="118"/>
      <c r="F55" s="118"/>
      <c r="G55" s="118"/>
      <c r="H55" s="118"/>
    </row>
    <row r="56" spans="3:8">
      <c r="C56" s="118"/>
      <c r="D56" s="118"/>
      <c r="E56" s="118"/>
      <c r="F56" s="118"/>
      <c r="G56" s="118"/>
      <c r="H56" s="118"/>
    </row>
    <row r="57" spans="3:8">
      <c r="C57" s="118"/>
      <c r="D57" s="118"/>
      <c r="E57" s="118"/>
      <c r="F57" s="118"/>
      <c r="G57" s="118"/>
      <c r="H57" s="118"/>
    </row>
    <row r="58" spans="3:8">
      <c r="C58" s="118"/>
      <c r="D58" s="118"/>
      <c r="E58" s="118"/>
      <c r="F58" s="118"/>
      <c r="G58" s="118"/>
      <c r="H58" s="118"/>
    </row>
    <row r="59" spans="3:8">
      <c r="C59" s="118"/>
      <c r="D59" s="118"/>
      <c r="E59" s="118"/>
      <c r="F59" s="118"/>
      <c r="G59" s="118"/>
      <c r="H59" s="118"/>
    </row>
    <row r="60" spans="3:8">
      <c r="C60" s="118"/>
      <c r="D60" s="118"/>
      <c r="E60" s="118"/>
      <c r="F60" s="118"/>
      <c r="G60" s="118"/>
      <c r="H60" s="118"/>
    </row>
    <row r="61" spans="3:8">
      <c r="C61" s="118"/>
      <c r="D61" s="118"/>
      <c r="E61" s="118"/>
      <c r="F61" s="118"/>
      <c r="G61" s="118"/>
      <c r="H61" s="118"/>
    </row>
    <row r="62" spans="3:8">
      <c r="C62" s="118"/>
      <c r="D62" s="118"/>
      <c r="E62" s="118"/>
      <c r="F62" s="118"/>
      <c r="G62" s="118"/>
      <c r="H62" s="118"/>
    </row>
    <row r="63" spans="3:8">
      <c r="C63" s="118"/>
      <c r="D63" s="118"/>
      <c r="E63" s="118"/>
      <c r="F63" s="118"/>
      <c r="G63" s="118"/>
      <c r="H63" s="118"/>
    </row>
    <row r="64" spans="3:8">
      <c r="C64" s="118"/>
      <c r="D64" s="118"/>
      <c r="E64" s="118"/>
      <c r="F64" s="118"/>
      <c r="G64" s="118"/>
      <c r="H64" s="118"/>
    </row>
    <row r="65" spans="3:8">
      <c r="C65" s="118"/>
      <c r="D65" s="118"/>
      <c r="E65" s="118"/>
      <c r="F65" s="118"/>
      <c r="G65" s="118"/>
      <c r="H65" s="118"/>
    </row>
    <row r="66" spans="3:8">
      <c r="C66" s="118"/>
      <c r="D66" s="118"/>
      <c r="E66" s="118"/>
      <c r="F66" s="118"/>
      <c r="G66" s="118"/>
      <c r="H66" s="118"/>
    </row>
    <row r="67" spans="3:8">
      <c r="C67" s="118"/>
      <c r="D67" s="118"/>
      <c r="E67" s="118"/>
      <c r="F67" s="118"/>
      <c r="G67" s="118"/>
      <c r="H67" s="118"/>
    </row>
    <row r="68" spans="3:8">
      <c r="C68" s="118"/>
      <c r="D68" s="118"/>
      <c r="E68" s="118"/>
      <c r="F68" s="118"/>
      <c r="G68" s="118"/>
      <c r="H68" s="118"/>
    </row>
    <row r="69" spans="3:8">
      <c r="C69" s="118"/>
      <c r="D69" s="118"/>
      <c r="E69" s="118"/>
      <c r="F69" s="118"/>
      <c r="G69" s="118"/>
      <c r="H69" s="118"/>
    </row>
    <row r="70" spans="3:8">
      <c r="C70" s="118"/>
      <c r="D70" s="118"/>
      <c r="E70" s="118"/>
      <c r="F70" s="118"/>
      <c r="G70" s="118"/>
      <c r="H70" s="118"/>
    </row>
    <row r="71" spans="3:8">
      <c r="C71" s="118"/>
      <c r="D71" s="118"/>
      <c r="E71" s="118"/>
      <c r="F71" s="118"/>
      <c r="G71" s="118"/>
      <c r="H71" s="118"/>
    </row>
    <row r="72" spans="3:8">
      <c r="C72" s="118"/>
      <c r="D72" s="118"/>
      <c r="E72" s="118"/>
      <c r="F72" s="118"/>
      <c r="G72" s="118"/>
      <c r="H72" s="118"/>
    </row>
    <row r="73" spans="3:8">
      <c r="C73" s="118"/>
      <c r="D73" s="118"/>
      <c r="E73" s="118"/>
      <c r="F73" s="118"/>
      <c r="G73" s="118"/>
      <c r="H73" s="118"/>
    </row>
    <row r="74" spans="3:8">
      <c r="C74" s="118"/>
      <c r="D74" s="118"/>
      <c r="E74" s="118"/>
      <c r="F74" s="118"/>
      <c r="G74" s="118"/>
      <c r="H74" s="118"/>
    </row>
    <row r="75" spans="3:8">
      <c r="C75" s="118"/>
      <c r="D75" s="118"/>
      <c r="E75" s="118"/>
      <c r="F75" s="118"/>
      <c r="G75" s="118"/>
      <c r="H75" s="118"/>
    </row>
    <row r="76" spans="3:8">
      <c r="C76" s="118"/>
      <c r="D76" s="118"/>
      <c r="E76" s="118"/>
      <c r="F76" s="118"/>
      <c r="G76" s="118"/>
      <c r="H76" s="118"/>
    </row>
  </sheetData>
  <mergeCells count="20">
    <mergeCell ref="A18:B18"/>
    <mergeCell ref="A4:B4"/>
    <mergeCell ref="D4:H4"/>
    <mergeCell ref="J4:N4"/>
    <mergeCell ref="P4:T4"/>
    <mergeCell ref="A17:B17"/>
    <mergeCell ref="D36:H36"/>
    <mergeCell ref="J36:N36"/>
    <mergeCell ref="P36:T36"/>
    <mergeCell ref="A19:B19"/>
    <mergeCell ref="D19:H19"/>
    <mergeCell ref="J19:N19"/>
    <mergeCell ref="P19:T19"/>
    <mergeCell ref="A21:B21"/>
    <mergeCell ref="A31:B31"/>
    <mergeCell ref="A38:B38"/>
    <mergeCell ref="A42:B42"/>
    <mergeCell ref="A32:B32"/>
    <mergeCell ref="A35:B35"/>
    <mergeCell ref="A36:B37"/>
  </mergeCells>
  <printOptions horizontalCentered="1"/>
  <pageMargins left="0.15748031496062992" right="0.19685039370078741" top="0.15748031496062992" bottom="0.19685039370078741" header="0" footer="0"/>
  <pageSetup paperSize="9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83"/>
  <sheetViews>
    <sheetView showZeros="0" topLeftCell="A38" zoomScaleNormal="100" workbookViewId="0">
      <selection activeCell="C12" sqref="C11:C12"/>
    </sheetView>
  </sheetViews>
  <sheetFormatPr baseColWidth="10" defaultColWidth="10.08984375" defaultRowHeight="12.5"/>
  <cols>
    <col min="1" max="1" width="8.36328125" style="228" customWidth="1"/>
    <col min="2" max="5" width="10.81640625" style="228" customWidth="1"/>
    <col min="6" max="7" width="10.81640625" style="228" hidden="1" customWidth="1"/>
    <col min="8" max="13" width="10.81640625" style="228" customWidth="1"/>
    <col min="14" max="15" width="10.81640625" style="228" hidden="1" customWidth="1"/>
    <col min="16" max="17" width="10.81640625" style="228" customWidth="1"/>
    <col min="18" max="18" width="6.1796875" style="212" customWidth="1"/>
    <col min="19" max="21" width="7.6328125" style="213" customWidth="1"/>
    <col min="22" max="25" width="10.08984375" style="213"/>
    <col min="26" max="16384" width="10.08984375" style="212"/>
  </cols>
  <sheetData>
    <row r="1" spans="1:25" ht="18.899999999999999" customHeight="1">
      <c r="A1" s="332" t="s">
        <v>181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</row>
    <row r="2" spans="1:25" ht="18.899999999999999" customHeight="1">
      <c r="A2" s="334" t="s">
        <v>182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</row>
    <row r="3" spans="1:25" ht="18.899999999999999" customHeight="1">
      <c r="A3" s="336" t="s">
        <v>183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</row>
    <row r="4" spans="1:25" ht="14.25" customHeight="1" thickBot="1">
      <c r="A4" s="215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</row>
    <row r="5" spans="1:25" ht="14.25" customHeight="1" thickTop="1">
      <c r="A5" s="338" t="s">
        <v>0</v>
      </c>
      <c r="B5" s="341" t="s">
        <v>29</v>
      </c>
      <c r="C5" s="342"/>
      <c r="D5" s="342"/>
      <c r="E5" s="342"/>
      <c r="F5" s="342"/>
      <c r="G5" s="342"/>
      <c r="H5" s="342"/>
      <c r="I5" s="343"/>
      <c r="J5" s="341" t="s">
        <v>30</v>
      </c>
      <c r="K5" s="342"/>
      <c r="L5" s="342"/>
      <c r="M5" s="342"/>
      <c r="N5" s="342"/>
      <c r="O5" s="342"/>
      <c r="P5" s="342"/>
      <c r="Q5" s="343"/>
    </row>
    <row r="6" spans="1:25" ht="14.25" customHeight="1">
      <c r="A6" s="339"/>
      <c r="B6" s="344" t="s">
        <v>3</v>
      </c>
      <c r="C6" s="345"/>
      <c r="D6" s="346" t="s">
        <v>4</v>
      </c>
      <c r="E6" s="347"/>
      <c r="F6" s="344" t="s">
        <v>5</v>
      </c>
      <c r="G6" s="345"/>
      <c r="H6" s="344" t="s">
        <v>6</v>
      </c>
      <c r="I6" s="345"/>
      <c r="J6" s="344" t="s">
        <v>3</v>
      </c>
      <c r="K6" s="345"/>
      <c r="L6" s="346" t="s">
        <v>4</v>
      </c>
      <c r="M6" s="347"/>
      <c r="N6" s="344" t="s">
        <v>5</v>
      </c>
      <c r="O6" s="345"/>
      <c r="P6" s="344" t="s">
        <v>6</v>
      </c>
      <c r="Q6" s="345"/>
    </row>
    <row r="7" spans="1:25" ht="14.25" customHeight="1">
      <c r="A7" s="340"/>
      <c r="B7" s="251" t="s">
        <v>7</v>
      </c>
      <c r="C7" s="252" t="s">
        <v>8</v>
      </c>
      <c r="D7" s="253" t="s">
        <v>7</v>
      </c>
      <c r="E7" s="254" t="s">
        <v>8</v>
      </c>
      <c r="F7" s="251" t="s">
        <v>7</v>
      </c>
      <c r="G7" s="253" t="s">
        <v>8</v>
      </c>
      <c r="H7" s="251" t="s">
        <v>7</v>
      </c>
      <c r="I7" s="253" t="s">
        <v>8</v>
      </c>
      <c r="J7" s="255" t="s">
        <v>7</v>
      </c>
      <c r="K7" s="256" t="s">
        <v>8</v>
      </c>
      <c r="L7" s="253" t="s">
        <v>7</v>
      </c>
      <c r="M7" s="253" t="s">
        <v>8</v>
      </c>
      <c r="N7" s="251" t="s">
        <v>7</v>
      </c>
      <c r="O7" s="253" t="s">
        <v>8</v>
      </c>
      <c r="P7" s="251" t="s">
        <v>7</v>
      </c>
      <c r="Q7" s="254" t="s">
        <v>8</v>
      </c>
    </row>
    <row r="8" spans="1:25" ht="14.25" customHeight="1">
      <c r="A8" s="217" t="s">
        <v>9</v>
      </c>
      <c r="B8" s="218">
        <v>0</v>
      </c>
      <c r="C8" s="219">
        <v>0</v>
      </c>
      <c r="D8" s="218">
        <v>0</v>
      </c>
      <c r="E8" s="219">
        <v>0</v>
      </c>
      <c r="F8" s="218">
        <v>0</v>
      </c>
      <c r="G8" s="219">
        <v>0</v>
      </c>
      <c r="H8" s="218">
        <v>0</v>
      </c>
      <c r="I8" s="219">
        <v>0</v>
      </c>
      <c r="J8" s="218">
        <v>0</v>
      </c>
      <c r="K8" s="219">
        <v>0</v>
      </c>
      <c r="L8" s="218">
        <v>0</v>
      </c>
      <c r="M8" s="219">
        <v>0</v>
      </c>
      <c r="N8" s="218">
        <v>0</v>
      </c>
      <c r="O8" s="219">
        <v>0</v>
      </c>
      <c r="P8" s="218">
        <v>0</v>
      </c>
      <c r="Q8" s="219">
        <v>0</v>
      </c>
    </row>
    <row r="9" spans="1:25" ht="14.25" customHeight="1">
      <c r="A9" s="220" t="s">
        <v>10</v>
      </c>
      <c r="B9" s="218">
        <v>0</v>
      </c>
      <c r="C9" s="219">
        <v>0</v>
      </c>
      <c r="D9" s="218">
        <v>0</v>
      </c>
      <c r="E9" s="219">
        <v>0</v>
      </c>
      <c r="F9" s="218">
        <v>0</v>
      </c>
      <c r="G9" s="219">
        <v>0</v>
      </c>
      <c r="H9" s="218">
        <v>0</v>
      </c>
      <c r="I9" s="219">
        <v>0</v>
      </c>
      <c r="J9" s="218">
        <v>0</v>
      </c>
      <c r="K9" s="219">
        <v>0</v>
      </c>
      <c r="L9" s="218">
        <v>0</v>
      </c>
      <c r="M9" s="219">
        <v>0</v>
      </c>
      <c r="N9" s="218">
        <v>0</v>
      </c>
      <c r="O9" s="219">
        <v>0</v>
      </c>
      <c r="P9" s="218">
        <v>0</v>
      </c>
      <c r="Q9" s="219">
        <v>0</v>
      </c>
    </row>
    <row r="10" spans="1:25" ht="14.25" customHeight="1">
      <c r="A10" s="221" t="s">
        <v>11</v>
      </c>
      <c r="B10" s="218">
        <v>0</v>
      </c>
      <c r="C10" s="219">
        <v>0</v>
      </c>
      <c r="D10" s="218">
        <v>0</v>
      </c>
      <c r="E10" s="219">
        <v>0</v>
      </c>
      <c r="F10" s="218">
        <v>0</v>
      </c>
      <c r="G10" s="219">
        <v>0</v>
      </c>
      <c r="H10" s="218">
        <v>0</v>
      </c>
      <c r="I10" s="219">
        <v>0</v>
      </c>
      <c r="J10" s="218">
        <v>0</v>
      </c>
      <c r="K10" s="219">
        <v>0</v>
      </c>
      <c r="L10" s="218">
        <v>0</v>
      </c>
      <c r="M10" s="219">
        <v>0</v>
      </c>
      <c r="N10" s="218">
        <v>0</v>
      </c>
      <c r="O10" s="219">
        <v>0</v>
      </c>
      <c r="P10" s="218">
        <v>0</v>
      </c>
      <c r="Q10" s="219">
        <v>0</v>
      </c>
    </row>
    <row r="11" spans="1:25" ht="14.25" customHeight="1">
      <c r="A11" s="221" t="s">
        <v>12</v>
      </c>
      <c r="B11" s="218">
        <v>4</v>
      </c>
      <c r="C11" s="219">
        <v>895.07749999999999</v>
      </c>
      <c r="D11" s="218">
        <v>0</v>
      </c>
      <c r="E11" s="219">
        <v>0</v>
      </c>
      <c r="F11" s="218">
        <v>0</v>
      </c>
      <c r="G11" s="219">
        <v>0</v>
      </c>
      <c r="H11" s="218">
        <v>4</v>
      </c>
      <c r="I11" s="219">
        <v>895.07749999999999</v>
      </c>
      <c r="J11" s="218">
        <v>0</v>
      </c>
      <c r="K11" s="219">
        <v>0</v>
      </c>
      <c r="L11" s="218">
        <v>0</v>
      </c>
      <c r="M11" s="219">
        <v>0</v>
      </c>
      <c r="N11" s="218">
        <v>0</v>
      </c>
      <c r="O11" s="219">
        <v>0</v>
      </c>
      <c r="P11" s="218">
        <v>0</v>
      </c>
      <c r="Q11" s="219">
        <v>0</v>
      </c>
    </row>
    <row r="12" spans="1:25" ht="14.25" customHeight="1">
      <c r="A12" s="221" t="s">
        <v>13</v>
      </c>
      <c r="B12" s="218">
        <v>248</v>
      </c>
      <c r="C12" s="219">
        <v>747.935766129032</v>
      </c>
      <c r="D12" s="218">
        <v>96</v>
      </c>
      <c r="E12" s="219">
        <v>712.85041666666677</v>
      </c>
      <c r="F12" s="218">
        <v>0</v>
      </c>
      <c r="G12" s="219">
        <v>0</v>
      </c>
      <c r="H12" s="218">
        <v>344</v>
      </c>
      <c r="I12" s="219">
        <v>738.1445058139534</v>
      </c>
      <c r="J12" s="218">
        <v>0</v>
      </c>
      <c r="K12" s="219">
        <v>0</v>
      </c>
      <c r="L12" s="218">
        <v>0</v>
      </c>
      <c r="M12" s="219">
        <v>0</v>
      </c>
      <c r="N12" s="218">
        <v>0</v>
      </c>
      <c r="O12" s="219">
        <v>0</v>
      </c>
      <c r="P12" s="218">
        <v>0</v>
      </c>
      <c r="Q12" s="219">
        <v>0</v>
      </c>
    </row>
    <row r="13" spans="1:25" ht="14.25" customHeight="1">
      <c r="A13" s="221" t="s">
        <v>14</v>
      </c>
      <c r="B13" s="218">
        <v>1999</v>
      </c>
      <c r="C13" s="219">
        <v>745.55331165582754</v>
      </c>
      <c r="D13" s="218">
        <v>848</v>
      </c>
      <c r="E13" s="219">
        <v>682.41045990566045</v>
      </c>
      <c r="F13" s="218">
        <v>0</v>
      </c>
      <c r="G13" s="219">
        <v>0</v>
      </c>
      <c r="H13" s="218">
        <v>2847</v>
      </c>
      <c r="I13" s="219">
        <v>726.74574639971877</v>
      </c>
      <c r="J13" s="218">
        <v>0</v>
      </c>
      <c r="K13" s="219">
        <v>0</v>
      </c>
      <c r="L13" s="218">
        <v>0</v>
      </c>
      <c r="M13" s="219">
        <v>0</v>
      </c>
      <c r="N13" s="218">
        <v>0</v>
      </c>
      <c r="O13" s="219">
        <v>0</v>
      </c>
      <c r="P13" s="218">
        <v>0</v>
      </c>
      <c r="Q13" s="219">
        <v>0</v>
      </c>
      <c r="S13" s="212"/>
      <c r="T13" s="212"/>
      <c r="U13" s="212"/>
      <c r="V13" s="212"/>
      <c r="W13" s="212"/>
      <c r="X13" s="212"/>
      <c r="Y13" s="212"/>
    </row>
    <row r="14" spans="1:25" ht="14.25" customHeight="1">
      <c r="A14" s="221" t="s">
        <v>15</v>
      </c>
      <c r="B14" s="218">
        <v>8623</v>
      </c>
      <c r="C14" s="219">
        <v>811.07646642699672</v>
      </c>
      <c r="D14" s="218">
        <v>4196</v>
      </c>
      <c r="E14" s="219">
        <v>750.72894423260209</v>
      </c>
      <c r="F14" s="218">
        <v>0</v>
      </c>
      <c r="G14" s="219">
        <v>0</v>
      </c>
      <c r="H14" s="218">
        <v>12819</v>
      </c>
      <c r="I14" s="219">
        <v>791.32311568765056</v>
      </c>
      <c r="J14" s="218">
        <v>0</v>
      </c>
      <c r="K14" s="219">
        <v>0</v>
      </c>
      <c r="L14" s="218">
        <v>0</v>
      </c>
      <c r="M14" s="219">
        <v>0</v>
      </c>
      <c r="N14" s="218">
        <v>0</v>
      </c>
      <c r="O14" s="219">
        <v>0</v>
      </c>
      <c r="P14" s="218">
        <v>0</v>
      </c>
      <c r="Q14" s="219">
        <v>0</v>
      </c>
      <c r="S14" s="212"/>
      <c r="T14" s="212"/>
      <c r="U14" s="212"/>
      <c r="V14" s="212"/>
      <c r="W14" s="212"/>
      <c r="X14" s="212"/>
      <c r="Y14" s="212"/>
    </row>
    <row r="15" spans="1:25" ht="14.25" customHeight="1">
      <c r="A15" s="221" t="s">
        <v>16</v>
      </c>
      <c r="B15" s="218">
        <v>23079</v>
      </c>
      <c r="C15" s="219">
        <v>871.9012730187618</v>
      </c>
      <c r="D15" s="218">
        <v>12302</v>
      </c>
      <c r="E15" s="219">
        <v>812.39406112827169</v>
      </c>
      <c r="F15" s="218">
        <v>0</v>
      </c>
      <c r="G15" s="219">
        <v>0</v>
      </c>
      <c r="H15" s="218">
        <v>35381</v>
      </c>
      <c r="I15" s="219">
        <v>851.21057121053684</v>
      </c>
      <c r="J15" s="218">
        <v>0</v>
      </c>
      <c r="K15" s="219">
        <v>0</v>
      </c>
      <c r="L15" s="218">
        <v>0</v>
      </c>
      <c r="M15" s="219">
        <v>0</v>
      </c>
      <c r="N15" s="218">
        <v>0</v>
      </c>
      <c r="O15" s="219">
        <v>0</v>
      </c>
      <c r="P15" s="218">
        <v>0</v>
      </c>
      <c r="Q15" s="219">
        <v>0</v>
      </c>
      <c r="S15" s="212"/>
      <c r="T15" s="212"/>
      <c r="U15" s="212"/>
      <c r="V15" s="212"/>
      <c r="W15" s="212"/>
      <c r="X15" s="212"/>
      <c r="Y15" s="212"/>
    </row>
    <row r="16" spans="1:25" ht="14.25" customHeight="1">
      <c r="A16" s="221" t="s">
        <v>17</v>
      </c>
      <c r="B16" s="218">
        <v>46734</v>
      </c>
      <c r="C16" s="219">
        <v>918.04032909659009</v>
      </c>
      <c r="D16" s="218">
        <v>25840</v>
      </c>
      <c r="E16" s="219">
        <v>844.16069078947282</v>
      </c>
      <c r="F16" s="218">
        <v>0</v>
      </c>
      <c r="G16" s="219">
        <v>0</v>
      </c>
      <c r="H16" s="218">
        <v>72574</v>
      </c>
      <c r="I16" s="219">
        <v>891.73545608620191</v>
      </c>
      <c r="J16" s="218">
        <v>0</v>
      </c>
      <c r="K16" s="219">
        <v>0</v>
      </c>
      <c r="L16" s="218">
        <v>0</v>
      </c>
      <c r="M16" s="219">
        <v>0</v>
      </c>
      <c r="N16" s="218">
        <v>0</v>
      </c>
      <c r="O16" s="219">
        <v>0</v>
      </c>
      <c r="P16" s="218">
        <v>0</v>
      </c>
      <c r="Q16" s="219">
        <v>0</v>
      </c>
      <c r="S16" s="212"/>
      <c r="T16" s="212"/>
      <c r="U16" s="212"/>
      <c r="V16" s="212"/>
      <c r="W16" s="212"/>
      <c r="X16" s="212"/>
      <c r="Y16" s="212"/>
    </row>
    <row r="17" spans="1:25" ht="14.25" customHeight="1">
      <c r="A17" s="221" t="s">
        <v>18</v>
      </c>
      <c r="B17" s="218">
        <v>72412</v>
      </c>
      <c r="C17" s="219">
        <v>925.2238361045122</v>
      </c>
      <c r="D17" s="218">
        <v>41140</v>
      </c>
      <c r="E17" s="219">
        <v>846.83268692270224</v>
      </c>
      <c r="F17" s="218">
        <v>0</v>
      </c>
      <c r="G17" s="219">
        <v>0</v>
      </c>
      <c r="H17" s="218">
        <v>113552</v>
      </c>
      <c r="I17" s="219">
        <v>896.82264654079108</v>
      </c>
      <c r="J17" s="218">
        <v>51</v>
      </c>
      <c r="K17" s="219">
        <v>2366.9558823529405</v>
      </c>
      <c r="L17" s="218">
        <v>16</v>
      </c>
      <c r="M17" s="219">
        <v>1917.2949999999998</v>
      </c>
      <c r="N17" s="218">
        <v>0</v>
      </c>
      <c r="O17" s="219">
        <v>0</v>
      </c>
      <c r="P17" s="218">
        <v>67</v>
      </c>
      <c r="Q17" s="219">
        <v>2259.574179104477</v>
      </c>
      <c r="S17" s="212"/>
      <c r="T17" s="212"/>
      <c r="U17" s="212"/>
      <c r="V17" s="212"/>
      <c r="W17" s="212"/>
      <c r="X17" s="212"/>
      <c r="Y17" s="212"/>
    </row>
    <row r="18" spans="1:25" ht="14.25" customHeight="1">
      <c r="A18" s="221" t="s">
        <v>19</v>
      </c>
      <c r="B18" s="218">
        <v>107496</v>
      </c>
      <c r="C18" s="219">
        <v>946.42613911215255</v>
      </c>
      <c r="D18" s="218">
        <v>59275</v>
      </c>
      <c r="E18" s="219">
        <v>842.49337089835842</v>
      </c>
      <c r="F18" s="218">
        <v>0</v>
      </c>
      <c r="G18" s="219">
        <v>0</v>
      </c>
      <c r="H18" s="218">
        <v>166771</v>
      </c>
      <c r="I18" s="219">
        <v>909.48557489011966</v>
      </c>
      <c r="J18" s="218">
        <v>570</v>
      </c>
      <c r="K18" s="219">
        <v>2364.5791228070175</v>
      </c>
      <c r="L18" s="218">
        <v>161</v>
      </c>
      <c r="M18" s="219">
        <v>2078.9565217391309</v>
      </c>
      <c r="N18" s="218">
        <v>0</v>
      </c>
      <c r="O18" s="219">
        <v>0</v>
      </c>
      <c r="P18" s="218">
        <v>731</v>
      </c>
      <c r="Q18" s="219">
        <v>2301.6718194254445</v>
      </c>
      <c r="S18" s="212"/>
      <c r="T18" s="212"/>
      <c r="U18" s="212"/>
      <c r="V18" s="212"/>
      <c r="W18" s="212"/>
      <c r="X18" s="212"/>
      <c r="Y18" s="212"/>
    </row>
    <row r="19" spans="1:25" ht="14.25" customHeight="1">
      <c r="A19" s="221" t="s">
        <v>20</v>
      </c>
      <c r="B19" s="218">
        <v>153229</v>
      </c>
      <c r="C19" s="219">
        <v>1081.6733261327811</v>
      </c>
      <c r="D19" s="218">
        <v>86086</v>
      </c>
      <c r="E19" s="219">
        <v>914.93715505424973</v>
      </c>
      <c r="F19" s="218">
        <v>1</v>
      </c>
      <c r="G19" s="219">
        <v>524.75</v>
      </c>
      <c r="H19" s="218">
        <v>239316</v>
      </c>
      <c r="I19" s="219">
        <v>1021.6931871249731</v>
      </c>
      <c r="J19" s="218">
        <v>14623</v>
      </c>
      <c r="K19" s="219">
        <v>2340.0227114819122</v>
      </c>
      <c r="L19" s="218">
        <v>1100</v>
      </c>
      <c r="M19" s="219">
        <v>2138.4872545454555</v>
      </c>
      <c r="N19" s="218">
        <v>0</v>
      </c>
      <c r="O19" s="219">
        <v>0</v>
      </c>
      <c r="P19" s="218">
        <v>15723</v>
      </c>
      <c r="Q19" s="219">
        <v>2325.9230484004329</v>
      </c>
      <c r="S19" s="212"/>
      <c r="T19" s="212"/>
      <c r="U19" s="212"/>
      <c r="V19" s="212"/>
      <c r="W19" s="212"/>
      <c r="X19" s="212"/>
      <c r="Y19" s="212"/>
    </row>
    <row r="20" spans="1:25" ht="14.25" customHeight="1">
      <c r="A20" s="221" t="s">
        <v>21</v>
      </c>
      <c r="B20" s="218">
        <v>193115</v>
      </c>
      <c r="C20" s="219">
        <v>1168.902466975637</v>
      </c>
      <c r="D20" s="218">
        <v>113590</v>
      </c>
      <c r="E20" s="219">
        <v>970.3232452680702</v>
      </c>
      <c r="F20" s="218">
        <v>0</v>
      </c>
      <c r="G20" s="219">
        <v>0</v>
      </c>
      <c r="H20" s="218">
        <v>306705</v>
      </c>
      <c r="I20" s="219">
        <v>1095.3574846839806</v>
      </c>
      <c r="J20" s="218">
        <v>228882</v>
      </c>
      <c r="K20" s="219">
        <v>1644.3811929291037</v>
      </c>
      <c r="L20" s="218">
        <v>97912</v>
      </c>
      <c r="M20" s="219">
        <v>1453.2850765993971</v>
      </c>
      <c r="N20" s="218">
        <v>0</v>
      </c>
      <c r="O20" s="219">
        <v>0</v>
      </c>
      <c r="P20" s="218">
        <v>326794</v>
      </c>
      <c r="Q20" s="219">
        <v>1587.1261547641611</v>
      </c>
      <c r="S20" s="212"/>
      <c r="T20" s="212"/>
      <c r="U20" s="212"/>
      <c r="V20" s="212"/>
      <c r="W20" s="212"/>
      <c r="X20" s="212"/>
      <c r="Y20" s="212"/>
    </row>
    <row r="21" spans="1:25" ht="14.25" customHeight="1">
      <c r="A21" s="221" t="s">
        <v>22</v>
      </c>
      <c r="B21" s="218">
        <v>1032</v>
      </c>
      <c r="C21" s="219">
        <v>1141.9083817829453</v>
      </c>
      <c r="D21" s="218">
        <v>562</v>
      </c>
      <c r="E21" s="219">
        <v>933.15576512455505</v>
      </c>
      <c r="F21" s="218">
        <v>0</v>
      </c>
      <c r="G21" s="219">
        <v>0</v>
      </c>
      <c r="H21" s="218">
        <v>1594</v>
      </c>
      <c r="I21" s="219">
        <v>1068.3080238393973</v>
      </c>
      <c r="J21" s="218">
        <v>927831</v>
      </c>
      <c r="K21" s="219">
        <v>1449.8484943486501</v>
      </c>
      <c r="L21" s="218">
        <v>601027</v>
      </c>
      <c r="M21" s="219">
        <v>1119.4003475551021</v>
      </c>
      <c r="N21" s="218">
        <v>0</v>
      </c>
      <c r="O21" s="219">
        <v>0</v>
      </c>
      <c r="P21" s="218">
        <v>1528858</v>
      </c>
      <c r="Q21" s="219">
        <v>1319.9422124553114</v>
      </c>
      <c r="S21" s="212"/>
      <c r="T21" s="212"/>
      <c r="U21" s="212"/>
      <c r="V21" s="212"/>
      <c r="W21" s="212"/>
      <c r="X21" s="212"/>
      <c r="Y21" s="212"/>
    </row>
    <row r="22" spans="1:25" ht="14.25" customHeight="1">
      <c r="A22" s="221" t="s">
        <v>23</v>
      </c>
      <c r="B22" s="218">
        <v>19</v>
      </c>
      <c r="C22" s="219">
        <v>541.87473684210534</v>
      </c>
      <c r="D22" s="218">
        <v>50</v>
      </c>
      <c r="E22" s="219">
        <v>513.2808</v>
      </c>
      <c r="F22" s="218">
        <v>0</v>
      </c>
      <c r="G22" s="219">
        <v>0</v>
      </c>
      <c r="H22" s="218">
        <v>69</v>
      </c>
      <c r="I22" s="219">
        <v>521.15449275362323</v>
      </c>
      <c r="J22" s="218">
        <v>890959</v>
      </c>
      <c r="K22" s="219">
        <v>1417.0514868360951</v>
      </c>
      <c r="L22" s="218">
        <v>547064</v>
      </c>
      <c r="M22" s="219">
        <v>921.22340907096304</v>
      </c>
      <c r="N22" s="218">
        <v>3</v>
      </c>
      <c r="O22" s="219">
        <v>946.24000000000012</v>
      </c>
      <c r="P22" s="218">
        <v>1438026</v>
      </c>
      <c r="Q22" s="219">
        <v>1228.4240879093966</v>
      </c>
      <c r="S22" s="212"/>
      <c r="T22" s="212"/>
      <c r="U22" s="212"/>
      <c r="V22" s="212"/>
      <c r="W22" s="212"/>
      <c r="X22" s="212"/>
      <c r="Y22" s="212"/>
    </row>
    <row r="23" spans="1:25" ht="14.25" customHeight="1">
      <c r="A23" s="221" t="s">
        <v>24</v>
      </c>
      <c r="B23" s="218">
        <v>45</v>
      </c>
      <c r="C23" s="219">
        <v>389.36755555555573</v>
      </c>
      <c r="D23" s="218">
        <v>166</v>
      </c>
      <c r="E23" s="219">
        <v>416.90632530120462</v>
      </c>
      <c r="F23" s="218">
        <v>0</v>
      </c>
      <c r="G23" s="219">
        <v>0</v>
      </c>
      <c r="H23" s="218">
        <v>211</v>
      </c>
      <c r="I23" s="219">
        <v>411.03312796208519</v>
      </c>
      <c r="J23" s="218">
        <v>691701</v>
      </c>
      <c r="K23" s="219">
        <v>1291.2113359529665</v>
      </c>
      <c r="L23" s="218">
        <v>423026</v>
      </c>
      <c r="M23" s="219">
        <v>751.66207729548262</v>
      </c>
      <c r="N23" s="218">
        <v>3</v>
      </c>
      <c r="O23" s="219">
        <v>1017.0066666666668</v>
      </c>
      <c r="P23" s="218">
        <v>1114730</v>
      </c>
      <c r="Q23" s="219">
        <v>1086.458447534382</v>
      </c>
      <c r="S23" s="212"/>
      <c r="T23" s="212"/>
      <c r="U23" s="212"/>
      <c r="V23" s="212"/>
      <c r="W23" s="212"/>
      <c r="X23" s="212"/>
      <c r="Y23" s="212"/>
    </row>
    <row r="24" spans="1:25" ht="14.25" customHeight="1">
      <c r="A24" s="221" t="s">
        <v>25</v>
      </c>
      <c r="B24" s="218">
        <v>52</v>
      </c>
      <c r="C24" s="219">
        <v>420.50096153846187</v>
      </c>
      <c r="D24" s="218">
        <v>297</v>
      </c>
      <c r="E24" s="219">
        <v>409.09289562289575</v>
      </c>
      <c r="F24" s="218">
        <v>0</v>
      </c>
      <c r="G24" s="219">
        <v>0</v>
      </c>
      <c r="H24" s="218">
        <v>349</v>
      </c>
      <c r="I24" s="219">
        <v>410.79266475644721</v>
      </c>
      <c r="J24" s="218">
        <v>474132</v>
      </c>
      <c r="K24" s="219">
        <v>1138.0691227337509</v>
      </c>
      <c r="L24" s="218">
        <v>300075</v>
      </c>
      <c r="M24" s="219">
        <v>656.450915871029</v>
      </c>
      <c r="N24" s="218">
        <v>5</v>
      </c>
      <c r="O24" s="219">
        <v>982.41200000000003</v>
      </c>
      <c r="P24" s="218">
        <v>774212</v>
      </c>
      <c r="Q24" s="219">
        <v>951.39885449979806</v>
      </c>
      <c r="S24" s="212"/>
      <c r="T24" s="212"/>
      <c r="U24" s="212"/>
      <c r="V24" s="212"/>
      <c r="W24" s="212"/>
      <c r="X24" s="212"/>
      <c r="Y24" s="212"/>
    </row>
    <row r="25" spans="1:25" ht="14.25" customHeight="1">
      <c r="A25" s="221" t="s">
        <v>26</v>
      </c>
      <c r="B25" s="218">
        <v>197</v>
      </c>
      <c r="C25" s="219">
        <v>419.51035532994854</v>
      </c>
      <c r="D25" s="218">
        <v>6083</v>
      </c>
      <c r="E25" s="219">
        <v>411.90977807002906</v>
      </c>
      <c r="F25" s="218">
        <v>0</v>
      </c>
      <c r="G25" s="219">
        <v>0</v>
      </c>
      <c r="H25" s="218">
        <v>6280</v>
      </c>
      <c r="I25" s="219">
        <v>412.14820382165391</v>
      </c>
      <c r="J25" s="218">
        <v>504023</v>
      </c>
      <c r="K25" s="219">
        <v>1049.4773776791774</v>
      </c>
      <c r="L25" s="218">
        <v>394069</v>
      </c>
      <c r="M25" s="219">
        <v>614.52149095716777</v>
      </c>
      <c r="N25" s="218">
        <v>28</v>
      </c>
      <c r="O25" s="219">
        <v>651.73071428571427</v>
      </c>
      <c r="P25" s="218">
        <v>898120</v>
      </c>
      <c r="Q25" s="219">
        <v>858.61895315769846</v>
      </c>
      <c r="S25" s="212"/>
      <c r="T25" s="212"/>
      <c r="U25" s="212"/>
      <c r="V25" s="212"/>
      <c r="W25" s="212"/>
      <c r="X25" s="212"/>
      <c r="Y25" s="212"/>
    </row>
    <row r="26" spans="1:25" ht="14.25" customHeight="1">
      <c r="A26" s="221" t="s">
        <v>5</v>
      </c>
      <c r="B26" s="218">
        <v>7</v>
      </c>
      <c r="C26" s="219">
        <v>916.97285714285704</v>
      </c>
      <c r="D26" s="218">
        <v>1</v>
      </c>
      <c r="E26" s="219">
        <v>499.5</v>
      </c>
      <c r="F26" s="218">
        <v>0</v>
      </c>
      <c r="G26" s="219">
        <v>0</v>
      </c>
      <c r="H26" s="218">
        <v>8</v>
      </c>
      <c r="I26" s="219">
        <v>864.78874999999994</v>
      </c>
      <c r="J26" s="218">
        <v>59</v>
      </c>
      <c r="K26" s="219">
        <v>1641.76</v>
      </c>
      <c r="L26" s="218">
        <v>13</v>
      </c>
      <c r="M26" s="219">
        <v>767.89846153846145</v>
      </c>
      <c r="N26" s="218">
        <v>0</v>
      </c>
      <c r="O26" s="219">
        <v>0</v>
      </c>
      <c r="P26" s="218">
        <v>72</v>
      </c>
      <c r="Q26" s="219">
        <v>1483.9794444444442</v>
      </c>
      <c r="S26" s="212"/>
      <c r="T26" s="212"/>
      <c r="U26" s="212"/>
      <c r="V26" s="212"/>
      <c r="W26" s="212"/>
      <c r="X26" s="212"/>
      <c r="Y26" s="212"/>
    </row>
    <row r="27" spans="1:25" ht="14.25" customHeight="1">
      <c r="A27" s="248" t="s">
        <v>6</v>
      </c>
      <c r="B27" s="249">
        <v>608291</v>
      </c>
      <c r="C27" s="250">
        <v>1040.9943558592843</v>
      </c>
      <c r="D27" s="249">
        <v>350532</v>
      </c>
      <c r="E27" s="250">
        <v>891.81900742300377</v>
      </c>
      <c r="F27" s="249">
        <v>1</v>
      </c>
      <c r="G27" s="250">
        <v>524.75</v>
      </c>
      <c r="H27" s="249">
        <v>958824</v>
      </c>
      <c r="I27" s="250">
        <v>986.45749666257859</v>
      </c>
      <c r="J27" s="249">
        <v>3732831</v>
      </c>
      <c r="K27" s="250">
        <v>1334.5339901377793</v>
      </c>
      <c r="L27" s="249">
        <v>2364463</v>
      </c>
      <c r="M27" s="250">
        <v>879.22743196235081</v>
      </c>
      <c r="N27" s="249">
        <v>39</v>
      </c>
      <c r="O27" s="250">
        <v>744.87846153846158</v>
      </c>
      <c r="P27" s="249">
        <v>6097333</v>
      </c>
      <c r="Q27" s="250">
        <v>1157.9685135550237</v>
      </c>
      <c r="S27" s="212"/>
      <c r="T27" s="212"/>
      <c r="U27" s="212"/>
      <c r="V27" s="212"/>
      <c r="W27" s="212"/>
      <c r="X27" s="212"/>
      <c r="Y27" s="212"/>
    </row>
    <row r="28" spans="1:25" ht="14.25" customHeight="1" thickBot="1">
      <c r="A28" s="222" t="s">
        <v>27</v>
      </c>
      <c r="B28" s="223">
        <v>54.285794135634013</v>
      </c>
      <c r="C28" s="223" t="s">
        <v>28</v>
      </c>
      <c r="D28" s="223">
        <v>55.187304403890096</v>
      </c>
      <c r="E28" s="223" t="s">
        <v>28</v>
      </c>
      <c r="F28" s="223">
        <v>58</v>
      </c>
      <c r="G28" s="223" t="s">
        <v>28</v>
      </c>
      <c r="H28" s="223">
        <v>54.615378758802521</v>
      </c>
      <c r="I28" s="223" t="s">
        <v>28</v>
      </c>
      <c r="J28" s="223">
        <v>74.54328418665807</v>
      </c>
      <c r="K28" s="223" t="s">
        <v>28</v>
      </c>
      <c r="L28" s="223">
        <v>75.380450421874002</v>
      </c>
      <c r="M28" s="223" t="s">
        <v>28</v>
      </c>
      <c r="N28" s="223">
        <v>85.358974358974365</v>
      </c>
      <c r="O28" s="223" t="s">
        <v>28</v>
      </c>
      <c r="P28" s="223">
        <v>74.86799712198642</v>
      </c>
      <c r="Q28" s="223" t="s">
        <v>28</v>
      </c>
      <c r="S28" s="212"/>
      <c r="T28" s="212"/>
      <c r="U28" s="212"/>
      <c r="V28" s="212"/>
      <c r="W28" s="212"/>
      <c r="X28" s="212"/>
      <c r="Y28" s="212"/>
    </row>
    <row r="29" spans="1:25" ht="14.25" customHeight="1" thickTop="1" thickBot="1">
      <c r="A29" s="224"/>
      <c r="B29" s="225"/>
      <c r="C29" s="226"/>
      <c r="D29" s="227"/>
      <c r="E29" s="227"/>
      <c r="F29" s="225"/>
      <c r="G29" s="227"/>
      <c r="H29" s="225"/>
      <c r="I29" s="227"/>
      <c r="J29" s="225"/>
      <c r="K29" s="226"/>
      <c r="L29" s="225"/>
      <c r="M29" s="226"/>
      <c r="N29" s="225"/>
      <c r="O29" s="226"/>
      <c r="P29" s="225"/>
      <c r="Q29" s="226"/>
      <c r="S29" s="212"/>
      <c r="T29" s="212"/>
      <c r="U29" s="212"/>
      <c r="V29" s="212"/>
      <c r="W29" s="212"/>
      <c r="X29" s="212"/>
      <c r="Y29" s="212"/>
    </row>
    <row r="30" spans="1:25" ht="14.25" customHeight="1" thickTop="1">
      <c r="A30" s="338" t="s">
        <v>0</v>
      </c>
      <c r="B30" s="341" t="s">
        <v>31</v>
      </c>
      <c r="C30" s="342"/>
      <c r="D30" s="342"/>
      <c r="E30" s="342"/>
      <c r="F30" s="342"/>
      <c r="G30" s="342"/>
      <c r="H30" s="342"/>
      <c r="I30" s="343"/>
      <c r="J30" s="341" t="s">
        <v>32</v>
      </c>
      <c r="K30" s="342"/>
      <c r="L30" s="342"/>
      <c r="M30" s="342"/>
      <c r="N30" s="342"/>
      <c r="O30" s="342"/>
      <c r="P30" s="342"/>
      <c r="Q30" s="343"/>
      <c r="S30" s="212"/>
      <c r="T30" s="212"/>
      <c r="U30" s="212"/>
      <c r="V30" s="212"/>
      <c r="W30" s="212"/>
      <c r="X30" s="212"/>
      <c r="Y30" s="212"/>
    </row>
    <row r="31" spans="1:25" ht="14.25" customHeight="1">
      <c r="A31" s="339"/>
      <c r="B31" s="344" t="s">
        <v>3</v>
      </c>
      <c r="C31" s="345"/>
      <c r="D31" s="346" t="s">
        <v>4</v>
      </c>
      <c r="E31" s="347"/>
      <c r="F31" s="344" t="s">
        <v>5</v>
      </c>
      <c r="G31" s="345"/>
      <c r="H31" s="344" t="s">
        <v>6</v>
      </c>
      <c r="I31" s="345"/>
      <c r="J31" s="344" t="s">
        <v>3</v>
      </c>
      <c r="K31" s="345"/>
      <c r="L31" s="346" t="s">
        <v>4</v>
      </c>
      <c r="M31" s="347"/>
      <c r="N31" s="344" t="s">
        <v>5</v>
      </c>
      <c r="O31" s="345"/>
      <c r="P31" s="344" t="s">
        <v>6</v>
      </c>
      <c r="Q31" s="345"/>
      <c r="S31" s="212"/>
      <c r="T31" s="212"/>
      <c r="U31" s="212"/>
      <c r="V31" s="212"/>
      <c r="W31" s="212"/>
      <c r="X31" s="212"/>
      <c r="Y31" s="212"/>
    </row>
    <row r="32" spans="1:25" ht="14.25" customHeight="1">
      <c r="A32" s="340"/>
      <c r="B32" s="251" t="s">
        <v>7</v>
      </c>
      <c r="C32" s="252" t="s">
        <v>8</v>
      </c>
      <c r="D32" s="253" t="s">
        <v>7</v>
      </c>
      <c r="E32" s="254" t="s">
        <v>8</v>
      </c>
      <c r="F32" s="251" t="s">
        <v>7</v>
      </c>
      <c r="G32" s="253" t="s">
        <v>8</v>
      </c>
      <c r="H32" s="251" t="s">
        <v>7</v>
      </c>
      <c r="I32" s="253" t="s">
        <v>8</v>
      </c>
      <c r="J32" s="255" t="s">
        <v>7</v>
      </c>
      <c r="K32" s="256" t="s">
        <v>8</v>
      </c>
      <c r="L32" s="253" t="s">
        <v>7</v>
      </c>
      <c r="M32" s="253" t="s">
        <v>8</v>
      </c>
      <c r="N32" s="251" t="s">
        <v>7</v>
      </c>
      <c r="O32" s="253" t="s">
        <v>8</v>
      </c>
      <c r="P32" s="251" t="s">
        <v>7</v>
      </c>
      <c r="Q32" s="254" t="s">
        <v>8</v>
      </c>
      <c r="S32" s="212"/>
      <c r="T32" s="212"/>
      <c r="U32" s="212"/>
      <c r="V32" s="212"/>
      <c r="W32" s="212"/>
      <c r="X32" s="212"/>
      <c r="Y32" s="212"/>
    </row>
    <row r="33" spans="1:25" ht="14.25" customHeight="1">
      <c r="A33" s="217" t="s">
        <v>9</v>
      </c>
      <c r="B33" s="218">
        <v>0</v>
      </c>
      <c r="C33" s="219">
        <v>0</v>
      </c>
      <c r="D33" s="218">
        <v>0</v>
      </c>
      <c r="E33" s="219">
        <v>0</v>
      </c>
      <c r="F33" s="218">
        <v>0</v>
      </c>
      <c r="G33" s="219">
        <v>0</v>
      </c>
      <c r="H33" s="218">
        <v>0</v>
      </c>
      <c r="I33" s="219">
        <v>0</v>
      </c>
      <c r="J33" s="218">
        <v>1359</v>
      </c>
      <c r="K33" s="219">
        <v>295.40159676232554</v>
      </c>
      <c r="L33" s="218">
        <v>1284</v>
      </c>
      <c r="M33" s="219">
        <v>298.76335669781963</v>
      </c>
      <c r="N33" s="218">
        <v>0</v>
      </c>
      <c r="O33" s="219">
        <v>0</v>
      </c>
      <c r="P33" s="218">
        <v>2643</v>
      </c>
      <c r="Q33" s="219">
        <v>297.03477866061326</v>
      </c>
      <c r="S33" s="212"/>
      <c r="T33" s="212"/>
      <c r="U33" s="212"/>
      <c r="V33" s="212"/>
      <c r="W33" s="212"/>
      <c r="X33" s="212"/>
      <c r="Y33" s="212"/>
    </row>
    <row r="34" spans="1:25" ht="14.25" customHeight="1">
      <c r="A34" s="220" t="s">
        <v>10</v>
      </c>
      <c r="B34" s="218">
        <v>0</v>
      </c>
      <c r="C34" s="219">
        <v>0</v>
      </c>
      <c r="D34" s="218">
        <v>0</v>
      </c>
      <c r="E34" s="219">
        <v>0</v>
      </c>
      <c r="F34" s="218">
        <v>0</v>
      </c>
      <c r="G34" s="219">
        <v>0</v>
      </c>
      <c r="H34" s="218">
        <v>0</v>
      </c>
      <c r="I34" s="219">
        <v>0</v>
      </c>
      <c r="J34" s="218">
        <v>6228</v>
      </c>
      <c r="K34" s="219">
        <v>303.12137443802106</v>
      </c>
      <c r="L34" s="218">
        <v>6036</v>
      </c>
      <c r="M34" s="219">
        <v>302.64059476474421</v>
      </c>
      <c r="N34" s="218">
        <v>0</v>
      </c>
      <c r="O34" s="219">
        <v>0</v>
      </c>
      <c r="P34" s="218">
        <v>12264</v>
      </c>
      <c r="Q34" s="219">
        <v>302.88474804305213</v>
      </c>
      <c r="S34" s="212"/>
      <c r="T34" s="212"/>
      <c r="U34" s="212"/>
      <c r="V34" s="212"/>
      <c r="W34" s="212"/>
      <c r="X34" s="212"/>
      <c r="Y34" s="212"/>
    </row>
    <row r="35" spans="1:25" ht="14.25" customHeight="1">
      <c r="A35" s="221" t="s">
        <v>11</v>
      </c>
      <c r="B35" s="218">
        <v>0</v>
      </c>
      <c r="C35" s="219">
        <v>0</v>
      </c>
      <c r="D35" s="218">
        <v>0</v>
      </c>
      <c r="E35" s="219">
        <v>0</v>
      </c>
      <c r="F35" s="218">
        <v>0</v>
      </c>
      <c r="G35" s="219">
        <v>0</v>
      </c>
      <c r="H35" s="218">
        <v>0</v>
      </c>
      <c r="I35" s="219">
        <v>0</v>
      </c>
      <c r="J35" s="218">
        <v>16390</v>
      </c>
      <c r="K35" s="219">
        <v>305.72858450274589</v>
      </c>
      <c r="L35" s="218">
        <v>15473</v>
      </c>
      <c r="M35" s="219">
        <v>303.16620241711354</v>
      </c>
      <c r="N35" s="218">
        <v>0</v>
      </c>
      <c r="O35" s="219">
        <v>0</v>
      </c>
      <c r="P35" s="218">
        <v>31863</v>
      </c>
      <c r="Q35" s="219">
        <v>304.48426544895341</v>
      </c>
      <c r="S35" s="212"/>
      <c r="T35" s="212"/>
      <c r="U35" s="212"/>
      <c r="V35" s="212"/>
      <c r="W35" s="212"/>
      <c r="X35" s="212"/>
      <c r="Y35" s="212"/>
    </row>
    <row r="36" spans="1:25" ht="14.25" customHeight="1">
      <c r="A36" s="221" t="s">
        <v>12</v>
      </c>
      <c r="B36" s="218">
        <v>0</v>
      </c>
      <c r="C36" s="219">
        <v>0</v>
      </c>
      <c r="D36" s="218">
        <v>0</v>
      </c>
      <c r="E36" s="219">
        <v>0</v>
      </c>
      <c r="F36" s="218">
        <v>0</v>
      </c>
      <c r="G36" s="219">
        <v>0</v>
      </c>
      <c r="H36" s="218">
        <v>0</v>
      </c>
      <c r="I36" s="219">
        <v>0</v>
      </c>
      <c r="J36" s="218">
        <v>30074</v>
      </c>
      <c r="K36" s="219">
        <v>305.90213041165219</v>
      </c>
      <c r="L36" s="218">
        <v>28947</v>
      </c>
      <c r="M36" s="219">
        <v>305.89602100390499</v>
      </c>
      <c r="N36" s="218">
        <v>0</v>
      </c>
      <c r="O36" s="219">
        <v>0</v>
      </c>
      <c r="P36" s="218">
        <v>59021</v>
      </c>
      <c r="Q36" s="219">
        <v>305.89913403703878</v>
      </c>
      <c r="S36" s="212"/>
      <c r="T36" s="212"/>
      <c r="U36" s="212"/>
      <c r="V36" s="212"/>
      <c r="W36" s="212"/>
      <c r="X36" s="212"/>
      <c r="Y36" s="212"/>
    </row>
    <row r="37" spans="1:25" ht="14.25" customHeight="1">
      <c r="A37" s="221" t="s">
        <v>13</v>
      </c>
      <c r="B37" s="218">
        <v>0</v>
      </c>
      <c r="C37" s="219">
        <v>0</v>
      </c>
      <c r="D37" s="218">
        <v>27</v>
      </c>
      <c r="E37" s="219">
        <v>704.23444444444465</v>
      </c>
      <c r="F37" s="218">
        <v>0</v>
      </c>
      <c r="G37" s="219">
        <v>0</v>
      </c>
      <c r="H37" s="218">
        <v>27</v>
      </c>
      <c r="I37" s="219">
        <v>704.23444444444465</v>
      </c>
      <c r="J37" s="218">
        <v>43996</v>
      </c>
      <c r="K37" s="219">
        <v>313.03027343394996</v>
      </c>
      <c r="L37" s="218">
        <v>42625</v>
      </c>
      <c r="M37" s="219">
        <v>313.44552304985501</v>
      </c>
      <c r="N37" s="218">
        <v>2</v>
      </c>
      <c r="O37" s="219">
        <v>411.935</v>
      </c>
      <c r="P37" s="218">
        <v>86623</v>
      </c>
      <c r="Q37" s="219">
        <v>313.23689089502943</v>
      </c>
      <c r="S37" s="212"/>
      <c r="T37" s="212"/>
      <c r="U37" s="212"/>
      <c r="V37" s="212"/>
      <c r="W37" s="212"/>
      <c r="X37" s="212"/>
      <c r="Y37" s="212"/>
    </row>
    <row r="38" spans="1:25" ht="14.25" customHeight="1">
      <c r="A38" s="221" t="s">
        <v>14</v>
      </c>
      <c r="B38" s="218">
        <v>19</v>
      </c>
      <c r="C38" s="219">
        <v>728.85052631578947</v>
      </c>
      <c r="D38" s="218">
        <v>220</v>
      </c>
      <c r="E38" s="219">
        <v>735.71995454545447</v>
      </c>
      <c r="F38" s="218">
        <v>0</v>
      </c>
      <c r="G38" s="219">
        <v>0</v>
      </c>
      <c r="H38" s="218">
        <v>239</v>
      </c>
      <c r="I38" s="219">
        <v>735.17384937238489</v>
      </c>
      <c r="J38" s="218">
        <v>2465</v>
      </c>
      <c r="K38" s="219">
        <v>348.53275862069052</v>
      </c>
      <c r="L38" s="218">
        <v>2167</v>
      </c>
      <c r="M38" s="219">
        <v>346.52732810336914</v>
      </c>
      <c r="N38" s="218">
        <v>0</v>
      </c>
      <c r="O38" s="219">
        <v>0</v>
      </c>
      <c r="P38" s="218">
        <v>4632</v>
      </c>
      <c r="Q38" s="219">
        <v>347.59455310880895</v>
      </c>
      <c r="S38" s="212"/>
      <c r="T38" s="212"/>
      <c r="U38" s="212"/>
      <c r="V38" s="212"/>
      <c r="W38" s="212"/>
      <c r="X38" s="212"/>
      <c r="Y38" s="212"/>
    </row>
    <row r="39" spans="1:25" ht="14.25" customHeight="1">
      <c r="A39" s="221" t="s">
        <v>15</v>
      </c>
      <c r="B39" s="218">
        <v>149</v>
      </c>
      <c r="C39" s="219">
        <v>679.06765100671157</v>
      </c>
      <c r="D39" s="218">
        <v>1224</v>
      </c>
      <c r="E39" s="219">
        <v>761.15454248365995</v>
      </c>
      <c r="F39" s="218">
        <v>0</v>
      </c>
      <c r="G39" s="219">
        <v>0</v>
      </c>
      <c r="H39" s="218">
        <v>1373</v>
      </c>
      <c r="I39" s="219">
        <v>752.24635105608149</v>
      </c>
      <c r="J39" s="218">
        <v>2346</v>
      </c>
      <c r="K39" s="219">
        <v>360.32971014492841</v>
      </c>
      <c r="L39" s="218">
        <v>1487</v>
      </c>
      <c r="M39" s="219">
        <v>363.97424344317534</v>
      </c>
      <c r="N39" s="218">
        <v>0</v>
      </c>
      <c r="O39" s="219">
        <v>0</v>
      </c>
      <c r="P39" s="218">
        <v>3833</v>
      </c>
      <c r="Q39" s="219">
        <v>361.74359509522668</v>
      </c>
      <c r="S39" s="212"/>
      <c r="T39" s="212"/>
      <c r="U39" s="212"/>
      <c r="V39" s="212"/>
      <c r="W39" s="212"/>
      <c r="X39" s="212"/>
      <c r="Y39" s="212"/>
    </row>
    <row r="40" spans="1:25" ht="14.25" customHeight="1">
      <c r="A40" s="221" t="s">
        <v>16</v>
      </c>
      <c r="B40" s="218">
        <v>732</v>
      </c>
      <c r="C40" s="219">
        <v>666.89549180327901</v>
      </c>
      <c r="D40" s="218">
        <v>4140</v>
      </c>
      <c r="E40" s="219">
        <v>791.50368840579688</v>
      </c>
      <c r="F40" s="218">
        <v>0</v>
      </c>
      <c r="G40" s="219">
        <v>0</v>
      </c>
      <c r="H40" s="218">
        <v>4872</v>
      </c>
      <c r="I40" s="219">
        <v>772.78176724137927</v>
      </c>
      <c r="J40" s="218">
        <v>3884</v>
      </c>
      <c r="K40" s="219">
        <v>392.33164778578617</v>
      </c>
      <c r="L40" s="218">
        <v>2661</v>
      </c>
      <c r="M40" s="219">
        <v>393.03618188650944</v>
      </c>
      <c r="N40" s="218">
        <v>0</v>
      </c>
      <c r="O40" s="219">
        <v>0</v>
      </c>
      <c r="P40" s="218">
        <v>6545</v>
      </c>
      <c r="Q40" s="219">
        <v>392.61809014514824</v>
      </c>
      <c r="S40" s="212"/>
      <c r="T40" s="212"/>
      <c r="U40" s="212"/>
      <c r="V40" s="212"/>
      <c r="W40" s="212"/>
      <c r="X40" s="212"/>
      <c r="Y40" s="212"/>
    </row>
    <row r="41" spans="1:25" ht="14.25" customHeight="1">
      <c r="A41" s="221" t="s">
        <v>17</v>
      </c>
      <c r="B41" s="218">
        <v>2181</v>
      </c>
      <c r="C41" s="219">
        <v>692.94083447959645</v>
      </c>
      <c r="D41" s="218">
        <v>10964</v>
      </c>
      <c r="E41" s="219">
        <v>794.44170831813142</v>
      </c>
      <c r="F41" s="218">
        <v>0</v>
      </c>
      <c r="G41" s="219">
        <v>0</v>
      </c>
      <c r="H41" s="218">
        <v>13145</v>
      </c>
      <c r="I41" s="219">
        <v>777.60082540890028</v>
      </c>
      <c r="J41" s="218">
        <v>7206</v>
      </c>
      <c r="K41" s="219">
        <v>425.69045378850927</v>
      </c>
      <c r="L41" s="218">
        <v>4984</v>
      </c>
      <c r="M41" s="219">
        <v>428.42226324237441</v>
      </c>
      <c r="N41" s="218">
        <v>0</v>
      </c>
      <c r="O41" s="219">
        <v>0</v>
      </c>
      <c r="P41" s="218">
        <v>12190</v>
      </c>
      <c r="Q41" s="219">
        <v>426.80738063986803</v>
      </c>
      <c r="S41" s="212"/>
      <c r="T41" s="212"/>
      <c r="U41" s="212"/>
      <c r="V41" s="212"/>
      <c r="W41" s="212"/>
      <c r="X41" s="212"/>
      <c r="Y41" s="212"/>
    </row>
    <row r="42" spans="1:25" ht="14.25" customHeight="1">
      <c r="A42" s="221" t="s">
        <v>18</v>
      </c>
      <c r="B42" s="218">
        <v>4636</v>
      </c>
      <c r="C42" s="219">
        <v>683.88031492666039</v>
      </c>
      <c r="D42" s="218">
        <v>23575</v>
      </c>
      <c r="E42" s="219">
        <v>777.99878642629733</v>
      </c>
      <c r="F42" s="218">
        <v>0</v>
      </c>
      <c r="G42" s="219">
        <v>0</v>
      </c>
      <c r="H42" s="218">
        <v>28211</v>
      </c>
      <c r="I42" s="219">
        <v>762.53200985431056</v>
      </c>
      <c r="J42" s="218">
        <v>10629</v>
      </c>
      <c r="K42" s="219">
        <v>478.18915984570566</v>
      </c>
      <c r="L42" s="218">
        <v>7490</v>
      </c>
      <c r="M42" s="219">
        <v>481.9841174899862</v>
      </c>
      <c r="N42" s="218">
        <v>0</v>
      </c>
      <c r="O42" s="219">
        <v>0</v>
      </c>
      <c r="P42" s="218">
        <v>18119</v>
      </c>
      <c r="Q42" s="219">
        <v>479.75791268833837</v>
      </c>
      <c r="S42" s="212"/>
      <c r="T42" s="212"/>
      <c r="U42" s="212"/>
      <c r="V42" s="212"/>
      <c r="W42" s="212"/>
      <c r="X42" s="212"/>
      <c r="Y42" s="212"/>
    </row>
    <row r="43" spans="1:25" ht="14.25" customHeight="1">
      <c r="A43" s="221" t="s">
        <v>19</v>
      </c>
      <c r="B43" s="218">
        <v>8543</v>
      </c>
      <c r="C43" s="219">
        <v>660.36311600140516</v>
      </c>
      <c r="D43" s="218">
        <v>48398</v>
      </c>
      <c r="E43" s="219">
        <v>750.64113021199046</v>
      </c>
      <c r="F43" s="218">
        <v>0</v>
      </c>
      <c r="G43" s="219">
        <v>0</v>
      </c>
      <c r="H43" s="218">
        <v>56941</v>
      </c>
      <c r="I43" s="219">
        <v>737.09649496847464</v>
      </c>
      <c r="J43" s="218">
        <v>13860</v>
      </c>
      <c r="K43" s="219">
        <v>535.39527922077968</v>
      </c>
      <c r="L43" s="218">
        <v>9670</v>
      </c>
      <c r="M43" s="219">
        <v>541.44062668045626</v>
      </c>
      <c r="N43" s="218">
        <v>1</v>
      </c>
      <c r="O43" s="219">
        <v>388.92</v>
      </c>
      <c r="P43" s="218">
        <v>23531</v>
      </c>
      <c r="Q43" s="219">
        <v>537.87337342229478</v>
      </c>
      <c r="S43" s="212"/>
      <c r="T43" s="212"/>
      <c r="U43" s="212"/>
      <c r="V43" s="212"/>
      <c r="W43" s="212"/>
      <c r="X43" s="212"/>
      <c r="Y43" s="212"/>
    </row>
    <row r="44" spans="1:25" ht="14.25" customHeight="1">
      <c r="A44" s="221" t="s">
        <v>20</v>
      </c>
      <c r="B44" s="218">
        <v>13894</v>
      </c>
      <c r="C44" s="219">
        <v>637.88851014826685</v>
      </c>
      <c r="D44" s="218">
        <v>83483</v>
      </c>
      <c r="E44" s="219">
        <v>749.24271719990827</v>
      </c>
      <c r="F44" s="218">
        <v>0</v>
      </c>
      <c r="G44" s="219">
        <v>0</v>
      </c>
      <c r="H44" s="218">
        <v>97377</v>
      </c>
      <c r="I44" s="219">
        <v>733.35441346519167</v>
      </c>
      <c r="J44" s="218">
        <v>13915</v>
      </c>
      <c r="K44" s="219">
        <v>580.59595256917123</v>
      </c>
      <c r="L44" s="218">
        <v>10203</v>
      </c>
      <c r="M44" s="219">
        <v>588.34917083210928</v>
      </c>
      <c r="N44" s="218">
        <v>0</v>
      </c>
      <c r="O44" s="219">
        <v>0</v>
      </c>
      <c r="P44" s="218">
        <v>24118</v>
      </c>
      <c r="Q44" s="219">
        <v>583.87591301103032</v>
      </c>
      <c r="S44" s="212"/>
      <c r="T44" s="212"/>
      <c r="U44" s="212"/>
      <c r="V44" s="212"/>
      <c r="W44" s="212"/>
      <c r="X44" s="212"/>
      <c r="Y44" s="212"/>
    </row>
    <row r="45" spans="1:25" ht="14.25" customHeight="1">
      <c r="A45" s="221" t="s">
        <v>21</v>
      </c>
      <c r="B45" s="218">
        <v>19582</v>
      </c>
      <c r="C45" s="219">
        <v>638.13553927075839</v>
      </c>
      <c r="D45" s="218">
        <v>128207</v>
      </c>
      <c r="E45" s="219">
        <v>779.95717144929893</v>
      </c>
      <c r="F45" s="218">
        <v>1</v>
      </c>
      <c r="G45" s="219">
        <v>784.5</v>
      </c>
      <c r="H45" s="218">
        <v>147790</v>
      </c>
      <c r="I45" s="219">
        <v>761.16600385682568</v>
      </c>
      <c r="J45" s="218">
        <v>11025</v>
      </c>
      <c r="K45" s="219">
        <v>613.47217596371922</v>
      </c>
      <c r="L45" s="218">
        <v>9078</v>
      </c>
      <c r="M45" s="219">
        <v>612.81067746199665</v>
      </c>
      <c r="N45" s="218">
        <v>0</v>
      </c>
      <c r="O45" s="219">
        <v>0</v>
      </c>
      <c r="P45" s="218">
        <v>20103</v>
      </c>
      <c r="Q45" s="219">
        <v>613.17346018007322</v>
      </c>
      <c r="S45" s="212"/>
      <c r="T45" s="212"/>
      <c r="U45" s="212"/>
      <c r="V45" s="212"/>
      <c r="W45" s="212"/>
      <c r="X45" s="212"/>
      <c r="Y45" s="212"/>
    </row>
    <row r="46" spans="1:25" ht="14.25" customHeight="1">
      <c r="A46" s="221" t="s">
        <v>22</v>
      </c>
      <c r="B46" s="218">
        <v>21493</v>
      </c>
      <c r="C46" s="219">
        <v>580.65713906853409</v>
      </c>
      <c r="D46" s="218">
        <v>176884</v>
      </c>
      <c r="E46" s="219">
        <v>793.73188061102087</v>
      </c>
      <c r="F46" s="218">
        <v>0</v>
      </c>
      <c r="G46" s="219">
        <v>0</v>
      </c>
      <c r="H46" s="218">
        <v>198377</v>
      </c>
      <c r="I46" s="219">
        <v>770.64646536644796</v>
      </c>
      <c r="J46" s="218">
        <v>7358</v>
      </c>
      <c r="K46" s="219">
        <v>618.88206306061682</v>
      </c>
      <c r="L46" s="218">
        <v>6871</v>
      </c>
      <c r="M46" s="219">
        <v>631.96552612429173</v>
      </c>
      <c r="N46" s="218">
        <v>1</v>
      </c>
      <c r="O46" s="219">
        <v>741.02</v>
      </c>
      <c r="P46" s="218">
        <v>14230</v>
      </c>
      <c r="Q46" s="219">
        <v>625.20803724525842</v>
      </c>
      <c r="S46" s="212"/>
      <c r="T46" s="212"/>
      <c r="U46" s="212"/>
      <c r="V46" s="212"/>
      <c r="W46" s="212"/>
      <c r="X46" s="212"/>
      <c r="Y46" s="212"/>
    </row>
    <row r="47" spans="1:25" ht="14.25" customHeight="1">
      <c r="A47" s="221" t="s">
        <v>23</v>
      </c>
      <c r="B47" s="218">
        <v>23568</v>
      </c>
      <c r="C47" s="219">
        <v>512.8811511371357</v>
      </c>
      <c r="D47" s="218">
        <v>262133</v>
      </c>
      <c r="E47" s="219">
        <v>787.49827827858394</v>
      </c>
      <c r="F47" s="218">
        <v>2</v>
      </c>
      <c r="G47" s="219">
        <v>667.21499999999992</v>
      </c>
      <c r="H47" s="218">
        <v>285703</v>
      </c>
      <c r="I47" s="219">
        <v>764.8439238649928</v>
      </c>
      <c r="J47" s="218">
        <v>4422</v>
      </c>
      <c r="K47" s="219">
        <v>606.93620759837154</v>
      </c>
      <c r="L47" s="218">
        <v>5404</v>
      </c>
      <c r="M47" s="219">
        <v>615.2622446336062</v>
      </c>
      <c r="N47" s="218">
        <v>0</v>
      </c>
      <c r="O47" s="219">
        <v>0</v>
      </c>
      <c r="P47" s="218">
        <v>9826</v>
      </c>
      <c r="Q47" s="219">
        <v>611.51527376348531</v>
      </c>
      <c r="S47" s="212"/>
      <c r="T47" s="212"/>
      <c r="U47" s="212"/>
      <c r="V47" s="212"/>
      <c r="W47" s="212"/>
      <c r="X47" s="212"/>
      <c r="Y47" s="212"/>
    </row>
    <row r="48" spans="1:25" ht="14.25" customHeight="1">
      <c r="A48" s="221" t="s">
        <v>24</v>
      </c>
      <c r="B48" s="218">
        <v>23225</v>
      </c>
      <c r="C48" s="219">
        <v>468.74286803014013</v>
      </c>
      <c r="D48" s="218">
        <v>333737</v>
      </c>
      <c r="E48" s="219">
        <v>761.20645472332922</v>
      </c>
      <c r="F48" s="218">
        <v>1</v>
      </c>
      <c r="G48" s="219">
        <v>735.24</v>
      </c>
      <c r="H48" s="218">
        <v>356963</v>
      </c>
      <c r="I48" s="219">
        <v>742.17789219050644</v>
      </c>
      <c r="J48" s="218">
        <v>2386</v>
      </c>
      <c r="K48" s="219">
        <v>605.45730511315764</v>
      </c>
      <c r="L48" s="218">
        <v>3430</v>
      </c>
      <c r="M48" s="219">
        <v>613.90070845480761</v>
      </c>
      <c r="N48" s="218">
        <v>0</v>
      </c>
      <c r="O48" s="219">
        <v>0</v>
      </c>
      <c r="P48" s="218">
        <v>5816</v>
      </c>
      <c r="Q48" s="219">
        <v>610.43682255845658</v>
      </c>
      <c r="S48" s="212"/>
      <c r="T48" s="212"/>
      <c r="U48" s="212"/>
      <c r="V48" s="212"/>
      <c r="W48" s="212"/>
      <c r="X48" s="212"/>
      <c r="Y48" s="212"/>
    </row>
    <row r="49" spans="1:25" ht="14.25" customHeight="1">
      <c r="A49" s="221" t="s">
        <v>25</v>
      </c>
      <c r="B49" s="218">
        <v>23514</v>
      </c>
      <c r="C49" s="219">
        <v>433.01382963341013</v>
      </c>
      <c r="D49" s="218">
        <v>385147</v>
      </c>
      <c r="E49" s="219">
        <v>737.13136384289317</v>
      </c>
      <c r="F49" s="218">
        <v>6</v>
      </c>
      <c r="G49" s="219">
        <v>725.68833333333339</v>
      </c>
      <c r="H49" s="218">
        <v>408667</v>
      </c>
      <c r="I49" s="219">
        <v>719.63279322773496</v>
      </c>
      <c r="J49" s="218">
        <v>939</v>
      </c>
      <c r="K49" s="219">
        <v>609.90415335463342</v>
      </c>
      <c r="L49" s="218">
        <v>1917</v>
      </c>
      <c r="M49" s="219">
        <v>615.64961398017419</v>
      </c>
      <c r="N49" s="218">
        <v>0</v>
      </c>
      <c r="O49" s="219">
        <v>0</v>
      </c>
      <c r="P49" s="218">
        <v>2856</v>
      </c>
      <c r="Q49" s="219">
        <v>613.7606127450963</v>
      </c>
      <c r="S49" s="212"/>
      <c r="T49" s="212"/>
      <c r="U49" s="212"/>
      <c r="V49" s="212"/>
      <c r="W49" s="212"/>
      <c r="X49" s="212"/>
      <c r="Y49" s="212"/>
    </row>
    <row r="50" spans="1:25" ht="14.25" customHeight="1">
      <c r="A50" s="221" t="s">
        <v>26</v>
      </c>
      <c r="B50" s="218">
        <v>45856</v>
      </c>
      <c r="C50" s="219">
        <v>403.55237613398344</v>
      </c>
      <c r="D50" s="218">
        <v>714104</v>
      </c>
      <c r="E50" s="219">
        <v>693.19251361145621</v>
      </c>
      <c r="F50" s="218">
        <v>4</v>
      </c>
      <c r="G50" s="219">
        <v>590.64499999999998</v>
      </c>
      <c r="H50" s="218">
        <v>759964</v>
      </c>
      <c r="I50" s="219">
        <v>675.71517477143027</v>
      </c>
      <c r="J50" s="218">
        <v>549</v>
      </c>
      <c r="K50" s="219">
        <v>641.48743169399211</v>
      </c>
      <c r="L50" s="218">
        <v>1692</v>
      </c>
      <c r="M50" s="219">
        <v>634.43674349881303</v>
      </c>
      <c r="N50" s="218">
        <v>0</v>
      </c>
      <c r="O50" s="219">
        <v>0</v>
      </c>
      <c r="P50" s="218">
        <v>2241</v>
      </c>
      <c r="Q50" s="219">
        <v>636.16402052654769</v>
      </c>
      <c r="S50" s="212"/>
      <c r="T50" s="212"/>
      <c r="U50" s="212"/>
      <c r="V50" s="212"/>
      <c r="W50" s="212"/>
      <c r="X50" s="212"/>
      <c r="Y50" s="212"/>
    </row>
    <row r="51" spans="1:25" ht="14.25" customHeight="1">
      <c r="A51" s="221" t="s">
        <v>5</v>
      </c>
      <c r="B51" s="218">
        <v>0</v>
      </c>
      <c r="C51" s="219">
        <v>0</v>
      </c>
      <c r="D51" s="218">
        <v>17</v>
      </c>
      <c r="E51" s="219">
        <v>646.37647058823529</v>
      </c>
      <c r="F51" s="218">
        <v>0</v>
      </c>
      <c r="G51" s="219">
        <v>0</v>
      </c>
      <c r="H51" s="218">
        <v>17</v>
      </c>
      <c r="I51" s="219">
        <v>646.37647058823529</v>
      </c>
      <c r="J51" s="218">
        <v>1</v>
      </c>
      <c r="K51" s="219">
        <v>726.7</v>
      </c>
      <c r="L51" s="218">
        <v>1</v>
      </c>
      <c r="M51" s="219">
        <v>726.7</v>
      </c>
      <c r="N51" s="218">
        <v>0</v>
      </c>
      <c r="O51" s="219">
        <v>0</v>
      </c>
      <c r="P51" s="218">
        <v>2</v>
      </c>
      <c r="Q51" s="219">
        <v>726.7</v>
      </c>
      <c r="S51" s="212"/>
      <c r="T51" s="212"/>
      <c r="U51" s="212"/>
      <c r="V51" s="212"/>
      <c r="W51" s="212"/>
      <c r="X51" s="212"/>
      <c r="Y51" s="212"/>
    </row>
    <row r="52" spans="1:25" ht="14.25" customHeight="1">
      <c r="A52" s="248" t="s">
        <v>6</v>
      </c>
      <c r="B52" s="249">
        <v>187392</v>
      </c>
      <c r="C52" s="250">
        <v>514.5717530630975</v>
      </c>
      <c r="D52" s="249">
        <v>2172260</v>
      </c>
      <c r="E52" s="250">
        <v>741.21534390450211</v>
      </c>
      <c r="F52" s="249">
        <v>14</v>
      </c>
      <c r="G52" s="250">
        <v>683.63428571428574</v>
      </c>
      <c r="H52" s="249">
        <v>2359666</v>
      </c>
      <c r="I52" s="250">
        <v>723.21618558727971</v>
      </c>
      <c r="J52" s="249">
        <v>179032</v>
      </c>
      <c r="K52" s="250">
        <v>410.66053096653189</v>
      </c>
      <c r="L52" s="249">
        <v>161420</v>
      </c>
      <c r="M52" s="250">
        <v>409.05035782431008</v>
      </c>
      <c r="N52" s="249">
        <v>4</v>
      </c>
      <c r="O52" s="250">
        <v>488.45249999999999</v>
      </c>
      <c r="P52" s="249">
        <v>340456</v>
      </c>
      <c r="Q52" s="250">
        <v>409.8980154557425</v>
      </c>
      <c r="S52" s="212"/>
      <c r="T52" s="212"/>
      <c r="U52" s="212"/>
      <c r="V52" s="212"/>
      <c r="W52" s="212"/>
      <c r="X52" s="212"/>
      <c r="Y52" s="212"/>
    </row>
    <row r="53" spans="1:25" ht="14.25" customHeight="1" thickBot="1">
      <c r="A53" s="222" t="s">
        <v>27</v>
      </c>
      <c r="B53" s="223">
        <v>73.452361893784158</v>
      </c>
      <c r="C53" s="223" t="s">
        <v>28</v>
      </c>
      <c r="D53" s="223">
        <v>77.837889683612744</v>
      </c>
      <c r="E53" s="223" t="s">
        <v>28</v>
      </c>
      <c r="F53" s="223">
        <v>81</v>
      </c>
      <c r="G53" s="223" t="s">
        <v>28</v>
      </c>
      <c r="H53" s="223">
        <v>77.489630873066289</v>
      </c>
      <c r="I53" s="223" t="s">
        <v>28</v>
      </c>
      <c r="J53" s="223">
        <v>34.309734068401561</v>
      </c>
      <c r="K53" s="223" t="s">
        <v>28</v>
      </c>
      <c r="L53" s="223">
        <v>34.143235926377933</v>
      </c>
      <c r="M53" s="223" t="s">
        <v>28</v>
      </c>
      <c r="N53" s="223">
        <v>40.5</v>
      </c>
      <c r="O53" s="223" t="s">
        <v>28</v>
      </c>
      <c r="P53" s="223">
        <v>34.230865256392931</v>
      </c>
      <c r="Q53" s="223" t="s">
        <v>28</v>
      </c>
      <c r="S53" s="212"/>
      <c r="T53" s="212"/>
      <c r="U53" s="212"/>
      <c r="V53" s="212"/>
      <c r="W53" s="212"/>
      <c r="X53" s="212"/>
      <c r="Y53" s="212"/>
    </row>
    <row r="54" spans="1:25" ht="14.25" customHeight="1" thickTop="1" thickBot="1">
      <c r="A54" s="224"/>
      <c r="B54" s="225"/>
      <c r="C54" s="226"/>
      <c r="D54" s="227"/>
      <c r="E54" s="227"/>
      <c r="F54" s="225"/>
      <c r="G54" s="227"/>
      <c r="H54" s="225"/>
      <c r="I54" s="227"/>
      <c r="J54" s="225"/>
      <c r="K54" s="226"/>
      <c r="L54" s="225"/>
      <c r="M54" s="226"/>
      <c r="N54" s="225"/>
      <c r="O54" s="226"/>
      <c r="P54" s="225"/>
      <c r="Q54" s="226"/>
      <c r="S54" s="212"/>
      <c r="T54" s="212"/>
      <c r="U54" s="212"/>
      <c r="V54" s="212"/>
      <c r="W54" s="212"/>
      <c r="X54" s="212"/>
      <c r="Y54" s="212"/>
    </row>
    <row r="55" spans="1:25" ht="14.25" customHeight="1" thickTop="1">
      <c r="A55" s="338" t="s">
        <v>0</v>
      </c>
      <c r="B55" s="341" t="s">
        <v>1</v>
      </c>
      <c r="C55" s="342"/>
      <c r="D55" s="342"/>
      <c r="E55" s="342"/>
      <c r="F55" s="342"/>
      <c r="G55" s="342"/>
      <c r="H55" s="342"/>
      <c r="I55" s="343"/>
      <c r="J55" s="341" t="s">
        <v>2</v>
      </c>
      <c r="K55" s="342"/>
      <c r="L55" s="342"/>
      <c r="M55" s="342"/>
      <c r="N55" s="342"/>
      <c r="O55" s="342"/>
      <c r="P55" s="342"/>
      <c r="Q55" s="343"/>
      <c r="S55" s="212"/>
      <c r="T55" s="212"/>
      <c r="U55" s="212"/>
      <c r="V55" s="212"/>
      <c r="W55" s="212"/>
      <c r="X55" s="212"/>
      <c r="Y55" s="212"/>
    </row>
    <row r="56" spans="1:25" ht="14.25" customHeight="1">
      <c r="A56" s="339"/>
      <c r="B56" s="344" t="s">
        <v>3</v>
      </c>
      <c r="C56" s="345"/>
      <c r="D56" s="346" t="s">
        <v>4</v>
      </c>
      <c r="E56" s="347"/>
      <c r="F56" s="344" t="s">
        <v>5</v>
      </c>
      <c r="G56" s="345"/>
      <c r="H56" s="344" t="s">
        <v>6</v>
      </c>
      <c r="I56" s="345"/>
      <c r="J56" s="344" t="s">
        <v>3</v>
      </c>
      <c r="K56" s="345"/>
      <c r="L56" s="346" t="s">
        <v>4</v>
      </c>
      <c r="M56" s="347"/>
      <c r="N56" s="344" t="s">
        <v>5</v>
      </c>
      <c r="O56" s="345"/>
      <c r="P56" s="344" t="s">
        <v>6</v>
      </c>
      <c r="Q56" s="345"/>
      <c r="S56" s="212"/>
      <c r="T56" s="212"/>
      <c r="U56" s="212"/>
      <c r="V56" s="212"/>
      <c r="W56" s="212"/>
      <c r="X56" s="212"/>
      <c r="Y56" s="212"/>
    </row>
    <row r="57" spans="1:25" ht="14.25" customHeight="1">
      <c r="A57" s="340"/>
      <c r="B57" s="251" t="s">
        <v>7</v>
      </c>
      <c r="C57" s="252" t="s">
        <v>8</v>
      </c>
      <c r="D57" s="253" t="s">
        <v>7</v>
      </c>
      <c r="E57" s="254" t="s">
        <v>8</v>
      </c>
      <c r="F57" s="251" t="s">
        <v>7</v>
      </c>
      <c r="G57" s="253" t="s">
        <v>8</v>
      </c>
      <c r="H57" s="251" t="s">
        <v>7</v>
      </c>
      <c r="I57" s="253" t="s">
        <v>8</v>
      </c>
      <c r="J57" s="255" t="s">
        <v>7</v>
      </c>
      <c r="K57" s="256" t="s">
        <v>8</v>
      </c>
      <c r="L57" s="253" t="s">
        <v>7</v>
      </c>
      <c r="M57" s="253" t="s">
        <v>8</v>
      </c>
      <c r="N57" s="251" t="s">
        <v>7</v>
      </c>
      <c r="O57" s="253" t="s">
        <v>8</v>
      </c>
      <c r="P57" s="251" t="s">
        <v>7</v>
      </c>
      <c r="Q57" s="254" t="s">
        <v>8</v>
      </c>
      <c r="S57" s="212"/>
      <c r="T57" s="212"/>
      <c r="U57" s="212"/>
      <c r="V57" s="212"/>
      <c r="W57" s="212"/>
      <c r="X57" s="212"/>
      <c r="Y57" s="212"/>
    </row>
    <row r="58" spans="1:25" ht="14.25" customHeight="1">
      <c r="A58" s="217" t="s">
        <v>9</v>
      </c>
      <c r="B58" s="218">
        <v>0</v>
      </c>
      <c r="C58" s="219">
        <v>0</v>
      </c>
      <c r="D58" s="218">
        <v>0</v>
      </c>
      <c r="E58" s="219">
        <v>0</v>
      </c>
      <c r="F58" s="218">
        <v>0</v>
      </c>
      <c r="G58" s="219">
        <v>0</v>
      </c>
      <c r="H58" s="218">
        <v>0</v>
      </c>
      <c r="I58" s="219">
        <v>0</v>
      </c>
      <c r="J58" s="218">
        <v>1359</v>
      </c>
      <c r="K58" s="219">
        <v>295.40159676232554</v>
      </c>
      <c r="L58" s="218">
        <v>1284</v>
      </c>
      <c r="M58" s="219">
        <v>298.76335669781963</v>
      </c>
      <c r="N58" s="218">
        <v>0</v>
      </c>
      <c r="O58" s="219">
        <v>0</v>
      </c>
      <c r="P58" s="218">
        <v>2643</v>
      </c>
      <c r="Q58" s="219">
        <v>297.03477866061326</v>
      </c>
      <c r="S58" s="212"/>
      <c r="T58" s="212"/>
      <c r="U58" s="212"/>
      <c r="V58" s="212"/>
      <c r="W58" s="212"/>
      <c r="X58" s="212"/>
      <c r="Y58" s="212"/>
    </row>
    <row r="59" spans="1:25" ht="14.25" customHeight="1">
      <c r="A59" s="220" t="s">
        <v>10</v>
      </c>
      <c r="B59" s="218">
        <v>2</v>
      </c>
      <c r="C59" s="219">
        <v>208.9</v>
      </c>
      <c r="D59" s="218">
        <v>1</v>
      </c>
      <c r="E59" s="219">
        <v>208.9</v>
      </c>
      <c r="F59" s="218">
        <v>0</v>
      </c>
      <c r="G59" s="219">
        <v>0</v>
      </c>
      <c r="H59" s="218">
        <v>3</v>
      </c>
      <c r="I59" s="219">
        <v>208.9</v>
      </c>
      <c r="J59" s="218">
        <v>6230</v>
      </c>
      <c r="K59" s="219">
        <v>303.09112680577772</v>
      </c>
      <c r="L59" s="218">
        <v>6037</v>
      </c>
      <c r="M59" s="219">
        <v>302.62506708630048</v>
      </c>
      <c r="N59" s="218">
        <v>0</v>
      </c>
      <c r="O59" s="219">
        <v>0</v>
      </c>
      <c r="P59" s="218">
        <v>12267</v>
      </c>
      <c r="Q59" s="219">
        <v>302.8617632673018</v>
      </c>
      <c r="S59" s="212"/>
      <c r="T59" s="212"/>
      <c r="U59" s="212"/>
      <c r="V59" s="212"/>
      <c r="W59" s="212"/>
      <c r="X59" s="212"/>
      <c r="Y59" s="212"/>
    </row>
    <row r="60" spans="1:25" ht="14.25" customHeight="1">
      <c r="A60" s="221" t="s">
        <v>11</v>
      </c>
      <c r="B60" s="218">
        <v>12</v>
      </c>
      <c r="C60" s="219">
        <v>269.1108333333334</v>
      </c>
      <c r="D60" s="218">
        <v>12</v>
      </c>
      <c r="E60" s="219">
        <v>234.20416666666668</v>
      </c>
      <c r="F60" s="218">
        <v>0</v>
      </c>
      <c r="G60" s="219">
        <v>0</v>
      </c>
      <c r="H60" s="218">
        <v>24</v>
      </c>
      <c r="I60" s="219">
        <v>251.65750000000003</v>
      </c>
      <c r="J60" s="218">
        <v>16402</v>
      </c>
      <c r="K60" s="219">
        <v>305.70179429337912</v>
      </c>
      <c r="L60" s="218">
        <v>15485</v>
      </c>
      <c r="M60" s="219">
        <v>303.11276073619615</v>
      </c>
      <c r="N60" s="218">
        <v>0</v>
      </c>
      <c r="O60" s="219">
        <v>0</v>
      </c>
      <c r="P60" s="218">
        <v>31887</v>
      </c>
      <c r="Q60" s="219">
        <v>304.44450497067783</v>
      </c>
      <c r="S60" s="212"/>
      <c r="T60" s="212"/>
      <c r="U60" s="212"/>
      <c r="V60" s="212"/>
      <c r="W60" s="212"/>
      <c r="X60" s="212"/>
      <c r="Y60" s="212"/>
    </row>
    <row r="61" spans="1:25" ht="14.25" customHeight="1">
      <c r="A61" s="221" t="s">
        <v>12</v>
      </c>
      <c r="B61" s="218">
        <v>28</v>
      </c>
      <c r="C61" s="219">
        <v>392.11857142857127</v>
      </c>
      <c r="D61" s="218">
        <v>35</v>
      </c>
      <c r="E61" s="219">
        <v>335.52942857142847</v>
      </c>
      <c r="F61" s="218">
        <v>0</v>
      </c>
      <c r="G61" s="219">
        <v>0</v>
      </c>
      <c r="H61" s="218">
        <v>63</v>
      </c>
      <c r="I61" s="219">
        <v>360.68015873015861</v>
      </c>
      <c r="J61" s="218">
        <v>30106</v>
      </c>
      <c r="K61" s="219">
        <v>306.06059589450706</v>
      </c>
      <c r="L61" s="218">
        <v>28982</v>
      </c>
      <c r="M61" s="219">
        <v>305.93180767372979</v>
      </c>
      <c r="N61" s="218">
        <v>0</v>
      </c>
      <c r="O61" s="219">
        <v>0</v>
      </c>
      <c r="P61" s="218">
        <v>59088</v>
      </c>
      <c r="Q61" s="219">
        <v>305.99742671947041</v>
      </c>
      <c r="S61" s="212"/>
      <c r="T61" s="212"/>
      <c r="U61" s="212"/>
      <c r="V61" s="212"/>
      <c r="W61" s="212"/>
      <c r="X61" s="212"/>
      <c r="Y61" s="212"/>
    </row>
    <row r="62" spans="1:25" ht="14.25" customHeight="1">
      <c r="A62" s="221" t="s">
        <v>13</v>
      </c>
      <c r="B62" s="218">
        <v>23</v>
      </c>
      <c r="C62" s="219">
        <v>310.55391304347825</v>
      </c>
      <c r="D62" s="218">
        <v>22</v>
      </c>
      <c r="E62" s="219">
        <v>296.75863636363641</v>
      </c>
      <c r="F62" s="218">
        <v>0</v>
      </c>
      <c r="G62" s="219">
        <v>0</v>
      </c>
      <c r="H62" s="218">
        <v>45</v>
      </c>
      <c r="I62" s="219">
        <v>303.80955555555556</v>
      </c>
      <c r="J62" s="218">
        <v>44267</v>
      </c>
      <c r="K62" s="219">
        <v>315.46548715747764</v>
      </c>
      <c r="L62" s="218">
        <v>42770</v>
      </c>
      <c r="M62" s="219">
        <v>314.58012812719363</v>
      </c>
      <c r="N62" s="218">
        <v>2</v>
      </c>
      <c r="O62" s="219">
        <v>411.935</v>
      </c>
      <c r="P62" s="218">
        <v>87039</v>
      </c>
      <c r="Q62" s="219">
        <v>315.03264823814766</v>
      </c>
      <c r="S62" s="212"/>
      <c r="T62" s="212"/>
      <c r="U62" s="212"/>
      <c r="V62" s="212"/>
      <c r="W62" s="212"/>
      <c r="X62" s="212"/>
      <c r="Y62" s="212"/>
    </row>
    <row r="63" spans="1:25" ht="14.25" customHeight="1">
      <c r="A63" s="221" t="s">
        <v>14</v>
      </c>
      <c r="B63" s="218">
        <v>164</v>
      </c>
      <c r="C63" s="219">
        <v>278.67317073170744</v>
      </c>
      <c r="D63" s="218">
        <v>177</v>
      </c>
      <c r="E63" s="219">
        <v>276.43039548022603</v>
      </c>
      <c r="F63" s="218">
        <v>0</v>
      </c>
      <c r="G63" s="219">
        <v>0</v>
      </c>
      <c r="H63" s="218">
        <v>341</v>
      </c>
      <c r="I63" s="219">
        <v>277.50903225806462</v>
      </c>
      <c r="J63" s="218">
        <v>4647</v>
      </c>
      <c r="K63" s="219">
        <v>518.40862491930307</v>
      </c>
      <c r="L63" s="218">
        <v>3412</v>
      </c>
      <c r="M63" s="219">
        <v>451.46405627198152</v>
      </c>
      <c r="N63" s="218">
        <v>0</v>
      </c>
      <c r="O63" s="219">
        <v>0</v>
      </c>
      <c r="P63" s="218">
        <v>8059</v>
      </c>
      <c r="Q63" s="219">
        <v>490.06579476361856</v>
      </c>
      <c r="S63" s="212"/>
      <c r="T63" s="212"/>
      <c r="U63" s="212"/>
      <c r="V63" s="212"/>
      <c r="W63" s="212"/>
      <c r="X63" s="212"/>
      <c r="Y63" s="212"/>
    </row>
    <row r="64" spans="1:25" ht="14.25" customHeight="1">
      <c r="A64" s="221" t="s">
        <v>15</v>
      </c>
      <c r="B64" s="218">
        <v>120</v>
      </c>
      <c r="C64" s="219">
        <v>294.09075000000001</v>
      </c>
      <c r="D64" s="218">
        <v>95</v>
      </c>
      <c r="E64" s="219">
        <v>297.59294736842105</v>
      </c>
      <c r="F64" s="218">
        <v>0</v>
      </c>
      <c r="G64" s="219">
        <v>0</v>
      </c>
      <c r="H64" s="218">
        <v>215</v>
      </c>
      <c r="I64" s="219">
        <v>295.63823255813952</v>
      </c>
      <c r="J64" s="218">
        <v>11238</v>
      </c>
      <c r="K64" s="219">
        <v>709.70972059085193</v>
      </c>
      <c r="L64" s="218">
        <v>7002</v>
      </c>
      <c r="M64" s="219">
        <v>664.26918594687231</v>
      </c>
      <c r="N64" s="218">
        <v>0</v>
      </c>
      <c r="O64" s="219">
        <v>0</v>
      </c>
      <c r="P64" s="218">
        <v>18240</v>
      </c>
      <c r="Q64" s="219">
        <v>692.26593640350848</v>
      </c>
      <c r="S64" s="212"/>
      <c r="T64" s="212"/>
      <c r="U64" s="212"/>
      <c r="V64" s="212"/>
      <c r="W64" s="212"/>
      <c r="X64" s="212"/>
      <c r="Y64" s="212"/>
    </row>
    <row r="65" spans="1:25" ht="14.25" customHeight="1">
      <c r="A65" s="221" t="s">
        <v>16</v>
      </c>
      <c r="B65" s="218">
        <v>114</v>
      </c>
      <c r="C65" s="219">
        <v>279.82956140350882</v>
      </c>
      <c r="D65" s="218">
        <v>131</v>
      </c>
      <c r="E65" s="219">
        <v>282.12381679389307</v>
      </c>
      <c r="F65" s="218">
        <v>0</v>
      </c>
      <c r="G65" s="219">
        <v>0</v>
      </c>
      <c r="H65" s="218">
        <v>245</v>
      </c>
      <c r="I65" s="219">
        <v>281.05628571428576</v>
      </c>
      <c r="J65" s="218">
        <v>27809</v>
      </c>
      <c r="K65" s="219">
        <v>797.09783415441041</v>
      </c>
      <c r="L65" s="218">
        <v>19234</v>
      </c>
      <c r="M65" s="219">
        <v>746.26830144535722</v>
      </c>
      <c r="N65" s="218">
        <v>0</v>
      </c>
      <c r="O65" s="219">
        <v>0</v>
      </c>
      <c r="P65" s="218">
        <v>47043</v>
      </c>
      <c r="Q65" s="219">
        <v>776.31567246986799</v>
      </c>
      <c r="S65" s="212"/>
      <c r="T65" s="212"/>
      <c r="U65" s="212"/>
      <c r="V65" s="212"/>
      <c r="W65" s="212"/>
      <c r="X65" s="212"/>
      <c r="Y65" s="212"/>
    </row>
    <row r="66" spans="1:25" ht="14.25" customHeight="1">
      <c r="A66" s="221" t="s">
        <v>17</v>
      </c>
      <c r="B66" s="218">
        <v>162</v>
      </c>
      <c r="C66" s="219">
        <v>261.68135802469141</v>
      </c>
      <c r="D66" s="218">
        <v>147</v>
      </c>
      <c r="E66" s="219">
        <v>281.44081632653075</v>
      </c>
      <c r="F66" s="218">
        <v>0</v>
      </c>
      <c r="G66" s="219">
        <v>0</v>
      </c>
      <c r="H66" s="218">
        <v>309</v>
      </c>
      <c r="I66" s="219">
        <v>271.08148867313923</v>
      </c>
      <c r="J66" s="218">
        <v>56283</v>
      </c>
      <c r="K66" s="219">
        <v>844.39206314517776</v>
      </c>
      <c r="L66" s="218">
        <v>41935</v>
      </c>
      <c r="M66" s="219">
        <v>779.77821628711024</v>
      </c>
      <c r="N66" s="218">
        <v>0</v>
      </c>
      <c r="O66" s="219">
        <v>0</v>
      </c>
      <c r="P66" s="218">
        <v>98218</v>
      </c>
      <c r="Q66" s="219">
        <v>816.80463855912365</v>
      </c>
      <c r="S66" s="212"/>
      <c r="T66" s="212"/>
      <c r="U66" s="212"/>
      <c r="V66" s="212"/>
      <c r="W66" s="212"/>
      <c r="X66" s="212"/>
      <c r="Y66" s="212"/>
    </row>
    <row r="67" spans="1:25" ht="14.25" customHeight="1">
      <c r="A67" s="221" t="s">
        <v>18</v>
      </c>
      <c r="B67" s="218">
        <v>779</v>
      </c>
      <c r="C67" s="219">
        <v>508.65317073170718</v>
      </c>
      <c r="D67" s="218">
        <v>717</v>
      </c>
      <c r="E67" s="219">
        <v>516.82532775453308</v>
      </c>
      <c r="F67" s="218">
        <v>0</v>
      </c>
      <c r="G67" s="219">
        <v>0</v>
      </c>
      <c r="H67" s="218">
        <v>1496</v>
      </c>
      <c r="I67" s="219">
        <v>512.56990641711229</v>
      </c>
      <c r="J67" s="218">
        <v>88507</v>
      </c>
      <c r="K67" s="219">
        <v>856.06116702633597</v>
      </c>
      <c r="L67" s="218">
        <v>72938</v>
      </c>
      <c r="M67" s="219">
        <v>784.10869025747797</v>
      </c>
      <c r="N67" s="218">
        <v>0</v>
      </c>
      <c r="O67" s="219">
        <v>0</v>
      </c>
      <c r="P67" s="218">
        <v>161445</v>
      </c>
      <c r="Q67" s="219">
        <v>823.55430865000369</v>
      </c>
      <c r="S67" s="212"/>
      <c r="T67" s="212"/>
      <c r="U67" s="212"/>
      <c r="V67" s="212"/>
      <c r="W67" s="212"/>
      <c r="X67" s="212"/>
      <c r="Y67" s="212"/>
    </row>
    <row r="68" spans="1:25" ht="14.25" customHeight="1">
      <c r="A68" s="221" t="s">
        <v>19</v>
      </c>
      <c r="B68" s="218">
        <v>2705</v>
      </c>
      <c r="C68" s="219">
        <v>555.66520887245872</v>
      </c>
      <c r="D68" s="218">
        <v>2770</v>
      </c>
      <c r="E68" s="219">
        <v>577.97282671480207</v>
      </c>
      <c r="F68" s="218">
        <v>0</v>
      </c>
      <c r="G68" s="219">
        <v>0</v>
      </c>
      <c r="H68" s="218">
        <v>5475</v>
      </c>
      <c r="I68" s="219">
        <v>566.95143744292295</v>
      </c>
      <c r="J68" s="218">
        <v>133174</v>
      </c>
      <c r="K68" s="219">
        <v>883.43046998663374</v>
      </c>
      <c r="L68" s="218">
        <v>120274</v>
      </c>
      <c r="M68" s="219">
        <v>776.89069599414779</v>
      </c>
      <c r="N68" s="218">
        <v>1</v>
      </c>
      <c r="O68" s="219">
        <v>388.92</v>
      </c>
      <c r="P68" s="218">
        <v>253449</v>
      </c>
      <c r="Q68" s="219">
        <v>832.87016283354865</v>
      </c>
      <c r="S68" s="212"/>
      <c r="T68" s="212"/>
      <c r="U68" s="212"/>
      <c r="V68" s="212"/>
      <c r="W68" s="212"/>
      <c r="X68" s="212"/>
      <c r="Y68" s="212"/>
    </row>
    <row r="69" spans="1:25" ht="14.25" customHeight="1">
      <c r="A69" s="221" t="s">
        <v>20</v>
      </c>
      <c r="B69" s="218">
        <v>3420</v>
      </c>
      <c r="C69" s="219">
        <v>564.05143274853924</v>
      </c>
      <c r="D69" s="218">
        <v>4239</v>
      </c>
      <c r="E69" s="219">
        <v>615.24248879452659</v>
      </c>
      <c r="F69" s="218">
        <v>0</v>
      </c>
      <c r="G69" s="219">
        <v>0</v>
      </c>
      <c r="H69" s="218">
        <v>7659</v>
      </c>
      <c r="I69" s="219">
        <v>592.38396788092473</v>
      </c>
      <c r="J69" s="218">
        <v>199081</v>
      </c>
      <c r="K69" s="219">
        <v>1099.2146198783407</v>
      </c>
      <c r="L69" s="218">
        <v>185111</v>
      </c>
      <c r="M69" s="219">
        <v>822.61770056884825</v>
      </c>
      <c r="N69" s="218">
        <v>1</v>
      </c>
      <c r="O69" s="219">
        <v>524.75</v>
      </c>
      <c r="P69" s="218">
        <v>384193</v>
      </c>
      <c r="Q69" s="219">
        <v>965.94382422376259</v>
      </c>
      <c r="S69" s="212"/>
      <c r="T69" s="212"/>
      <c r="U69" s="212"/>
      <c r="V69" s="212"/>
      <c r="W69" s="212"/>
      <c r="X69" s="212"/>
      <c r="Y69" s="212"/>
    </row>
    <row r="70" spans="1:25" ht="14.25" customHeight="1">
      <c r="A70" s="221" t="s">
        <v>21</v>
      </c>
      <c r="B70" s="218">
        <v>2547</v>
      </c>
      <c r="C70" s="219">
        <v>595.33951707891777</v>
      </c>
      <c r="D70" s="218">
        <v>4607</v>
      </c>
      <c r="E70" s="219">
        <v>634.84169958758207</v>
      </c>
      <c r="F70" s="218">
        <v>0</v>
      </c>
      <c r="G70" s="219">
        <v>0</v>
      </c>
      <c r="H70" s="218">
        <v>7154</v>
      </c>
      <c r="I70" s="219">
        <v>620.77795079675627</v>
      </c>
      <c r="J70" s="218">
        <v>455151</v>
      </c>
      <c r="K70" s="219">
        <v>1368.507784735174</v>
      </c>
      <c r="L70" s="218">
        <v>353394</v>
      </c>
      <c r="M70" s="219">
        <v>1021.5137947163803</v>
      </c>
      <c r="N70" s="218">
        <v>1</v>
      </c>
      <c r="O70" s="219">
        <v>784.5</v>
      </c>
      <c r="P70" s="218">
        <v>808546</v>
      </c>
      <c r="Q70" s="219">
        <v>1216.8451976758276</v>
      </c>
      <c r="S70" s="212"/>
      <c r="T70" s="212"/>
      <c r="U70" s="212"/>
      <c r="V70" s="212"/>
      <c r="W70" s="212"/>
      <c r="X70" s="212"/>
      <c r="Y70" s="212"/>
    </row>
    <row r="71" spans="1:25" ht="14.25" customHeight="1">
      <c r="A71" s="221" t="s">
        <v>22</v>
      </c>
      <c r="B71" s="218">
        <v>1479</v>
      </c>
      <c r="C71" s="219">
        <v>624.51895199459352</v>
      </c>
      <c r="D71" s="218">
        <v>3670</v>
      </c>
      <c r="E71" s="219">
        <v>669.52341961852881</v>
      </c>
      <c r="F71" s="218">
        <v>0</v>
      </c>
      <c r="G71" s="219">
        <v>0</v>
      </c>
      <c r="H71" s="218">
        <v>5149</v>
      </c>
      <c r="I71" s="219">
        <v>656.59632550009803</v>
      </c>
      <c r="J71" s="218">
        <v>959193</v>
      </c>
      <c r="K71" s="219">
        <v>1422.3939180644588</v>
      </c>
      <c r="L71" s="218">
        <v>789014</v>
      </c>
      <c r="M71" s="219">
        <v>1039.9208661443272</v>
      </c>
      <c r="N71" s="218">
        <v>1</v>
      </c>
      <c r="O71" s="219">
        <v>741.02</v>
      </c>
      <c r="P71" s="218">
        <v>1748208</v>
      </c>
      <c r="Q71" s="219">
        <v>1249.7729976924957</v>
      </c>
      <c r="S71" s="212"/>
      <c r="T71" s="212"/>
      <c r="U71" s="212"/>
      <c r="V71" s="212"/>
      <c r="W71" s="212"/>
      <c r="X71" s="212"/>
      <c r="Y71" s="212"/>
    </row>
    <row r="72" spans="1:25" ht="14.25" customHeight="1">
      <c r="A72" s="221" t="s">
        <v>23</v>
      </c>
      <c r="B72" s="218">
        <v>914</v>
      </c>
      <c r="C72" s="219">
        <v>596.09625820568829</v>
      </c>
      <c r="D72" s="218">
        <v>3366</v>
      </c>
      <c r="E72" s="219">
        <v>629.506779560312</v>
      </c>
      <c r="F72" s="218">
        <v>0</v>
      </c>
      <c r="G72" s="219">
        <v>0</v>
      </c>
      <c r="H72" s="218">
        <v>4280</v>
      </c>
      <c r="I72" s="219">
        <v>622.37191588785265</v>
      </c>
      <c r="J72" s="218">
        <v>919882</v>
      </c>
      <c r="K72" s="219">
        <v>1389.1579117104156</v>
      </c>
      <c r="L72" s="218">
        <v>818017</v>
      </c>
      <c r="M72" s="219">
        <v>875.12473490159414</v>
      </c>
      <c r="N72" s="218">
        <v>5</v>
      </c>
      <c r="O72" s="219">
        <v>834.62999999999988</v>
      </c>
      <c r="P72" s="218">
        <v>1737904</v>
      </c>
      <c r="Q72" s="219">
        <v>1147.205162977931</v>
      </c>
      <c r="S72" s="212"/>
      <c r="T72" s="212"/>
      <c r="U72" s="212"/>
      <c r="V72" s="212"/>
      <c r="W72" s="212"/>
      <c r="X72" s="212"/>
      <c r="Y72" s="212"/>
    </row>
    <row r="73" spans="1:25" ht="14.25" customHeight="1">
      <c r="A73" s="221" t="s">
        <v>24</v>
      </c>
      <c r="B73" s="218">
        <v>491</v>
      </c>
      <c r="C73" s="219">
        <v>565.75621181262522</v>
      </c>
      <c r="D73" s="218">
        <v>2804</v>
      </c>
      <c r="E73" s="219">
        <v>608.74344151212915</v>
      </c>
      <c r="F73" s="218">
        <v>0</v>
      </c>
      <c r="G73" s="219">
        <v>0</v>
      </c>
      <c r="H73" s="218">
        <v>3295</v>
      </c>
      <c r="I73" s="219">
        <v>602.33775720789345</v>
      </c>
      <c r="J73" s="218">
        <v>717848</v>
      </c>
      <c r="K73" s="219">
        <v>1261.7694196682344</v>
      </c>
      <c r="L73" s="218">
        <v>763163</v>
      </c>
      <c r="M73" s="219">
        <v>754.61882059271545</v>
      </c>
      <c r="N73" s="218">
        <v>4</v>
      </c>
      <c r="O73" s="219">
        <v>946.56500000000005</v>
      </c>
      <c r="P73" s="218">
        <v>1481015</v>
      </c>
      <c r="Q73" s="219">
        <v>1000.4352444843579</v>
      </c>
      <c r="R73" s="214"/>
      <c r="S73" s="212"/>
      <c r="T73" s="212"/>
      <c r="U73" s="212"/>
      <c r="V73" s="212"/>
      <c r="W73" s="212"/>
      <c r="X73" s="212"/>
      <c r="Y73" s="212"/>
    </row>
    <row r="74" spans="1:25" ht="14.25" customHeight="1">
      <c r="A74" s="221" t="s">
        <v>25</v>
      </c>
      <c r="B74" s="218">
        <v>244</v>
      </c>
      <c r="C74" s="219">
        <v>510.98885245901715</v>
      </c>
      <c r="D74" s="218">
        <v>2207</v>
      </c>
      <c r="E74" s="219">
        <v>595.57639329406652</v>
      </c>
      <c r="F74" s="218">
        <v>0</v>
      </c>
      <c r="G74" s="219">
        <v>0</v>
      </c>
      <c r="H74" s="218">
        <v>2451</v>
      </c>
      <c r="I74" s="219">
        <v>587.15560179518764</v>
      </c>
      <c r="J74" s="218">
        <v>498881</v>
      </c>
      <c r="K74" s="219">
        <v>1103.4617951375153</v>
      </c>
      <c r="L74" s="218">
        <v>689643</v>
      </c>
      <c r="M74" s="219">
        <v>701.09401526586623</v>
      </c>
      <c r="N74" s="218">
        <v>11</v>
      </c>
      <c r="O74" s="219">
        <v>842.38090909090909</v>
      </c>
      <c r="P74" s="218">
        <v>1188535</v>
      </c>
      <c r="Q74" s="219">
        <v>869.98697554552166</v>
      </c>
      <c r="S74" s="212"/>
      <c r="T74" s="212"/>
      <c r="U74" s="212"/>
      <c r="V74" s="212"/>
      <c r="W74" s="212"/>
      <c r="X74" s="212"/>
      <c r="Y74" s="212"/>
    </row>
    <row r="75" spans="1:25" ht="14.25" customHeight="1">
      <c r="A75" s="221" t="s">
        <v>26</v>
      </c>
      <c r="B75" s="218">
        <v>417</v>
      </c>
      <c r="C75" s="219">
        <v>471.93280575539512</v>
      </c>
      <c r="D75" s="218">
        <v>4495</v>
      </c>
      <c r="E75" s="219">
        <v>544.37128809788726</v>
      </c>
      <c r="F75" s="218">
        <v>0</v>
      </c>
      <c r="G75" s="219">
        <v>0</v>
      </c>
      <c r="H75" s="218">
        <v>4912</v>
      </c>
      <c r="I75" s="219">
        <v>538.22168566775304</v>
      </c>
      <c r="J75" s="218">
        <v>551042</v>
      </c>
      <c r="K75" s="219">
        <v>994.65675975695513</v>
      </c>
      <c r="L75" s="218">
        <v>1120443</v>
      </c>
      <c r="M75" s="219">
        <v>663.31038638288203</v>
      </c>
      <c r="N75" s="218">
        <v>32</v>
      </c>
      <c r="O75" s="219">
        <v>644.09500000000003</v>
      </c>
      <c r="P75" s="218">
        <v>1671517</v>
      </c>
      <c r="Q75" s="219">
        <v>772.54358795033943</v>
      </c>
      <c r="S75" s="212"/>
      <c r="T75" s="212"/>
      <c r="U75" s="212"/>
      <c r="V75" s="212"/>
      <c r="W75" s="212"/>
      <c r="X75" s="212"/>
      <c r="Y75" s="212"/>
    </row>
    <row r="76" spans="1:25" ht="14.25" customHeight="1">
      <c r="A76" s="221" t="s">
        <v>5</v>
      </c>
      <c r="B76" s="218">
        <v>0</v>
      </c>
      <c r="C76" s="219">
        <v>0</v>
      </c>
      <c r="D76" s="218">
        <v>0</v>
      </c>
      <c r="E76" s="219">
        <v>0</v>
      </c>
      <c r="F76" s="218">
        <v>0</v>
      </c>
      <c r="G76" s="219">
        <v>0</v>
      </c>
      <c r="H76" s="218">
        <v>0</v>
      </c>
      <c r="I76" s="219">
        <v>0</v>
      </c>
      <c r="J76" s="218">
        <v>67</v>
      </c>
      <c r="K76" s="219">
        <v>1552.3783582089552</v>
      </c>
      <c r="L76" s="218">
        <v>32</v>
      </c>
      <c r="M76" s="219">
        <v>693.66499999999996</v>
      </c>
      <c r="N76" s="218">
        <v>0</v>
      </c>
      <c r="O76" s="219">
        <v>0</v>
      </c>
      <c r="P76" s="218">
        <v>99</v>
      </c>
      <c r="Q76" s="219">
        <v>1274.8144444444445</v>
      </c>
      <c r="S76" s="212"/>
      <c r="T76" s="212"/>
      <c r="U76" s="212"/>
      <c r="V76" s="212"/>
      <c r="W76" s="212"/>
      <c r="X76" s="212"/>
      <c r="Y76" s="212"/>
    </row>
    <row r="77" spans="1:25" ht="14.25" customHeight="1">
      <c r="A77" s="248" t="s">
        <v>6</v>
      </c>
      <c r="B77" s="249">
        <v>13621</v>
      </c>
      <c r="C77" s="250">
        <v>557.19222964540131</v>
      </c>
      <c r="D77" s="249">
        <v>29495</v>
      </c>
      <c r="E77" s="250">
        <v>600.96530361078203</v>
      </c>
      <c r="F77" s="249">
        <v>0</v>
      </c>
      <c r="G77" s="250">
        <v>0</v>
      </c>
      <c r="H77" s="249">
        <v>43116</v>
      </c>
      <c r="I77" s="250">
        <v>587.13672395398521</v>
      </c>
      <c r="J77" s="249">
        <v>4721167</v>
      </c>
      <c r="K77" s="250">
        <v>1226.8904845242705</v>
      </c>
      <c r="L77" s="249">
        <v>5078170</v>
      </c>
      <c r="M77" s="250">
        <v>804.49820606832589</v>
      </c>
      <c r="N77" s="249">
        <v>58</v>
      </c>
      <c r="O77" s="250">
        <v>708.61551724137928</v>
      </c>
      <c r="P77" s="249">
        <v>9799395</v>
      </c>
      <c r="Q77" s="250">
        <v>1007.9984144898729</v>
      </c>
      <c r="S77" s="212"/>
      <c r="T77" s="212"/>
      <c r="U77" s="212"/>
      <c r="V77" s="212"/>
      <c r="W77" s="212"/>
      <c r="X77" s="212"/>
      <c r="Y77" s="212"/>
    </row>
    <row r="78" spans="1:25" ht="14.25" customHeight="1" thickBot="1">
      <c r="A78" s="222" t="s">
        <v>27</v>
      </c>
      <c r="B78" s="223">
        <v>59.545407826150793</v>
      </c>
      <c r="C78" s="223" t="s">
        <v>28</v>
      </c>
      <c r="D78" s="223">
        <v>68.313476860484826</v>
      </c>
      <c r="E78" s="223" t="s">
        <v>28</v>
      </c>
      <c r="F78" s="223">
        <v>0</v>
      </c>
      <c r="G78" s="223">
        <v>0</v>
      </c>
      <c r="H78" s="223">
        <v>65.543510529733737</v>
      </c>
      <c r="I78" s="223" t="s">
        <v>28</v>
      </c>
      <c r="J78" s="223">
        <v>70.320968388548863</v>
      </c>
      <c r="K78" s="223" t="s">
        <v>28</v>
      </c>
      <c r="L78" s="223">
        <v>73.685922984169579</v>
      </c>
      <c r="M78" s="223" t="s">
        <v>28</v>
      </c>
      <c r="N78" s="223">
        <v>80.741379310344826</v>
      </c>
      <c r="O78" s="223" t="s">
        <v>28</v>
      </c>
      <c r="P78" s="223">
        <v>72.064784755966144</v>
      </c>
      <c r="Q78" s="223" t="s">
        <v>28</v>
      </c>
      <c r="S78" s="212"/>
      <c r="T78" s="212"/>
      <c r="U78" s="212"/>
      <c r="V78" s="212"/>
      <c r="W78" s="212"/>
      <c r="X78" s="212"/>
      <c r="Y78" s="212"/>
    </row>
    <row r="79" spans="1:25" ht="16.399999999999999" customHeight="1" thickTop="1">
      <c r="A79" s="228" t="s">
        <v>186</v>
      </c>
      <c r="S79" s="212"/>
      <c r="T79" s="212"/>
      <c r="U79" s="212"/>
      <c r="V79" s="212"/>
      <c r="W79" s="212"/>
      <c r="X79" s="212"/>
      <c r="Y79" s="212"/>
    </row>
    <row r="80" spans="1:25">
      <c r="P80" s="229" t="s">
        <v>146</v>
      </c>
      <c r="S80" s="212"/>
      <c r="T80" s="212"/>
      <c r="U80" s="212"/>
      <c r="V80" s="212"/>
      <c r="W80" s="212"/>
      <c r="X80" s="212"/>
      <c r="Y80" s="212"/>
    </row>
    <row r="83" spans="18:25">
      <c r="R83" s="214"/>
      <c r="S83" s="212"/>
      <c r="T83" s="212"/>
      <c r="U83" s="212"/>
      <c r="V83" s="212"/>
      <c r="W83" s="212"/>
      <c r="X83" s="212"/>
      <c r="Y83" s="212"/>
    </row>
  </sheetData>
  <mergeCells count="36">
    <mergeCell ref="A55:A57"/>
    <mergeCell ref="B55:I55"/>
    <mergeCell ref="J55:Q55"/>
    <mergeCell ref="B56:C56"/>
    <mergeCell ref="D56:E56"/>
    <mergeCell ref="P56:Q56"/>
    <mergeCell ref="F56:G56"/>
    <mergeCell ref="H56:I56"/>
    <mergeCell ref="J56:K56"/>
    <mergeCell ref="L56:M56"/>
    <mergeCell ref="N56:O56"/>
    <mergeCell ref="A30:A32"/>
    <mergeCell ref="B30:I30"/>
    <mergeCell ref="J30:Q30"/>
    <mergeCell ref="B31:C31"/>
    <mergeCell ref="D31:E31"/>
    <mergeCell ref="F31:G31"/>
    <mergeCell ref="H31:I31"/>
    <mergeCell ref="J31:K31"/>
    <mergeCell ref="L31:M31"/>
    <mergeCell ref="N31:O31"/>
    <mergeCell ref="P31:Q31"/>
    <mergeCell ref="A1:Q1"/>
    <mergeCell ref="A2:Q2"/>
    <mergeCell ref="A3:Q3"/>
    <mergeCell ref="A5:A7"/>
    <mergeCell ref="B5:I5"/>
    <mergeCell ref="J5:Q5"/>
    <mergeCell ref="B6:C6"/>
    <mergeCell ref="D6:E6"/>
    <mergeCell ref="F6:G6"/>
    <mergeCell ref="H6:I6"/>
    <mergeCell ref="J6:K6"/>
    <mergeCell ref="L6:M6"/>
    <mergeCell ref="N6:O6"/>
    <mergeCell ref="P6:Q6"/>
  </mergeCells>
  <printOptions horizontalCentered="1" verticalCentered="1"/>
  <pageMargins left="0.19685039370078741" right="0.19685039370078741" top="0" bottom="0" header="0" footer="0"/>
  <pageSetup paperSize="9" scale="71" fitToHeight="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O83"/>
  <sheetViews>
    <sheetView showZeros="0" showOutlineSymbols="0" topLeftCell="A19" zoomScaleNormal="100" workbookViewId="0">
      <selection activeCell="H31" sqref="H31"/>
    </sheetView>
  </sheetViews>
  <sheetFormatPr baseColWidth="10" defaultColWidth="11.54296875" defaultRowHeight="15.5"/>
  <cols>
    <col min="1" max="1" width="8" style="105" customWidth="1"/>
    <col min="2" max="2" width="6.81640625" style="105" customWidth="1"/>
    <col min="3" max="8" width="20" style="105" customWidth="1"/>
    <col min="9" max="9" width="11.54296875" style="105"/>
    <col min="10" max="10" width="11.90625" style="106" bestFit="1" customWidth="1"/>
    <col min="11" max="11" width="11.90625" style="106" customWidth="1"/>
    <col min="12" max="30" width="11.54296875" style="106"/>
    <col min="31" max="16384" width="11.54296875" style="105"/>
  </cols>
  <sheetData>
    <row r="1" spans="1:9" s="106" customFormat="1" ht="17.5">
      <c r="A1" s="103" t="s">
        <v>129</v>
      </c>
      <c r="B1" s="104"/>
      <c r="C1" s="104"/>
      <c r="D1" s="104"/>
      <c r="E1" s="104"/>
      <c r="F1" s="104"/>
      <c r="G1" s="104"/>
      <c r="H1" s="104"/>
      <c r="I1" s="105"/>
    </row>
    <row r="2" spans="1:9" s="106" customFormat="1" ht="17.5">
      <c r="A2" s="103" t="s">
        <v>130</v>
      </c>
      <c r="B2" s="104"/>
      <c r="C2" s="104"/>
      <c r="D2" s="104"/>
      <c r="E2" s="104"/>
      <c r="F2" s="104"/>
      <c r="G2" s="104"/>
      <c r="H2" s="104"/>
      <c r="I2" s="105"/>
    </row>
    <row r="3" spans="1:9">
      <c r="A3" s="107"/>
      <c r="B3" s="107"/>
      <c r="C3" s="107"/>
      <c r="D3" s="107"/>
      <c r="E3" s="107"/>
      <c r="F3" s="107"/>
      <c r="G3" s="107"/>
      <c r="H3" s="107"/>
    </row>
    <row r="4" spans="1:9" s="106" customFormat="1" ht="32.15" customHeight="1">
      <c r="A4" s="232" t="s">
        <v>131</v>
      </c>
      <c r="B4" s="233"/>
      <c r="C4" s="235" t="s">
        <v>132</v>
      </c>
      <c r="D4" s="235" t="s">
        <v>50</v>
      </c>
      <c r="E4" s="235" t="s">
        <v>51</v>
      </c>
      <c r="F4" s="235" t="s">
        <v>116</v>
      </c>
      <c r="G4" s="236" t="s">
        <v>133</v>
      </c>
      <c r="H4" s="237" t="s">
        <v>46</v>
      </c>
      <c r="I4" s="108"/>
    </row>
    <row r="5" spans="1:9" s="106" customFormat="1">
      <c r="A5" s="109"/>
      <c r="B5" s="109"/>
      <c r="C5" s="110"/>
      <c r="D5" s="109"/>
      <c r="E5" s="109"/>
      <c r="F5" s="109"/>
      <c r="G5" s="109"/>
      <c r="H5" s="109"/>
      <c r="I5" s="105"/>
    </row>
    <row r="6" spans="1:9" s="106" customFormat="1">
      <c r="A6" s="111">
        <v>2010</v>
      </c>
      <c r="B6" s="111"/>
      <c r="C6" s="112">
        <v>936895</v>
      </c>
      <c r="D6" s="112">
        <v>5193107</v>
      </c>
      <c r="E6" s="112">
        <v>2300877</v>
      </c>
      <c r="F6" s="112">
        <v>271182</v>
      </c>
      <c r="G6" s="112">
        <v>37671</v>
      </c>
      <c r="H6" s="112">
        <v>8739732</v>
      </c>
      <c r="I6" s="105"/>
    </row>
    <row r="7" spans="1:9" s="106" customFormat="1">
      <c r="A7" s="111">
        <v>2011</v>
      </c>
      <c r="B7" s="111"/>
      <c r="C7" s="112">
        <v>942883</v>
      </c>
      <c r="D7" s="112">
        <v>5289994</v>
      </c>
      <c r="E7" s="112">
        <v>2319204</v>
      </c>
      <c r="F7" s="112">
        <v>275993</v>
      </c>
      <c r="G7" s="112">
        <v>38203</v>
      </c>
      <c r="H7" s="112">
        <v>8866277</v>
      </c>
      <c r="I7" s="105"/>
    </row>
    <row r="8" spans="1:9" s="106" customFormat="1">
      <c r="A8" s="111">
        <v>2012</v>
      </c>
      <c r="B8" s="111"/>
      <c r="C8" s="112">
        <v>943021</v>
      </c>
      <c r="D8" s="112">
        <v>5391504</v>
      </c>
      <c r="E8" s="112">
        <v>2331726</v>
      </c>
      <c r="F8" s="112">
        <v>294827</v>
      </c>
      <c r="G8" s="112">
        <v>37967</v>
      </c>
      <c r="H8" s="112">
        <v>8999045</v>
      </c>
      <c r="I8" s="105"/>
    </row>
    <row r="9" spans="1:9" s="106" customFormat="1">
      <c r="A9" s="111">
        <v>2013</v>
      </c>
      <c r="B9" s="111"/>
      <c r="C9" s="112">
        <v>933433</v>
      </c>
      <c r="D9" s="112">
        <v>5513570</v>
      </c>
      <c r="E9" s="112">
        <v>2345901</v>
      </c>
      <c r="F9" s="112">
        <v>315013</v>
      </c>
      <c r="G9" s="112">
        <v>38049</v>
      </c>
      <c r="H9" s="112">
        <v>9145966</v>
      </c>
      <c r="I9" s="105"/>
    </row>
    <row r="10" spans="1:9" s="106" customFormat="1">
      <c r="A10" s="111">
        <v>2014</v>
      </c>
      <c r="B10" s="111"/>
      <c r="C10" s="112">
        <v>929568</v>
      </c>
      <c r="D10" s="112">
        <v>5611105</v>
      </c>
      <c r="E10" s="112">
        <v>2355965</v>
      </c>
      <c r="F10" s="112">
        <v>335637</v>
      </c>
      <c r="G10" s="112">
        <v>38667</v>
      </c>
      <c r="H10" s="112">
        <v>9270942</v>
      </c>
      <c r="I10" s="105"/>
    </row>
    <row r="11" spans="1:9" s="106" customFormat="1">
      <c r="A11" s="111">
        <v>2015</v>
      </c>
      <c r="B11" s="111"/>
      <c r="C11" s="112">
        <v>936666</v>
      </c>
      <c r="D11" s="112">
        <v>5686678</v>
      </c>
      <c r="E11" s="112">
        <v>2358932</v>
      </c>
      <c r="F11" s="112">
        <v>339166</v>
      </c>
      <c r="G11" s="112">
        <v>39357</v>
      </c>
      <c r="H11" s="112">
        <v>9360799</v>
      </c>
      <c r="I11" s="105"/>
    </row>
    <row r="12" spans="1:9" s="106" customFormat="1">
      <c r="A12" s="111">
        <v>2016</v>
      </c>
      <c r="B12" s="111"/>
      <c r="C12" s="113">
        <v>944600</v>
      </c>
      <c r="D12" s="113">
        <v>5784748</v>
      </c>
      <c r="E12" s="113">
        <v>2364388</v>
      </c>
      <c r="F12" s="113">
        <v>339471</v>
      </c>
      <c r="G12" s="113">
        <v>40275</v>
      </c>
      <c r="H12" s="112">
        <v>9473482</v>
      </c>
      <c r="I12" s="105"/>
    </row>
    <row r="13" spans="1:9" s="106" customFormat="1">
      <c r="A13" s="111">
        <v>2017</v>
      </c>
      <c r="B13" s="111"/>
      <c r="C13" s="112">
        <v>951871</v>
      </c>
      <c r="D13" s="112">
        <v>5884135</v>
      </c>
      <c r="E13" s="112">
        <v>2365468</v>
      </c>
      <c r="F13" s="112">
        <v>339052</v>
      </c>
      <c r="G13" s="112">
        <v>41244</v>
      </c>
      <c r="H13" s="112">
        <v>9581770</v>
      </c>
      <c r="I13" s="105"/>
    </row>
    <row r="14" spans="1:9" s="106" customFormat="1">
      <c r="A14" s="111">
        <v>2018</v>
      </c>
      <c r="B14" s="111"/>
      <c r="C14" s="112">
        <v>955269</v>
      </c>
      <c r="D14" s="112">
        <v>5994755</v>
      </c>
      <c r="E14" s="112">
        <v>2365497</v>
      </c>
      <c r="F14" s="112">
        <v>338470</v>
      </c>
      <c r="G14" s="112">
        <v>42281</v>
      </c>
      <c r="H14" s="112">
        <v>9696272</v>
      </c>
      <c r="I14" s="105"/>
    </row>
    <row r="15" spans="1:9" s="106" customFormat="1">
      <c r="A15" s="111">
        <v>2019</v>
      </c>
      <c r="B15" s="111"/>
      <c r="C15" s="113">
        <v>962035</v>
      </c>
      <c r="D15" s="113">
        <v>6089294</v>
      </c>
      <c r="E15" s="113">
        <v>2366788</v>
      </c>
      <c r="F15" s="113">
        <v>340106</v>
      </c>
      <c r="G15" s="113">
        <v>43156</v>
      </c>
      <c r="H15" s="112">
        <v>9801379</v>
      </c>
      <c r="I15" s="105"/>
    </row>
    <row r="16" spans="1:9">
      <c r="A16" s="111"/>
      <c r="B16" s="111"/>
      <c r="C16" s="112"/>
      <c r="D16" s="112"/>
      <c r="E16" s="112"/>
      <c r="F16" s="112"/>
      <c r="G16" s="112"/>
      <c r="H16" s="112"/>
    </row>
    <row r="17" spans="1:9">
      <c r="A17" s="111">
        <v>2019</v>
      </c>
      <c r="B17" s="111" t="s">
        <v>134</v>
      </c>
      <c r="C17" s="112">
        <v>954031</v>
      </c>
      <c r="D17" s="112">
        <v>6000191</v>
      </c>
      <c r="E17" s="112">
        <v>2361540</v>
      </c>
      <c r="F17" s="112">
        <v>337866</v>
      </c>
      <c r="G17" s="112">
        <v>42242</v>
      </c>
      <c r="H17" s="112">
        <v>9695870</v>
      </c>
    </row>
    <row r="18" spans="1:9">
      <c r="A18" s="111"/>
      <c r="B18" s="111" t="s">
        <v>135</v>
      </c>
      <c r="C18" s="112">
        <v>953111</v>
      </c>
      <c r="D18" s="112">
        <v>6012434</v>
      </c>
      <c r="E18" s="112">
        <v>2361111</v>
      </c>
      <c r="F18" s="112">
        <v>338359</v>
      </c>
      <c r="G18" s="112">
        <v>42125</v>
      </c>
      <c r="H18" s="112">
        <v>9707140</v>
      </c>
      <c r="I18" s="114"/>
    </row>
    <row r="19" spans="1:9">
      <c r="A19" s="111"/>
      <c r="B19" s="111" t="s">
        <v>136</v>
      </c>
      <c r="C19" s="112">
        <v>954552</v>
      </c>
      <c r="D19" s="112">
        <v>6010977</v>
      </c>
      <c r="E19" s="112">
        <v>2358581</v>
      </c>
      <c r="F19" s="112">
        <v>339082</v>
      </c>
      <c r="G19" s="112">
        <v>42244</v>
      </c>
      <c r="H19" s="112">
        <v>9705436</v>
      </c>
      <c r="I19" s="114"/>
    </row>
    <row r="20" spans="1:9">
      <c r="A20" s="111"/>
      <c r="B20" s="111" t="s">
        <v>137</v>
      </c>
      <c r="C20" s="112">
        <v>955675</v>
      </c>
      <c r="D20" s="112">
        <v>6017292</v>
      </c>
      <c r="E20" s="112">
        <v>2359938</v>
      </c>
      <c r="F20" s="112">
        <v>339993</v>
      </c>
      <c r="G20" s="112">
        <v>42390</v>
      </c>
      <c r="H20" s="112">
        <v>9715288</v>
      </c>
      <c r="I20" s="114"/>
    </row>
    <row r="21" spans="1:9">
      <c r="A21" s="111"/>
      <c r="B21" s="111" t="s">
        <v>138</v>
      </c>
      <c r="C21" s="112">
        <v>955782</v>
      </c>
      <c r="D21" s="112">
        <v>6014303</v>
      </c>
      <c r="E21" s="112">
        <v>2355943</v>
      </c>
      <c r="F21" s="112">
        <v>339445</v>
      </c>
      <c r="G21" s="112">
        <v>42473</v>
      </c>
      <c r="H21" s="112">
        <v>9707946</v>
      </c>
      <c r="I21" s="114"/>
    </row>
    <row r="22" spans="1:9">
      <c r="A22" s="111"/>
      <c r="B22" s="111" t="s">
        <v>139</v>
      </c>
      <c r="C22" s="112">
        <v>958273</v>
      </c>
      <c r="D22" s="112">
        <v>6030746</v>
      </c>
      <c r="E22" s="112">
        <v>2360822</v>
      </c>
      <c r="F22" s="112">
        <v>340773</v>
      </c>
      <c r="G22" s="112">
        <v>42620</v>
      </c>
      <c r="H22" s="112">
        <v>9733234</v>
      </c>
      <c r="I22" s="114"/>
    </row>
    <row r="23" spans="1:9">
      <c r="A23" s="111"/>
      <c r="B23" s="111" t="s">
        <v>140</v>
      </c>
      <c r="C23" s="112">
        <v>959221</v>
      </c>
      <c r="D23" s="112">
        <v>6039967</v>
      </c>
      <c r="E23" s="112">
        <v>2361900</v>
      </c>
      <c r="F23" s="112">
        <v>341333</v>
      </c>
      <c r="G23" s="112">
        <v>42700</v>
      </c>
      <c r="H23" s="112">
        <v>9745121</v>
      </c>
      <c r="I23" s="114"/>
    </row>
    <row r="24" spans="1:9">
      <c r="A24" s="111"/>
      <c r="B24" s="111" t="s">
        <v>141</v>
      </c>
      <c r="C24" s="112">
        <v>960052</v>
      </c>
      <c r="D24" s="112">
        <v>6048718</v>
      </c>
      <c r="E24" s="112">
        <v>2362694</v>
      </c>
      <c r="F24" s="112">
        <v>341942</v>
      </c>
      <c r="G24" s="112">
        <v>42736</v>
      </c>
      <c r="H24" s="112">
        <v>9756142</v>
      </c>
      <c r="I24" s="114"/>
    </row>
    <row r="25" spans="1:9">
      <c r="A25" s="111"/>
      <c r="B25" s="111" t="s">
        <v>142</v>
      </c>
      <c r="C25" s="115">
        <v>958827</v>
      </c>
      <c r="D25" s="115">
        <v>6054949</v>
      </c>
      <c r="E25" s="115">
        <v>2361941</v>
      </c>
      <c r="F25" s="115">
        <v>341854</v>
      </c>
      <c r="G25" s="115">
        <v>42728</v>
      </c>
      <c r="H25" s="112">
        <v>9760299</v>
      </c>
      <c r="I25" s="114"/>
    </row>
    <row r="26" spans="1:9">
      <c r="A26" s="111"/>
      <c r="B26" s="111" t="s">
        <v>143</v>
      </c>
      <c r="C26" s="112">
        <v>958551</v>
      </c>
      <c r="D26" s="112">
        <v>6064093</v>
      </c>
      <c r="E26" s="112">
        <v>2363141</v>
      </c>
      <c r="F26" s="112">
        <v>340228</v>
      </c>
      <c r="G26" s="112">
        <v>42788</v>
      </c>
      <c r="H26" s="112">
        <v>9768801</v>
      </c>
      <c r="I26" s="114"/>
    </row>
    <row r="27" spans="1:9">
      <c r="A27" s="111"/>
      <c r="B27" s="111" t="s">
        <v>144</v>
      </c>
      <c r="C27" s="113">
        <v>959894</v>
      </c>
      <c r="D27" s="113">
        <v>6076942</v>
      </c>
      <c r="E27" s="113">
        <v>2365036</v>
      </c>
      <c r="F27" s="113">
        <v>339384</v>
      </c>
      <c r="G27" s="113">
        <v>43006</v>
      </c>
      <c r="H27" s="112">
        <v>9784262</v>
      </c>
      <c r="I27" s="114"/>
    </row>
    <row r="28" spans="1:9">
      <c r="A28" s="111"/>
      <c r="B28" s="111" t="s">
        <v>145</v>
      </c>
      <c r="C28" s="112">
        <v>962035</v>
      </c>
      <c r="D28" s="112">
        <v>6089294</v>
      </c>
      <c r="E28" s="112">
        <v>2366788</v>
      </c>
      <c r="F28" s="112">
        <v>340106</v>
      </c>
      <c r="G28" s="112">
        <v>43156</v>
      </c>
      <c r="H28" s="112">
        <v>9801379</v>
      </c>
      <c r="I28" s="114"/>
    </row>
    <row r="29" spans="1:9">
      <c r="A29" s="111">
        <v>2020</v>
      </c>
      <c r="B29" s="111" t="s">
        <v>134</v>
      </c>
      <c r="C29" s="112">
        <v>960706</v>
      </c>
      <c r="D29" s="112">
        <v>6094290</v>
      </c>
      <c r="E29" s="112">
        <v>2363223</v>
      </c>
      <c r="F29" s="112">
        <v>339620</v>
      </c>
      <c r="G29" s="112">
        <v>43177</v>
      </c>
      <c r="H29" s="112">
        <v>9801016</v>
      </c>
      <c r="I29" s="114"/>
    </row>
    <row r="30" spans="1:9">
      <c r="A30" s="111"/>
      <c r="B30" s="111" t="s">
        <v>135</v>
      </c>
      <c r="C30" s="112">
        <v>958823</v>
      </c>
      <c r="D30" s="112">
        <v>6102437</v>
      </c>
      <c r="E30" s="112">
        <v>2361066</v>
      </c>
      <c r="F30" s="112">
        <v>339765</v>
      </c>
      <c r="G30" s="112">
        <v>43057</v>
      </c>
      <c r="H30" s="112">
        <v>9805148</v>
      </c>
      <c r="I30" s="114"/>
    </row>
    <row r="31" spans="1:9">
      <c r="A31" s="111"/>
      <c r="B31" s="111" t="s">
        <v>136</v>
      </c>
      <c r="C31" s="112">
        <v>958824</v>
      </c>
      <c r="D31" s="112">
        <v>6097333</v>
      </c>
      <c r="E31" s="112">
        <v>2359666</v>
      </c>
      <c r="F31" s="112">
        <v>340456</v>
      </c>
      <c r="G31" s="112">
        <v>43116</v>
      </c>
      <c r="H31" s="112">
        <v>9799395</v>
      </c>
      <c r="I31" s="114"/>
    </row>
    <row r="32" spans="1:9">
      <c r="A32" s="111"/>
      <c r="B32" s="111" t="s">
        <v>137</v>
      </c>
      <c r="C32" s="112" t="s">
        <v>146</v>
      </c>
      <c r="D32" s="112" t="s">
        <v>146</v>
      </c>
      <c r="E32" s="112" t="s">
        <v>146</v>
      </c>
      <c r="F32" s="112" t="s">
        <v>146</v>
      </c>
      <c r="G32" s="112" t="s">
        <v>146</v>
      </c>
      <c r="H32" s="112" t="s">
        <v>146</v>
      </c>
      <c r="I32" s="114"/>
    </row>
    <row r="33" spans="1:41">
      <c r="A33" s="111"/>
      <c r="B33" s="111" t="s">
        <v>138</v>
      </c>
      <c r="C33" s="112" t="s">
        <v>146</v>
      </c>
      <c r="D33" s="112" t="s">
        <v>146</v>
      </c>
      <c r="E33" s="112" t="s">
        <v>146</v>
      </c>
      <c r="F33" s="112" t="s">
        <v>146</v>
      </c>
      <c r="G33" s="112" t="s">
        <v>146</v>
      </c>
      <c r="H33" s="112" t="s">
        <v>146</v>
      </c>
      <c r="I33" s="114"/>
      <c r="AB33" s="105"/>
      <c r="AC33" s="105"/>
      <c r="AD33" s="105"/>
    </row>
    <row r="34" spans="1:41">
      <c r="A34" s="111"/>
      <c r="B34" s="111" t="s">
        <v>139</v>
      </c>
      <c r="C34" s="115" t="s">
        <v>146</v>
      </c>
      <c r="D34" s="115" t="s">
        <v>146</v>
      </c>
      <c r="E34" s="115" t="s">
        <v>146</v>
      </c>
      <c r="F34" s="115" t="s">
        <v>146</v>
      </c>
      <c r="G34" s="115" t="s">
        <v>146</v>
      </c>
      <c r="H34" s="112" t="s">
        <v>146</v>
      </c>
      <c r="I34" s="114"/>
    </row>
    <row r="35" spans="1:41">
      <c r="A35" s="111"/>
      <c r="B35" s="111" t="s">
        <v>140</v>
      </c>
      <c r="C35" s="112" t="s">
        <v>146</v>
      </c>
      <c r="D35" s="112" t="s">
        <v>146</v>
      </c>
      <c r="E35" s="112" t="s">
        <v>146</v>
      </c>
      <c r="F35" s="112" t="s">
        <v>146</v>
      </c>
      <c r="G35" s="112" t="s">
        <v>146</v>
      </c>
      <c r="H35" s="112" t="s">
        <v>146</v>
      </c>
      <c r="I35" s="114"/>
    </row>
    <row r="36" spans="1:41">
      <c r="A36" s="111"/>
      <c r="B36" s="111" t="s">
        <v>141</v>
      </c>
      <c r="C36" s="113" t="s">
        <v>146</v>
      </c>
      <c r="D36" s="113" t="s">
        <v>146</v>
      </c>
      <c r="E36" s="113" t="s">
        <v>146</v>
      </c>
      <c r="F36" s="113" t="s">
        <v>146</v>
      </c>
      <c r="G36" s="113" t="s">
        <v>146</v>
      </c>
      <c r="H36" s="112" t="s">
        <v>146</v>
      </c>
      <c r="I36" s="114"/>
    </row>
    <row r="37" spans="1:41">
      <c r="A37" s="111"/>
      <c r="B37" s="111" t="s">
        <v>142</v>
      </c>
      <c r="C37" s="112" t="s">
        <v>146</v>
      </c>
      <c r="D37" s="112" t="s">
        <v>146</v>
      </c>
      <c r="E37" s="112" t="s">
        <v>146</v>
      </c>
      <c r="F37" s="112" t="s">
        <v>146</v>
      </c>
      <c r="G37" s="112" t="s">
        <v>146</v>
      </c>
      <c r="H37" s="112" t="s">
        <v>146</v>
      </c>
      <c r="I37" s="114"/>
    </row>
    <row r="38" spans="1:41">
      <c r="A38" s="111"/>
      <c r="B38" s="111" t="s">
        <v>143</v>
      </c>
      <c r="C38" s="113" t="s">
        <v>146</v>
      </c>
      <c r="D38" s="113" t="s">
        <v>146</v>
      </c>
      <c r="E38" s="113" t="s">
        <v>146</v>
      </c>
      <c r="F38" s="113" t="s">
        <v>146</v>
      </c>
      <c r="G38" s="113" t="s">
        <v>146</v>
      </c>
      <c r="H38" s="112" t="s">
        <v>146</v>
      </c>
      <c r="I38" s="114"/>
    </row>
    <row r="39" spans="1:41">
      <c r="A39" s="116"/>
      <c r="B39" s="111" t="s">
        <v>144</v>
      </c>
      <c r="C39" s="112" t="s">
        <v>146</v>
      </c>
      <c r="D39" s="112" t="s">
        <v>146</v>
      </c>
      <c r="E39" s="112" t="s">
        <v>146</v>
      </c>
      <c r="F39" s="112" t="s">
        <v>146</v>
      </c>
      <c r="G39" s="112" t="s">
        <v>146</v>
      </c>
      <c r="H39" s="112" t="s">
        <v>146</v>
      </c>
    </row>
    <row r="40" spans="1:41">
      <c r="A40" s="116"/>
      <c r="B40" s="111" t="s">
        <v>145</v>
      </c>
      <c r="C40" s="112" t="s">
        <v>146</v>
      </c>
      <c r="D40" s="112" t="s">
        <v>146</v>
      </c>
      <c r="E40" s="112" t="s">
        <v>146</v>
      </c>
      <c r="F40" s="112" t="s">
        <v>146</v>
      </c>
      <c r="G40" s="112" t="s">
        <v>146</v>
      </c>
      <c r="H40" s="112" t="s">
        <v>146</v>
      </c>
    </row>
    <row r="41" spans="1:41">
      <c r="A41" s="116"/>
      <c r="B41" s="111"/>
      <c r="C41" s="112"/>
      <c r="D41" s="112"/>
      <c r="E41" s="112"/>
      <c r="F41" s="112"/>
      <c r="G41" s="112"/>
      <c r="H41" s="112"/>
    </row>
    <row r="42" spans="1:41">
      <c r="A42" s="111"/>
      <c r="B42" s="111"/>
      <c r="C42" s="112" t="s">
        <v>147</v>
      </c>
      <c r="D42" s="112"/>
      <c r="E42" s="112"/>
      <c r="F42" s="112"/>
      <c r="G42" s="112"/>
      <c r="H42" s="112"/>
    </row>
    <row r="43" spans="1:41">
      <c r="A43" s="111">
        <v>2010</v>
      </c>
      <c r="B43" s="111"/>
      <c r="C43" s="117">
        <v>0.64605465145384233</v>
      </c>
      <c r="D43" s="117">
        <v>2.0740877893759446</v>
      </c>
      <c r="E43" s="117">
        <v>0.85947739636256237</v>
      </c>
      <c r="F43" s="117">
        <v>1.7392870273798877</v>
      </c>
      <c r="G43" s="117">
        <v>-0.43609261021249068</v>
      </c>
      <c r="H43" s="117">
        <v>1.5761404508701116</v>
      </c>
    </row>
    <row r="44" spans="1:41">
      <c r="A44" s="111">
        <v>2011</v>
      </c>
      <c r="B44" s="111"/>
      <c r="C44" s="117">
        <v>0.63913245347664294</v>
      </c>
      <c r="D44" s="117">
        <v>1.8656846469753186</v>
      </c>
      <c r="E44" s="117">
        <v>0.79652236951388566</v>
      </c>
      <c r="F44" s="117">
        <v>1.7740853006467994</v>
      </c>
      <c r="G44" s="117">
        <v>1.4122269119481778</v>
      </c>
      <c r="H44" s="117">
        <v>1.4479276938926811</v>
      </c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</row>
    <row r="45" spans="1:41">
      <c r="A45" s="111">
        <v>2012</v>
      </c>
      <c r="B45" s="111"/>
      <c r="C45" s="119">
        <v>1.4635962256193125E-2</v>
      </c>
      <c r="D45" s="119">
        <v>1.9189057681350929</v>
      </c>
      <c r="E45" s="119">
        <v>0.53992662999891028</v>
      </c>
      <c r="F45" s="119">
        <v>6.8240861181261936</v>
      </c>
      <c r="G45" s="119">
        <v>-0.61775253252361884</v>
      </c>
      <c r="H45" s="119">
        <v>1.4974492676012696</v>
      </c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</row>
    <row r="46" spans="1:41">
      <c r="A46" s="111">
        <v>2013</v>
      </c>
      <c r="B46" s="111"/>
      <c r="C46" s="117">
        <v>-1.0167323951428386</v>
      </c>
      <c r="D46" s="117">
        <v>2.2640435767088407</v>
      </c>
      <c r="E46" s="117">
        <v>0.60791876918642185</v>
      </c>
      <c r="F46" s="117">
        <v>6.8467270636678457</v>
      </c>
      <c r="G46" s="117">
        <v>0.21597703268627644</v>
      </c>
      <c r="H46" s="117">
        <v>1.6326287956110797</v>
      </c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</row>
    <row r="47" spans="1:41">
      <c r="A47" s="111">
        <v>2014</v>
      </c>
      <c r="B47" s="111"/>
      <c r="C47" s="117">
        <v>-0.41406292685174373</v>
      </c>
      <c r="D47" s="117">
        <v>1.7689990332942163</v>
      </c>
      <c r="E47" s="117">
        <v>0.42900361097932826</v>
      </c>
      <c r="F47" s="117">
        <v>6.5470313923552403</v>
      </c>
      <c r="G47" s="117">
        <v>1.6242213987226917</v>
      </c>
      <c r="H47" s="117">
        <v>1.3664603607754566</v>
      </c>
    </row>
    <row r="48" spans="1:41">
      <c r="A48" s="111">
        <v>2015</v>
      </c>
      <c r="B48" s="111"/>
      <c r="C48" s="117">
        <v>0.7635805019105657</v>
      </c>
      <c r="D48" s="117">
        <v>1.3468470114175402</v>
      </c>
      <c r="E48" s="117">
        <v>0.12593565693888031</v>
      </c>
      <c r="F48" s="117">
        <v>1.0514335427858068</v>
      </c>
      <c r="G48" s="117">
        <v>1.7844673752812401</v>
      </c>
      <c r="H48" s="117">
        <v>0.96923268422992592</v>
      </c>
    </row>
    <row r="49" spans="1:8">
      <c r="A49" s="111">
        <v>2016</v>
      </c>
      <c r="B49" s="111"/>
      <c r="C49" s="117">
        <v>0.84704686622552039</v>
      </c>
      <c r="D49" s="117">
        <v>1.724556938163202</v>
      </c>
      <c r="E49" s="117">
        <v>0.23129110970558919</v>
      </c>
      <c r="F49" s="117">
        <v>8.9926466685930073E-2</v>
      </c>
      <c r="G49" s="117">
        <v>2.3324948547907676</v>
      </c>
      <c r="H49" s="117">
        <v>1.2037754469463646</v>
      </c>
    </row>
    <row r="50" spans="1:8">
      <c r="A50" s="111">
        <v>2017</v>
      </c>
      <c r="B50" s="111"/>
      <c r="C50" s="117">
        <v>0.76974380690240096</v>
      </c>
      <c r="D50" s="117">
        <v>1.7180869417302125</v>
      </c>
      <c r="E50" s="117">
        <v>4.5677782157582669E-2</v>
      </c>
      <c r="F50" s="117">
        <v>-0.12342733252619364</v>
      </c>
      <c r="G50" s="117">
        <v>2.4059590316573454</v>
      </c>
      <c r="H50" s="117">
        <v>1.1430643980745447</v>
      </c>
    </row>
    <row r="51" spans="1:8">
      <c r="A51" s="111">
        <v>2018</v>
      </c>
      <c r="B51" s="111"/>
      <c r="C51" s="117">
        <v>0.35698114555438032</v>
      </c>
      <c r="D51" s="117">
        <v>1.879970462948255</v>
      </c>
      <c r="E51" s="117">
        <v>1.2259730421293469E-3</v>
      </c>
      <c r="F51" s="117">
        <v>-0.17165508535563756</v>
      </c>
      <c r="G51" s="117">
        <v>2.5143051110464443</v>
      </c>
      <c r="H51" s="117">
        <v>1.1949984188724949</v>
      </c>
    </row>
    <row r="52" spans="1:8">
      <c r="A52" s="111">
        <v>2019</v>
      </c>
      <c r="B52" s="111"/>
      <c r="C52" s="117">
        <v>0.70828216973439773</v>
      </c>
      <c r="D52" s="117">
        <v>1.5770285858221156</v>
      </c>
      <c r="E52" s="117">
        <v>5.4576268750294865E-2</v>
      </c>
      <c r="F52" s="117">
        <v>0.48335155257481777</v>
      </c>
      <c r="G52" s="117">
        <v>2.0694874766443494</v>
      </c>
      <c r="H52" s="117">
        <v>1.0839939308633362</v>
      </c>
    </row>
    <row r="53" spans="1:8">
      <c r="A53" s="111"/>
      <c r="B53" s="111"/>
      <c r="C53" s="117"/>
      <c r="D53" s="117"/>
      <c r="E53" s="117"/>
      <c r="F53" s="117"/>
      <c r="G53" s="117"/>
      <c r="H53" s="117"/>
    </row>
    <row r="54" spans="1:8">
      <c r="A54" s="111">
        <v>2019</v>
      </c>
      <c r="B54" s="111" t="s">
        <v>134</v>
      </c>
      <c r="C54" s="117">
        <v>0.43943456751911469</v>
      </c>
      <c r="D54" s="117">
        <v>1.9779870526070775</v>
      </c>
      <c r="E54" s="117">
        <v>7.9460431883338067E-2</v>
      </c>
      <c r="F54" s="117">
        <v>5.3278397385891907E-3</v>
      </c>
      <c r="G54" s="117">
        <v>2.4247126715484235</v>
      </c>
      <c r="H54" s="117">
        <v>1.2896213727309647</v>
      </c>
    </row>
    <row r="55" spans="1:8">
      <c r="A55" s="111"/>
      <c r="B55" s="111" t="s">
        <v>135</v>
      </c>
      <c r="C55" s="117">
        <v>0.49747309395999917</v>
      </c>
      <c r="D55" s="117">
        <v>2.1109559592523031</v>
      </c>
      <c r="E55" s="117">
        <v>0.17382162346086805</v>
      </c>
      <c r="F55" s="117">
        <v>-8.4159176007847503E-2</v>
      </c>
      <c r="G55" s="117">
        <v>2.5113766334898813</v>
      </c>
      <c r="H55" s="117">
        <v>1.3982456591167036</v>
      </c>
    </row>
    <row r="56" spans="1:8">
      <c r="A56" s="111"/>
      <c r="B56" s="111" t="s">
        <v>136</v>
      </c>
      <c r="C56" s="117">
        <v>0.50941651907836505</v>
      </c>
      <c r="D56" s="117">
        <v>1.9569499506666199</v>
      </c>
      <c r="E56" s="117">
        <v>3.6306184987644485E-2</v>
      </c>
      <c r="F56" s="117">
        <v>-8.7512780696508141E-2</v>
      </c>
      <c r="G56" s="117">
        <v>2.5439363044955865</v>
      </c>
      <c r="H56" s="117">
        <v>1.2711171575408242</v>
      </c>
    </row>
    <row r="57" spans="1:8">
      <c r="A57" s="111"/>
      <c r="B57" s="111" t="s">
        <v>137</v>
      </c>
      <c r="C57" s="117">
        <v>0.54550810634514946</v>
      </c>
      <c r="D57" s="117">
        <v>1.9468411227873794</v>
      </c>
      <c r="E57" s="117">
        <v>8.6857317347299734E-2</v>
      </c>
      <c r="F57" s="117">
        <v>3.9133760960385899E-2</v>
      </c>
      <c r="G57" s="117">
        <v>2.3863581469494299</v>
      </c>
      <c r="H57" s="117">
        <v>1.2850676770616909</v>
      </c>
    </row>
    <row r="58" spans="1:8">
      <c r="A58" s="111"/>
      <c r="B58" s="111" t="s">
        <v>138</v>
      </c>
      <c r="C58" s="117">
        <v>0.51171712327902075</v>
      </c>
      <c r="D58" s="117">
        <v>1.8524389331062707</v>
      </c>
      <c r="E58" s="117">
        <v>-2.5891297298352711E-3</v>
      </c>
      <c r="F58" s="117">
        <v>-2.0028688150375284E-2</v>
      </c>
      <c r="G58" s="117">
        <v>2.0691146784581393</v>
      </c>
      <c r="H58" s="117">
        <v>1.1986181954418029</v>
      </c>
    </row>
    <row r="59" spans="1:8">
      <c r="A59" s="111"/>
      <c r="B59" s="111" t="s">
        <v>139</v>
      </c>
      <c r="C59" s="117">
        <v>0.61073687393433662</v>
      </c>
      <c r="D59" s="117">
        <v>1.8852694151900717</v>
      </c>
      <c r="E59" s="117">
        <v>5.6622501680458903E-2</v>
      </c>
      <c r="F59" s="117">
        <v>-7.0423155133392257E-3</v>
      </c>
      <c r="G59" s="117">
        <v>2.0887228130688884</v>
      </c>
      <c r="H59" s="117">
        <v>1.2439927806748852</v>
      </c>
    </row>
    <row r="60" spans="1:8">
      <c r="A60" s="111"/>
      <c r="B60" s="111" t="s">
        <v>140</v>
      </c>
      <c r="C60" s="117">
        <v>0.56445702986989144</v>
      </c>
      <c r="D60" s="117">
        <v>1.8292270697957136</v>
      </c>
      <c r="E60" s="117">
        <v>3.8246554315835013E-2</v>
      </c>
      <c r="F60" s="117">
        <v>5.5667215525856406E-3</v>
      </c>
      <c r="G60" s="117">
        <v>1.9725844199264486</v>
      </c>
      <c r="H60" s="117">
        <v>1.2008113826185385</v>
      </c>
    </row>
    <row r="61" spans="1:8">
      <c r="A61" s="111"/>
      <c r="B61" s="111" t="s">
        <v>141</v>
      </c>
      <c r="C61" s="117">
        <v>0.71281931315478886</v>
      </c>
      <c r="D61" s="117">
        <v>1.8058462405904363</v>
      </c>
      <c r="E61" s="117">
        <v>0.10418454094613949</v>
      </c>
      <c r="F61" s="117">
        <v>0.18869140750898961</v>
      </c>
      <c r="G61" s="117">
        <v>2.2050031090065536</v>
      </c>
      <c r="H61" s="117">
        <v>1.2254891534358325</v>
      </c>
    </row>
    <row r="62" spans="1:8">
      <c r="A62" s="111"/>
      <c r="B62" s="111" t="s">
        <v>142</v>
      </c>
      <c r="C62" s="117">
        <v>0.65801698372489614</v>
      </c>
      <c r="D62" s="117">
        <v>1.7507493993210277</v>
      </c>
      <c r="E62" s="117">
        <v>7.9743769117635033E-2</v>
      </c>
      <c r="F62" s="117">
        <v>0.21282333903989148</v>
      </c>
      <c r="G62" s="117">
        <v>1.9956077532703231</v>
      </c>
      <c r="H62" s="117">
        <v>1.1806990459864553</v>
      </c>
    </row>
    <row r="63" spans="1:8">
      <c r="A63" s="111"/>
      <c r="B63" s="111" t="s">
        <v>143</v>
      </c>
      <c r="C63" s="117">
        <v>0.70293950791082693</v>
      </c>
      <c r="D63" s="117">
        <v>1.7013414174373631</v>
      </c>
      <c r="E63" s="117">
        <v>8.0127085284109612E-2</v>
      </c>
      <c r="F63" s="117">
        <v>0.31252948391358171</v>
      </c>
      <c r="G63" s="117">
        <v>1.834971559130838</v>
      </c>
      <c r="H63" s="117">
        <v>1.1583273462758781</v>
      </c>
    </row>
    <row r="64" spans="1:8">
      <c r="A64" s="111"/>
      <c r="B64" s="111" t="s">
        <v>144</v>
      </c>
      <c r="C64" s="117">
        <v>0.67617812002136457</v>
      </c>
      <c r="D64" s="117">
        <v>1.645155166314427</v>
      </c>
      <c r="E64" s="117">
        <v>7.1127697700945625E-2</v>
      </c>
      <c r="F64" s="117">
        <v>0.51533567899917365</v>
      </c>
      <c r="G64" s="117">
        <v>2.1350369297266525</v>
      </c>
      <c r="H64" s="117">
        <v>1.1278805532282776</v>
      </c>
    </row>
    <row r="65" spans="1:8">
      <c r="A65" s="111"/>
      <c r="B65" s="111" t="s">
        <v>145</v>
      </c>
      <c r="C65" s="117">
        <v>0.70828216973439773</v>
      </c>
      <c r="D65" s="117">
        <v>1.5770285858221156</v>
      </c>
      <c r="E65" s="117">
        <v>5.4576268750294865E-2</v>
      </c>
      <c r="F65" s="117">
        <v>0.48335155257481777</v>
      </c>
      <c r="G65" s="117">
        <v>2.0694874766443494</v>
      </c>
      <c r="H65" s="117">
        <v>1.0839939308633362</v>
      </c>
    </row>
    <row r="66" spans="1:8">
      <c r="A66" s="111">
        <v>2020</v>
      </c>
      <c r="B66" s="111" t="s">
        <v>134</v>
      </c>
      <c r="C66" s="117">
        <v>0.69966279921722663</v>
      </c>
      <c r="D66" s="117">
        <v>1.5682667435086728</v>
      </c>
      <c r="E66" s="117">
        <v>7.1267054549140063E-2</v>
      </c>
      <c r="F66" s="117">
        <v>0.51914072442920123</v>
      </c>
      <c r="G66" s="117">
        <v>2.2134368637848567</v>
      </c>
      <c r="H66" s="117">
        <v>1.0844411073993365</v>
      </c>
    </row>
    <row r="67" spans="1:8">
      <c r="A67" s="111"/>
      <c r="B67" s="111" t="s">
        <v>135</v>
      </c>
      <c r="C67" s="117">
        <v>0.59930060612036762</v>
      </c>
      <c r="D67" s="117">
        <v>1.4969478251237289</v>
      </c>
      <c r="E67" s="117">
        <v>-1.905882442632123E-3</v>
      </c>
      <c r="F67" s="117">
        <v>0.41553497911981374</v>
      </c>
      <c r="G67" s="117">
        <v>2.2124629080118696</v>
      </c>
      <c r="H67" s="117">
        <v>1.0096485679613076</v>
      </c>
    </row>
    <row r="68" spans="1:8">
      <c r="A68" s="111"/>
      <c r="B68" s="111" t="s">
        <v>136</v>
      </c>
      <c r="C68" s="117">
        <v>0.44753978829858987</v>
      </c>
      <c r="D68" s="117">
        <v>1.4366383368294322</v>
      </c>
      <c r="E68" s="117">
        <v>4.6002236090258997E-2</v>
      </c>
      <c r="F68" s="117">
        <v>0.40521171869931649</v>
      </c>
      <c r="G68" s="117">
        <v>2.0641984660543455</v>
      </c>
      <c r="H68" s="117">
        <v>0.96810694542728282</v>
      </c>
    </row>
    <row r="69" spans="1:8">
      <c r="A69" s="111"/>
      <c r="B69" s="111" t="s">
        <v>137</v>
      </c>
      <c r="C69" s="117" t="s">
        <v>146</v>
      </c>
      <c r="D69" s="117" t="s">
        <v>146</v>
      </c>
      <c r="E69" s="117" t="s">
        <v>146</v>
      </c>
      <c r="F69" s="117" t="s">
        <v>146</v>
      </c>
      <c r="G69" s="117" t="s">
        <v>146</v>
      </c>
      <c r="H69" s="117" t="s">
        <v>146</v>
      </c>
    </row>
    <row r="70" spans="1:8">
      <c r="A70" s="111"/>
      <c r="B70" s="120" t="s">
        <v>138</v>
      </c>
      <c r="C70" s="117" t="s">
        <v>146</v>
      </c>
      <c r="D70" s="117" t="s">
        <v>146</v>
      </c>
      <c r="E70" s="117" t="s">
        <v>146</v>
      </c>
      <c r="F70" s="117" t="s">
        <v>146</v>
      </c>
      <c r="G70" s="117" t="s">
        <v>146</v>
      </c>
      <c r="H70" s="117" t="s">
        <v>146</v>
      </c>
    </row>
    <row r="71" spans="1:8">
      <c r="A71" s="111"/>
      <c r="B71" s="120" t="s">
        <v>139</v>
      </c>
      <c r="C71" s="117" t="s">
        <v>146</v>
      </c>
      <c r="D71" s="117" t="s">
        <v>146</v>
      </c>
      <c r="E71" s="117" t="s">
        <v>146</v>
      </c>
      <c r="F71" s="117" t="s">
        <v>146</v>
      </c>
      <c r="G71" s="117" t="s">
        <v>146</v>
      </c>
      <c r="H71" s="117" t="s">
        <v>146</v>
      </c>
    </row>
    <row r="72" spans="1:8">
      <c r="A72" s="111"/>
      <c r="B72" s="111" t="s">
        <v>140</v>
      </c>
      <c r="C72" s="117" t="s">
        <v>146</v>
      </c>
      <c r="D72" s="117" t="s">
        <v>146</v>
      </c>
      <c r="E72" s="117" t="s">
        <v>146</v>
      </c>
      <c r="F72" s="117" t="s">
        <v>146</v>
      </c>
      <c r="G72" s="117" t="s">
        <v>146</v>
      </c>
      <c r="H72" s="117" t="s">
        <v>146</v>
      </c>
    </row>
    <row r="73" spans="1:8">
      <c r="A73" s="111"/>
      <c r="B73" s="111" t="s">
        <v>141</v>
      </c>
      <c r="C73" s="117" t="s">
        <v>146</v>
      </c>
      <c r="D73" s="117" t="s">
        <v>146</v>
      </c>
      <c r="E73" s="117" t="s">
        <v>146</v>
      </c>
      <c r="F73" s="117" t="s">
        <v>146</v>
      </c>
      <c r="G73" s="117" t="s">
        <v>146</v>
      </c>
      <c r="H73" s="117" t="s">
        <v>146</v>
      </c>
    </row>
    <row r="74" spans="1:8">
      <c r="A74" s="111"/>
      <c r="B74" s="111" t="s">
        <v>142</v>
      </c>
      <c r="C74" s="117" t="s">
        <v>146</v>
      </c>
      <c r="D74" s="119" t="s">
        <v>146</v>
      </c>
      <c r="E74" s="119" t="s">
        <v>146</v>
      </c>
      <c r="F74" s="119" t="s">
        <v>146</v>
      </c>
      <c r="G74" s="117" t="s">
        <v>146</v>
      </c>
      <c r="H74" s="117" t="s">
        <v>146</v>
      </c>
    </row>
    <row r="75" spans="1:8">
      <c r="A75" s="111"/>
      <c r="B75" s="111" t="s">
        <v>143</v>
      </c>
      <c r="C75" s="119" t="s">
        <v>146</v>
      </c>
      <c r="D75" s="119" t="s">
        <v>146</v>
      </c>
      <c r="E75" s="119" t="s">
        <v>146</v>
      </c>
      <c r="F75" s="119" t="s">
        <v>146</v>
      </c>
      <c r="G75" s="117" t="s">
        <v>146</v>
      </c>
      <c r="H75" s="117" t="s">
        <v>146</v>
      </c>
    </row>
    <row r="76" spans="1:8">
      <c r="A76" s="111"/>
      <c r="B76" s="111" t="s">
        <v>144</v>
      </c>
      <c r="C76" s="119" t="s">
        <v>146</v>
      </c>
      <c r="D76" s="119" t="s">
        <v>146</v>
      </c>
      <c r="E76" s="119" t="s">
        <v>146</v>
      </c>
      <c r="F76" s="119" t="s">
        <v>146</v>
      </c>
      <c r="G76" s="117" t="s">
        <v>146</v>
      </c>
      <c r="H76" s="117" t="s">
        <v>146</v>
      </c>
    </row>
    <row r="77" spans="1:8">
      <c r="A77" s="111"/>
      <c r="B77" s="111" t="s">
        <v>145</v>
      </c>
      <c r="C77" s="119" t="s">
        <v>146</v>
      </c>
      <c r="D77" s="119" t="s">
        <v>146</v>
      </c>
      <c r="E77" s="119" t="s">
        <v>146</v>
      </c>
      <c r="F77" s="119" t="s">
        <v>146</v>
      </c>
      <c r="G77" s="117" t="s">
        <v>146</v>
      </c>
      <c r="H77" s="117" t="s">
        <v>146</v>
      </c>
    </row>
    <row r="78" spans="1:8">
      <c r="A78" s="111"/>
      <c r="B78" s="111"/>
      <c r="C78" s="111"/>
      <c r="D78" s="111"/>
      <c r="E78" s="111"/>
      <c r="F78" s="111"/>
      <c r="G78" s="111"/>
      <c r="H78" s="111"/>
    </row>
    <row r="79" spans="1:8">
      <c r="A79" s="107"/>
      <c r="B79" s="107"/>
      <c r="C79" s="107"/>
      <c r="D79" s="107"/>
      <c r="E79" s="107"/>
      <c r="F79" s="107"/>
      <c r="G79" s="107"/>
      <c r="H79" s="107"/>
    </row>
    <row r="80" spans="1:8">
      <c r="A80" s="107" t="s">
        <v>148</v>
      </c>
      <c r="B80" s="104"/>
      <c r="C80" s="104"/>
      <c r="D80" s="104"/>
      <c r="E80" s="104"/>
      <c r="F80" s="104"/>
      <c r="G80" s="104"/>
      <c r="H80" s="104"/>
    </row>
    <row r="81" spans="1:8">
      <c r="A81" s="121"/>
      <c r="B81" s="104"/>
      <c r="C81" s="104"/>
      <c r="D81" s="104"/>
      <c r="E81" s="104"/>
      <c r="F81" s="104"/>
      <c r="G81" s="104"/>
      <c r="H81" s="104"/>
    </row>
    <row r="82" spans="1:8" ht="17.5">
      <c r="A82" s="103"/>
      <c r="B82" s="104"/>
      <c r="C82" s="104"/>
      <c r="D82" s="104"/>
      <c r="E82" s="104"/>
      <c r="F82" s="104"/>
      <c r="G82" s="104"/>
      <c r="H82" s="104"/>
    </row>
    <row r="83" spans="1:8" ht="17.5">
      <c r="A83" s="103"/>
      <c r="B83" s="104"/>
      <c r="C83" s="104"/>
      <c r="D83" s="104"/>
      <c r="E83" s="104"/>
      <c r="F83" s="104"/>
      <c r="G83" s="104"/>
      <c r="H83" s="104"/>
    </row>
  </sheetData>
  <printOptions horizontalCentered="1"/>
  <pageMargins left="0.15748031496062992" right="0.19685039370078741" top="0.15748031496062992" bottom="0.19685039370078741" header="0" footer="0"/>
  <pageSetup paperSize="9" scale="6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P92"/>
  <sheetViews>
    <sheetView showZeros="0" showOutlineSymbols="0" topLeftCell="A61" zoomScaleNormal="100" workbookViewId="0">
      <selection activeCell="H68" sqref="H68"/>
    </sheetView>
  </sheetViews>
  <sheetFormatPr baseColWidth="10" defaultColWidth="11.54296875" defaultRowHeight="15.5"/>
  <cols>
    <col min="1" max="1" width="8" style="105" customWidth="1"/>
    <col min="2" max="2" width="5.54296875" style="105" customWidth="1"/>
    <col min="3" max="8" width="20" style="105" customWidth="1"/>
    <col min="9" max="23" width="11.54296875" style="106"/>
    <col min="24" max="16384" width="11.54296875" style="105"/>
  </cols>
  <sheetData>
    <row r="1" spans="1:8" s="106" customFormat="1" ht="17.5">
      <c r="A1" s="103" t="s">
        <v>149</v>
      </c>
      <c r="B1" s="104"/>
      <c r="C1" s="104"/>
      <c r="D1" s="104"/>
      <c r="E1" s="104"/>
      <c r="F1" s="104"/>
      <c r="G1" s="104"/>
      <c r="H1" s="104"/>
    </row>
    <row r="2" spans="1:8" s="106" customFormat="1" ht="17.5">
      <c r="A2" s="103" t="s">
        <v>130</v>
      </c>
      <c r="B2" s="104"/>
      <c r="C2" s="104"/>
      <c r="D2" s="104"/>
      <c r="E2" s="104"/>
      <c r="F2" s="104"/>
      <c r="G2" s="104"/>
      <c r="H2" s="104"/>
    </row>
    <row r="3" spans="1:8">
      <c r="A3" s="107"/>
      <c r="B3" s="107"/>
      <c r="C3" s="107"/>
      <c r="D3" s="107"/>
      <c r="E3" s="107"/>
      <c r="F3" s="107"/>
      <c r="G3" s="107"/>
      <c r="H3" s="107"/>
    </row>
    <row r="4" spans="1:8" s="106" customFormat="1" ht="32.15" customHeight="1">
      <c r="A4" s="232" t="s">
        <v>131</v>
      </c>
      <c r="B4" s="238"/>
      <c r="C4" s="235" t="s">
        <v>132</v>
      </c>
      <c r="D4" s="235" t="s">
        <v>50</v>
      </c>
      <c r="E4" s="235" t="s">
        <v>51</v>
      </c>
      <c r="F4" s="235" t="s">
        <v>116</v>
      </c>
      <c r="G4" s="236" t="s">
        <v>133</v>
      </c>
      <c r="H4" s="237" t="s">
        <v>46</v>
      </c>
    </row>
    <row r="5" spans="1:8" s="106" customFormat="1">
      <c r="A5" s="109"/>
      <c r="B5" s="109"/>
      <c r="C5" s="110"/>
      <c r="D5" s="109"/>
      <c r="E5" s="109"/>
      <c r="F5" s="109"/>
      <c r="G5" s="109"/>
      <c r="H5" s="109"/>
    </row>
    <row r="6" spans="1:8" s="106" customFormat="1">
      <c r="A6" s="111">
        <v>2010</v>
      </c>
      <c r="B6" s="111"/>
      <c r="C6" s="112">
        <v>800117.55995000037</v>
      </c>
      <c r="D6" s="112">
        <v>4634212.5802099966</v>
      </c>
      <c r="E6" s="112">
        <v>1321001.3474400009</v>
      </c>
      <c r="F6" s="112">
        <v>95208.784000000058</v>
      </c>
      <c r="G6" s="112">
        <v>17407.443399999993</v>
      </c>
      <c r="H6" s="112">
        <v>6867947.7149999971</v>
      </c>
    </row>
    <row r="7" spans="1:8" s="106" customFormat="1">
      <c r="A7" s="111">
        <v>2011</v>
      </c>
      <c r="B7" s="111"/>
      <c r="C7" s="112">
        <v>823332.52611000114</v>
      </c>
      <c r="D7" s="112">
        <v>4883002.884100019</v>
      </c>
      <c r="E7" s="112">
        <v>1365368.6668599991</v>
      </c>
      <c r="F7" s="112">
        <v>99452.258420000027</v>
      </c>
      <c r="G7" s="112">
        <v>18095.940089999978</v>
      </c>
      <c r="H7" s="112">
        <v>7189252.2755800188</v>
      </c>
    </row>
    <row r="8" spans="1:8" s="106" customFormat="1">
      <c r="A8" s="111">
        <v>2012</v>
      </c>
      <c r="B8" s="111"/>
      <c r="C8" s="112">
        <v>840195.9084800015</v>
      </c>
      <c r="D8" s="112">
        <v>5151099.0235399846</v>
      </c>
      <c r="E8" s="112">
        <v>1408058.9732500033</v>
      </c>
      <c r="F8" s="112">
        <v>107701.54429999999</v>
      </c>
      <c r="G8" s="112">
        <v>18537.104830000037</v>
      </c>
      <c r="H8" s="112">
        <v>7525592.5543999895</v>
      </c>
    </row>
    <row r="9" spans="1:8" s="106" customFormat="1">
      <c r="A9" s="111">
        <v>2013</v>
      </c>
      <c r="B9" s="111"/>
      <c r="C9" s="112">
        <v>849771.3442700014</v>
      </c>
      <c r="D9" s="112">
        <v>5444543.6090999832</v>
      </c>
      <c r="E9" s="112">
        <v>1453888.2699700024</v>
      </c>
      <c r="F9" s="112">
        <v>116454.52990999994</v>
      </c>
      <c r="G9" s="112">
        <v>19170.105830000011</v>
      </c>
      <c r="H9" s="112">
        <v>7883827.8590799868</v>
      </c>
    </row>
    <row r="10" spans="1:8" s="106" customFormat="1">
      <c r="A10" s="111">
        <v>2014</v>
      </c>
      <c r="B10" s="111"/>
      <c r="C10" s="112">
        <v>853614.96671999933</v>
      </c>
      <c r="D10" s="112">
        <v>5654245.3628200023</v>
      </c>
      <c r="E10" s="112">
        <v>1475113.4939899985</v>
      </c>
      <c r="F10" s="112">
        <v>123516.43977000006</v>
      </c>
      <c r="G10" s="112">
        <v>19755.526400000013</v>
      </c>
      <c r="H10" s="112">
        <v>8126245.7897000005</v>
      </c>
    </row>
    <row r="11" spans="1:8" s="106" customFormat="1">
      <c r="A11" s="111">
        <v>2015</v>
      </c>
      <c r="B11" s="111"/>
      <c r="C11" s="112">
        <v>866570.22713999904</v>
      </c>
      <c r="D11" s="112">
        <v>5854633.2526199855</v>
      </c>
      <c r="E11" s="112">
        <v>1492582.3197100002</v>
      </c>
      <c r="F11" s="112">
        <v>126146.7780500001</v>
      </c>
      <c r="G11" s="112">
        <v>20489.345300000004</v>
      </c>
      <c r="H11" s="112">
        <v>8360421.9228199851</v>
      </c>
    </row>
    <row r="12" spans="1:8" s="106" customFormat="1">
      <c r="A12" s="111">
        <v>2016</v>
      </c>
      <c r="B12" s="111"/>
      <c r="C12" s="113">
        <v>880035.74225000117</v>
      </c>
      <c r="D12" s="113">
        <v>6078750.8298199791</v>
      </c>
      <c r="E12" s="113">
        <v>1515316.8190599994</v>
      </c>
      <c r="F12" s="113">
        <v>127783.98148</v>
      </c>
      <c r="G12" s="113">
        <v>21290.935639999985</v>
      </c>
      <c r="H12" s="112">
        <v>8623178.3082499783</v>
      </c>
    </row>
    <row r="13" spans="1:8" s="106" customFormat="1">
      <c r="A13" s="111">
        <v>2017</v>
      </c>
      <c r="B13" s="111"/>
      <c r="C13" s="112">
        <v>892032.10908000171</v>
      </c>
      <c r="D13" s="112">
        <v>6301951.7490800014</v>
      </c>
      <c r="E13" s="112">
        <v>1535639.4871500004</v>
      </c>
      <c r="F13" s="112">
        <v>129198.52848999998</v>
      </c>
      <c r="G13" s="112">
        <v>22205.811080000018</v>
      </c>
      <c r="H13" s="112">
        <v>8881027.6848800033</v>
      </c>
    </row>
    <row r="14" spans="1:8" s="106" customFormat="1">
      <c r="A14" s="111">
        <v>2018</v>
      </c>
      <c r="B14" s="111"/>
      <c r="C14" s="112">
        <v>911251.40633000177</v>
      </c>
      <c r="D14" s="112">
        <v>6639113.9908599965</v>
      </c>
      <c r="E14" s="112">
        <v>1610805.7869399975</v>
      </c>
      <c r="F14" s="112">
        <v>133154.47646999999</v>
      </c>
      <c r="G14" s="112">
        <v>23610.275499999996</v>
      </c>
      <c r="H14" s="112">
        <v>9317935.9360999949</v>
      </c>
    </row>
    <row r="15" spans="1:8" s="106" customFormat="1">
      <c r="A15" s="111">
        <v>2019</v>
      </c>
      <c r="B15" s="111"/>
      <c r="C15" s="112">
        <v>941258.33551000012</v>
      </c>
      <c r="D15" s="112">
        <v>6963418.5504199909</v>
      </c>
      <c r="E15" s="112">
        <v>1692196.8619700018</v>
      </c>
      <c r="F15" s="112">
        <v>137928.00965999984</v>
      </c>
      <c r="G15" s="112">
        <v>24998.320610000002</v>
      </c>
      <c r="H15" s="112">
        <v>9759800.0781699922</v>
      </c>
    </row>
    <row r="16" spans="1:8">
      <c r="A16" s="111"/>
      <c r="B16" s="111"/>
      <c r="C16" s="112"/>
      <c r="D16" s="112"/>
      <c r="E16" s="112"/>
      <c r="F16" s="112"/>
      <c r="G16" s="112"/>
      <c r="H16" s="112"/>
    </row>
    <row r="17" spans="1:8">
      <c r="A17" s="111">
        <v>2019</v>
      </c>
      <c r="B17" s="111" t="s">
        <v>134</v>
      </c>
      <c r="C17" s="112">
        <v>926527.1112599998</v>
      </c>
      <c r="D17" s="112">
        <v>6778167.0361699918</v>
      </c>
      <c r="E17" s="112">
        <v>1670557.7968899985</v>
      </c>
      <c r="F17" s="112">
        <v>136116.43111999994</v>
      </c>
      <c r="G17" s="112">
        <v>24154.106910000017</v>
      </c>
      <c r="H17" s="112">
        <v>9535522.4823499881</v>
      </c>
    </row>
    <row r="18" spans="1:8">
      <c r="A18" s="111"/>
      <c r="B18" s="111" t="s">
        <v>135</v>
      </c>
      <c r="C18" s="112">
        <v>925167.1617800009</v>
      </c>
      <c r="D18" s="112">
        <v>6805262.2160600023</v>
      </c>
      <c r="E18" s="112">
        <v>1672275.3654400008</v>
      </c>
      <c r="F18" s="112">
        <v>136292.39622999978</v>
      </c>
      <c r="G18" s="112">
        <v>24131.847720000009</v>
      </c>
      <c r="H18" s="112">
        <v>9563128.9872300029</v>
      </c>
    </row>
    <row r="19" spans="1:8">
      <c r="A19" s="111"/>
      <c r="B19" s="111" t="s">
        <v>136</v>
      </c>
      <c r="C19" s="112">
        <v>926971.55327000131</v>
      </c>
      <c r="D19" s="112">
        <v>6816102.8869799981</v>
      </c>
      <c r="E19" s="112">
        <v>1672470.1787900017</v>
      </c>
      <c r="F19" s="112">
        <v>136707.45137999995</v>
      </c>
      <c r="G19" s="112">
        <v>24227.108829999983</v>
      </c>
      <c r="H19" s="112">
        <v>9576479.17925</v>
      </c>
    </row>
    <row r="20" spans="1:8">
      <c r="A20" s="111"/>
      <c r="B20" s="111" t="s">
        <v>137</v>
      </c>
      <c r="C20" s="112">
        <v>928523.09959000046</v>
      </c>
      <c r="D20" s="112">
        <v>6831105.0714200009</v>
      </c>
      <c r="E20" s="112">
        <v>1676898.0026200023</v>
      </c>
      <c r="F20" s="112">
        <v>137173.23275000002</v>
      </c>
      <c r="G20" s="112">
        <v>24351.849669999992</v>
      </c>
      <c r="H20" s="112">
        <v>9598051.2560500037</v>
      </c>
    </row>
    <row r="21" spans="1:8">
      <c r="A21" s="111"/>
      <c r="B21" s="111" t="s">
        <v>138</v>
      </c>
      <c r="C21" s="112">
        <v>929461.74728000083</v>
      </c>
      <c r="D21" s="112">
        <v>6842525.1095099906</v>
      </c>
      <c r="E21" s="112">
        <v>1677255.6732900017</v>
      </c>
      <c r="F21" s="112">
        <v>137293.13267000005</v>
      </c>
      <c r="G21" s="112">
        <v>24427.654910000001</v>
      </c>
      <c r="H21" s="112">
        <v>9610963.3176599927</v>
      </c>
    </row>
    <row r="22" spans="1:8">
      <c r="A22" s="111"/>
      <c r="B22" s="111" t="s">
        <v>139</v>
      </c>
      <c r="C22" s="112">
        <v>937773.69118000031</v>
      </c>
      <c r="D22" s="112">
        <v>6862917.9168899963</v>
      </c>
      <c r="E22" s="112">
        <v>1681344.7199600013</v>
      </c>
      <c r="F22" s="112">
        <v>137776.21053999997</v>
      </c>
      <c r="G22" s="112">
        <v>24531.375179999974</v>
      </c>
      <c r="H22" s="112">
        <v>9644343.9137500003</v>
      </c>
    </row>
    <row r="23" spans="1:8">
      <c r="A23" s="111"/>
      <c r="B23" s="111" t="s">
        <v>140</v>
      </c>
      <c r="C23" s="112">
        <v>938628.48275000055</v>
      </c>
      <c r="D23" s="112">
        <v>6878006.4566999935</v>
      </c>
      <c r="E23" s="112">
        <v>1682877.0313900027</v>
      </c>
      <c r="F23" s="112">
        <v>138019.8152500001</v>
      </c>
      <c r="G23" s="112">
        <v>24606.14103999998</v>
      </c>
      <c r="H23" s="112">
        <v>9662137.9271299969</v>
      </c>
    </row>
    <row r="24" spans="1:8">
      <c r="A24" s="111"/>
      <c r="B24" s="111" t="s">
        <v>141</v>
      </c>
      <c r="C24" s="112">
        <v>939386.63346000109</v>
      </c>
      <c r="D24" s="112">
        <v>6894484.3036699928</v>
      </c>
      <c r="E24" s="112">
        <v>1684633.4085500049</v>
      </c>
      <c r="F24" s="112">
        <v>138355.39694000001</v>
      </c>
      <c r="G24" s="112">
        <v>24659.031169999987</v>
      </c>
      <c r="H24" s="112">
        <v>9681518.7737899981</v>
      </c>
    </row>
    <row r="25" spans="1:8">
      <c r="A25" s="111"/>
      <c r="B25" s="111" t="s">
        <v>142</v>
      </c>
      <c r="C25" s="112">
        <v>937876.74926000054</v>
      </c>
      <c r="D25" s="112">
        <v>6906965.1926499996</v>
      </c>
      <c r="E25" s="112">
        <v>1685094.2146100015</v>
      </c>
      <c r="F25" s="112">
        <v>138384.22170999995</v>
      </c>
      <c r="G25" s="112">
        <v>24689.339879999981</v>
      </c>
      <c r="H25" s="112">
        <v>9693009.7181099989</v>
      </c>
    </row>
    <row r="26" spans="1:8">
      <c r="A26" s="111"/>
      <c r="B26" s="111" t="s">
        <v>143</v>
      </c>
      <c r="C26" s="112">
        <v>937536.26033999992</v>
      </c>
      <c r="D26" s="112">
        <v>6922968.6026699971</v>
      </c>
      <c r="E26" s="112">
        <v>1687275.6441400028</v>
      </c>
      <c r="F26" s="112">
        <v>137855.09965999998</v>
      </c>
      <c r="G26" s="112">
        <v>24755.382509999981</v>
      </c>
      <c r="H26" s="112">
        <v>9710390.9893199988</v>
      </c>
    </row>
    <row r="27" spans="1:8">
      <c r="A27" s="111"/>
      <c r="B27" s="111" t="s">
        <v>144</v>
      </c>
      <c r="C27" s="112">
        <v>939118.81471999933</v>
      </c>
      <c r="D27" s="112">
        <v>6943967.0221500034</v>
      </c>
      <c r="E27" s="112">
        <v>1689887.5179500009</v>
      </c>
      <c r="F27" s="112">
        <v>137626.97887999978</v>
      </c>
      <c r="G27" s="112">
        <v>24901.018700000001</v>
      </c>
      <c r="H27" s="112">
        <v>9735501.352400003</v>
      </c>
    </row>
    <row r="28" spans="1:8">
      <c r="A28" s="111"/>
      <c r="B28" s="111" t="s">
        <v>145</v>
      </c>
      <c r="C28" s="112">
        <v>941258.33551000012</v>
      </c>
      <c r="D28" s="112">
        <v>6963418.5504199909</v>
      </c>
      <c r="E28" s="112">
        <v>1692196.8619700018</v>
      </c>
      <c r="F28" s="112">
        <v>137928.00965999984</v>
      </c>
      <c r="G28" s="112">
        <v>24998.320610000002</v>
      </c>
      <c r="H28" s="112">
        <v>9759800.0781699922</v>
      </c>
    </row>
    <row r="29" spans="1:8">
      <c r="A29" s="111">
        <v>2020</v>
      </c>
      <c r="B29" s="111" t="s">
        <v>134</v>
      </c>
      <c r="C29" s="112">
        <v>939763.63153999986</v>
      </c>
      <c r="D29" s="112">
        <v>6975564.2685099924</v>
      </c>
      <c r="E29" s="112">
        <v>1690755.5916900001</v>
      </c>
      <c r="F29" s="112">
        <v>137867.55580999996</v>
      </c>
      <c r="G29" s="112">
        <v>25039.391869999996</v>
      </c>
      <c r="H29" s="112">
        <v>9768990.4394199923</v>
      </c>
    </row>
    <row r="30" spans="1:8">
      <c r="A30" s="111"/>
      <c r="B30" s="111" t="s">
        <v>135</v>
      </c>
      <c r="C30" s="112">
        <v>945690.01529000117</v>
      </c>
      <c r="D30" s="112">
        <v>7056005.1909299968</v>
      </c>
      <c r="E30" s="112">
        <v>1706214.8767100014</v>
      </c>
      <c r="F30" s="112">
        <v>139178.29983000012</v>
      </c>
      <c r="G30" s="112">
        <v>25232.541410000023</v>
      </c>
      <c r="H30" s="112">
        <v>9872320.9241699986</v>
      </c>
    </row>
    <row r="31" spans="1:8">
      <c r="A31" s="111"/>
      <c r="B31" s="111" t="s">
        <v>136</v>
      </c>
      <c r="C31" s="112">
        <v>945839.12278000126</v>
      </c>
      <c r="D31" s="112">
        <v>7060519.6306599937</v>
      </c>
      <c r="E31" s="112">
        <v>1706548.6437800014</v>
      </c>
      <c r="F31" s="112">
        <v>139552.23875000008</v>
      </c>
      <c r="G31" s="112">
        <v>25314.986990000001</v>
      </c>
      <c r="H31" s="112">
        <v>9877774.6229599975</v>
      </c>
    </row>
    <row r="32" spans="1:8">
      <c r="A32" s="111"/>
      <c r="B32" s="111" t="s">
        <v>137</v>
      </c>
      <c r="C32" s="112" t="s">
        <v>146</v>
      </c>
      <c r="D32" s="112" t="s">
        <v>146</v>
      </c>
      <c r="E32" s="112" t="s">
        <v>146</v>
      </c>
      <c r="F32" s="112" t="s">
        <v>146</v>
      </c>
      <c r="G32" s="112" t="s">
        <v>146</v>
      </c>
      <c r="H32" s="112" t="s">
        <v>146</v>
      </c>
    </row>
    <row r="33" spans="1:42">
      <c r="A33" s="111"/>
      <c r="B33" s="111" t="s">
        <v>138</v>
      </c>
      <c r="C33" s="112" t="s">
        <v>146</v>
      </c>
      <c r="D33" s="112" t="s">
        <v>146</v>
      </c>
      <c r="E33" s="112" t="s">
        <v>146</v>
      </c>
      <c r="F33" s="112" t="s">
        <v>146</v>
      </c>
      <c r="G33" s="112" t="s">
        <v>146</v>
      </c>
      <c r="H33" s="112" t="s">
        <v>146</v>
      </c>
    </row>
    <row r="34" spans="1:42">
      <c r="A34" s="111"/>
      <c r="B34" s="111" t="s">
        <v>139</v>
      </c>
      <c r="C34" s="112" t="s">
        <v>146</v>
      </c>
      <c r="D34" s="112" t="s">
        <v>146</v>
      </c>
      <c r="E34" s="112" t="s">
        <v>146</v>
      </c>
      <c r="F34" s="112" t="s">
        <v>146</v>
      </c>
      <c r="G34" s="112" t="s">
        <v>146</v>
      </c>
      <c r="H34" s="112" t="s">
        <v>146</v>
      </c>
    </row>
    <row r="35" spans="1:42">
      <c r="A35" s="111"/>
      <c r="B35" s="111" t="s">
        <v>140</v>
      </c>
      <c r="C35" s="112" t="s">
        <v>146</v>
      </c>
      <c r="D35" s="112" t="s">
        <v>146</v>
      </c>
      <c r="E35" s="112" t="s">
        <v>146</v>
      </c>
      <c r="F35" s="112" t="s">
        <v>146</v>
      </c>
      <c r="G35" s="112" t="s">
        <v>146</v>
      </c>
      <c r="H35" s="112" t="s">
        <v>146</v>
      </c>
    </row>
    <row r="36" spans="1:42">
      <c r="A36" s="111"/>
      <c r="B36" s="111" t="s">
        <v>141</v>
      </c>
      <c r="C36" s="112" t="s">
        <v>146</v>
      </c>
      <c r="D36" s="112" t="s">
        <v>146</v>
      </c>
      <c r="E36" s="112" t="s">
        <v>146</v>
      </c>
      <c r="F36" s="112" t="s">
        <v>146</v>
      </c>
      <c r="G36" s="112" t="s">
        <v>146</v>
      </c>
      <c r="H36" s="112" t="s">
        <v>146</v>
      </c>
    </row>
    <row r="37" spans="1:42">
      <c r="A37" s="111"/>
      <c r="B37" s="111" t="s">
        <v>142</v>
      </c>
      <c r="C37" s="112" t="s">
        <v>146</v>
      </c>
      <c r="D37" s="112" t="s">
        <v>146</v>
      </c>
      <c r="E37" s="112" t="s">
        <v>146</v>
      </c>
      <c r="F37" s="112" t="s">
        <v>146</v>
      </c>
      <c r="G37" s="112" t="s">
        <v>146</v>
      </c>
      <c r="H37" s="112" t="s">
        <v>146</v>
      </c>
    </row>
    <row r="38" spans="1:42">
      <c r="A38" s="111"/>
      <c r="B38" s="111" t="s">
        <v>143</v>
      </c>
      <c r="C38" s="112" t="s">
        <v>146</v>
      </c>
      <c r="D38" s="112" t="s">
        <v>146</v>
      </c>
      <c r="E38" s="112" t="s">
        <v>146</v>
      </c>
      <c r="F38" s="112" t="s">
        <v>146</v>
      </c>
      <c r="G38" s="112" t="s">
        <v>146</v>
      </c>
      <c r="H38" s="112" t="s">
        <v>146</v>
      </c>
    </row>
    <row r="39" spans="1:42">
      <c r="A39" s="116"/>
      <c r="B39" s="111" t="s">
        <v>144</v>
      </c>
      <c r="C39" s="112" t="s">
        <v>146</v>
      </c>
      <c r="D39" s="112" t="s">
        <v>146</v>
      </c>
      <c r="E39" s="112" t="s">
        <v>146</v>
      </c>
      <c r="F39" s="112" t="s">
        <v>146</v>
      </c>
      <c r="G39" s="112" t="s">
        <v>146</v>
      </c>
      <c r="H39" s="112" t="s">
        <v>146</v>
      </c>
    </row>
    <row r="40" spans="1:42">
      <c r="A40" s="116"/>
      <c r="B40" s="111" t="s">
        <v>145</v>
      </c>
      <c r="C40" s="112" t="s">
        <v>146</v>
      </c>
      <c r="D40" s="112" t="s">
        <v>146</v>
      </c>
      <c r="E40" s="112" t="s">
        <v>146</v>
      </c>
      <c r="F40" s="112" t="s">
        <v>146</v>
      </c>
      <c r="G40" s="112" t="s">
        <v>146</v>
      </c>
      <c r="H40" s="112" t="s">
        <v>146</v>
      </c>
    </row>
    <row r="41" spans="1:42">
      <c r="A41" s="116"/>
      <c r="B41" s="111"/>
      <c r="C41" s="122"/>
      <c r="D41" s="122"/>
      <c r="E41" s="122"/>
      <c r="F41" s="122"/>
      <c r="G41" s="122"/>
      <c r="H41" s="122"/>
    </row>
    <row r="42" spans="1:42">
      <c r="A42" s="111"/>
      <c r="B42" s="111"/>
      <c r="C42" s="117" t="s">
        <v>147</v>
      </c>
      <c r="D42" s="117"/>
      <c r="E42" s="117"/>
      <c r="F42" s="117"/>
      <c r="G42" s="117"/>
      <c r="H42" s="117"/>
    </row>
    <row r="43" spans="1:42">
      <c r="A43" s="111">
        <v>2010</v>
      </c>
      <c r="B43" s="111"/>
      <c r="C43" s="117">
        <v>2.834365539271877</v>
      </c>
      <c r="D43" s="117">
        <v>5.7338720293969914</v>
      </c>
      <c r="E43" s="117">
        <v>4.0954971341678359</v>
      </c>
      <c r="F43" s="117">
        <v>4.688202749908954</v>
      </c>
      <c r="G43" s="117">
        <v>2.3744656387648222</v>
      </c>
      <c r="H43" s="117">
        <v>5.0475144168232511</v>
      </c>
    </row>
    <row r="44" spans="1:42">
      <c r="A44" s="111">
        <v>2011</v>
      </c>
      <c r="B44" s="111"/>
      <c r="C44" s="117">
        <v>2.9014444029264341</v>
      </c>
      <c r="D44" s="117">
        <v>5.3685561372920132</v>
      </c>
      <c r="E44" s="117">
        <v>3.3586127301064916</v>
      </c>
      <c r="F44" s="117">
        <v>4.457019869091039</v>
      </c>
      <c r="G44" s="117">
        <v>3.9551855730864283</v>
      </c>
      <c r="H44" s="117">
        <v>4.6783198404127813</v>
      </c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</row>
    <row r="45" spans="1:42">
      <c r="A45" s="111">
        <v>2012</v>
      </c>
      <c r="B45" s="111"/>
      <c r="C45" s="119">
        <v>2.0481861016319547</v>
      </c>
      <c r="D45" s="119">
        <v>5.4903948615909526</v>
      </c>
      <c r="E45" s="119">
        <v>3.1266505103109798</v>
      </c>
      <c r="F45" s="119">
        <v>8.2947195076879421</v>
      </c>
      <c r="G45" s="119">
        <v>2.4379210906199322</v>
      </c>
      <c r="H45" s="119">
        <v>4.678376358587788</v>
      </c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</row>
    <row r="46" spans="1:42">
      <c r="A46" s="111">
        <v>2013</v>
      </c>
      <c r="B46" s="111"/>
      <c r="C46" s="117">
        <v>1.1396670340043435</v>
      </c>
      <c r="D46" s="117">
        <v>5.6967374189272446</v>
      </c>
      <c r="E46" s="117">
        <v>3.2547853172810282</v>
      </c>
      <c r="F46" s="117">
        <v>8.1270753050844959</v>
      </c>
      <c r="G46" s="117">
        <v>3.4147781209908246</v>
      </c>
      <c r="H46" s="117">
        <v>4.7602272125474965</v>
      </c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</row>
    <row r="47" spans="1:42">
      <c r="A47" s="111">
        <v>2014</v>
      </c>
      <c r="B47" s="111"/>
      <c r="C47" s="117">
        <v>0.45231255159583483</v>
      </c>
      <c r="D47" s="117">
        <v>3.8515947116214644</v>
      </c>
      <c r="E47" s="117">
        <v>1.4598937523881528</v>
      </c>
      <c r="F47" s="117">
        <v>6.0640920241211704</v>
      </c>
      <c r="G47" s="117">
        <v>3.053820230266302</v>
      </c>
      <c r="H47" s="117">
        <v>3.0748759987296648</v>
      </c>
    </row>
    <row r="48" spans="1:42" s="106" customFormat="1">
      <c r="A48" s="111">
        <v>2015</v>
      </c>
      <c r="B48" s="111"/>
      <c r="C48" s="117">
        <v>1.5176936821738263</v>
      </c>
      <c r="D48" s="117">
        <v>3.5440253639796415</v>
      </c>
      <c r="E48" s="117">
        <v>1.1842360463228285</v>
      </c>
      <c r="F48" s="117">
        <v>2.1295450912429015</v>
      </c>
      <c r="G48" s="117">
        <v>3.7144993514320657</v>
      </c>
      <c r="H48" s="117">
        <v>2.8817259430769626</v>
      </c>
    </row>
    <row r="49" spans="1:8" s="106" customFormat="1">
      <c r="A49" s="111">
        <v>2016</v>
      </c>
      <c r="B49" s="111"/>
      <c r="C49" s="117">
        <v>1.55388619274901</v>
      </c>
      <c r="D49" s="117">
        <v>3.8280378553122718</v>
      </c>
      <c r="E49" s="117">
        <v>1.5231655266033428</v>
      </c>
      <c r="F49" s="117">
        <v>1.2978559225277797</v>
      </c>
      <c r="G49" s="117">
        <v>3.9122301287000116</v>
      </c>
      <c r="H49" s="117">
        <v>3.1428603467104077</v>
      </c>
    </row>
    <row r="50" spans="1:8" s="106" customFormat="1">
      <c r="A50" s="111">
        <v>2017</v>
      </c>
      <c r="B50" s="111"/>
      <c r="C50" s="117">
        <v>1.3631681367087811</v>
      </c>
      <c r="D50" s="117">
        <v>3.6718221474893342</v>
      </c>
      <c r="E50" s="117">
        <v>1.3411497737224165</v>
      </c>
      <c r="F50" s="117">
        <v>1.1069830456185814</v>
      </c>
      <c r="G50" s="117">
        <v>4.2970184846232273</v>
      </c>
      <c r="H50" s="117">
        <v>2.9901895497549402</v>
      </c>
    </row>
    <row r="51" spans="1:8" s="106" customFormat="1">
      <c r="A51" s="111">
        <v>2018</v>
      </c>
      <c r="B51" s="111"/>
      <c r="C51" s="117">
        <v>2.1545521797216471</v>
      </c>
      <c r="D51" s="117">
        <v>5.3501241393861143</v>
      </c>
      <c r="E51" s="117">
        <v>4.8947881595242437</v>
      </c>
      <c r="F51" s="117">
        <v>3.0619141148393147</v>
      </c>
      <c r="G51" s="117">
        <v>6.3247607346571089</v>
      </c>
      <c r="H51" s="117">
        <v>4.9195686211386258</v>
      </c>
    </row>
    <row r="52" spans="1:8" s="106" customFormat="1">
      <c r="A52" s="111">
        <v>2019</v>
      </c>
      <c r="B52" s="111"/>
      <c r="C52" s="117">
        <v>3.2929363918184906</v>
      </c>
      <c r="D52" s="117">
        <v>4.8847566106932527</v>
      </c>
      <c r="E52" s="117">
        <v>5.0528173967279377</v>
      </c>
      <c r="F52" s="117">
        <v>3.5849588512146813</v>
      </c>
      <c r="G52" s="117">
        <v>5.8789873502323342</v>
      </c>
      <c r="H52" s="117">
        <v>4.7420817775544633</v>
      </c>
    </row>
    <row r="53" spans="1:8" s="106" customFormat="1">
      <c r="A53" s="111"/>
      <c r="B53" s="111"/>
      <c r="C53" s="117"/>
      <c r="D53" s="117"/>
      <c r="E53" s="117"/>
      <c r="F53" s="117"/>
      <c r="G53" s="117"/>
      <c r="H53" s="117"/>
    </row>
    <row r="54" spans="1:8" s="106" customFormat="1">
      <c r="A54" s="111">
        <v>2019</v>
      </c>
      <c r="B54" s="111" t="s">
        <v>134</v>
      </c>
      <c r="C54" s="117">
        <v>3.7882367163330155</v>
      </c>
      <c r="D54" s="117">
        <v>7.1795505139777394</v>
      </c>
      <c r="E54" s="117">
        <v>8.7174497472472865</v>
      </c>
      <c r="F54" s="117">
        <v>5.3317276660279855</v>
      </c>
      <c r="G54" s="117">
        <v>8.4521361793743921</v>
      </c>
      <c r="H54" s="117">
        <v>7.0813175548487761</v>
      </c>
    </row>
    <row r="55" spans="1:8" s="106" customFormat="1">
      <c r="A55" s="111"/>
      <c r="B55" s="111" t="s">
        <v>135</v>
      </c>
      <c r="C55" s="117">
        <v>3.7755901929694913</v>
      </c>
      <c r="D55" s="117">
        <v>7.2612221414984468</v>
      </c>
      <c r="E55" s="117">
        <v>8.7894967800882906</v>
      </c>
      <c r="F55" s="117">
        <v>5.1400159025899894</v>
      </c>
      <c r="G55" s="117">
        <v>8.4668222341759645</v>
      </c>
      <c r="H55" s="117">
        <v>7.1484613885955284</v>
      </c>
    </row>
    <row r="56" spans="1:8" s="106" customFormat="1">
      <c r="A56" s="111"/>
      <c r="B56" s="111" t="s">
        <v>136</v>
      </c>
      <c r="C56" s="117">
        <v>3.7837871384156951</v>
      </c>
      <c r="D56" s="117">
        <v>7.1323650097101066</v>
      </c>
      <c r="E56" s="117">
        <v>8.6632718734856784</v>
      </c>
      <c r="F56" s="117">
        <v>5.1692127869868765</v>
      </c>
      <c r="G56" s="117">
        <v>8.3768489381123246</v>
      </c>
      <c r="H56" s="117">
        <v>7.0360230349511887</v>
      </c>
    </row>
    <row r="57" spans="1:8" s="106" customFormat="1">
      <c r="A57" s="111"/>
      <c r="B57" s="111" t="s">
        <v>137</v>
      </c>
      <c r="C57" s="117">
        <v>3.8435307700981358</v>
      </c>
      <c r="D57" s="117">
        <v>7.1100605514607063</v>
      </c>
      <c r="E57" s="117">
        <v>8.8551682710657165</v>
      </c>
      <c r="F57" s="117">
        <v>5.29782920888211</v>
      </c>
      <c r="G57" s="117">
        <v>8.3419651407351303</v>
      </c>
      <c r="H57" s="117">
        <v>7.0608842998972854</v>
      </c>
    </row>
    <row r="58" spans="1:8" s="106" customFormat="1">
      <c r="A58" s="111"/>
      <c r="B58" s="111" t="s">
        <v>138</v>
      </c>
      <c r="C58" s="117">
        <v>3.8532202441064589</v>
      </c>
      <c r="D58" s="117">
        <v>7.0035933346946022</v>
      </c>
      <c r="E58" s="117">
        <v>8.7688844460250603</v>
      </c>
      <c r="F58" s="117">
        <v>5.2200037220729856</v>
      </c>
      <c r="G58" s="117">
        <v>8.0776909237046048</v>
      </c>
      <c r="H58" s="117">
        <v>6.9695561613716484</v>
      </c>
    </row>
    <row r="59" spans="1:8" s="106" customFormat="1">
      <c r="A59" s="111"/>
      <c r="B59" s="111" t="s">
        <v>139</v>
      </c>
      <c r="C59" s="117">
        <v>4.5881897790146731</v>
      </c>
      <c r="D59" s="117">
        <v>6.9923303659377378</v>
      </c>
      <c r="E59" s="117">
        <v>8.8195972201486015</v>
      </c>
      <c r="F59" s="117">
        <v>5.1736826687194259</v>
      </c>
      <c r="G59" s="117">
        <v>8.0600031144643083</v>
      </c>
      <c r="H59" s="117">
        <v>7.0426784822221533</v>
      </c>
    </row>
    <row r="60" spans="1:8" s="106" customFormat="1">
      <c r="A60" s="111"/>
      <c r="B60" s="111" t="s">
        <v>140</v>
      </c>
      <c r="C60" s="117">
        <v>4.5391263140659888</v>
      </c>
      <c r="D60" s="117">
        <v>6.9087652350899642</v>
      </c>
      <c r="E60" s="117">
        <v>8.7851860122131207</v>
      </c>
      <c r="F60" s="117">
        <v>5.1427184751690058</v>
      </c>
      <c r="G60" s="117">
        <v>7.9272916364551138</v>
      </c>
      <c r="H60" s="117">
        <v>6.9714870245386029</v>
      </c>
    </row>
    <row r="61" spans="1:8" s="106" customFormat="1">
      <c r="A61" s="111"/>
      <c r="B61" s="111" t="s">
        <v>141</v>
      </c>
      <c r="C61" s="117">
        <v>3.3121834160805275</v>
      </c>
      <c r="D61" s="117">
        <v>5.2640629451737198</v>
      </c>
      <c r="E61" s="117">
        <v>5.1610662660389828</v>
      </c>
      <c r="F61" s="117">
        <v>3.3917321475367412</v>
      </c>
      <c r="G61" s="117">
        <v>6.2110470621224767</v>
      </c>
      <c r="H61" s="117">
        <v>5.0288326138192563</v>
      </c>
    </row>
    <row r="62" spans="1:8" s="106" customFormat="1">
      <c r="A62" s="111"/>
      <c r="B62" s="111" t="s">
        <v>142</v>
      </c>
      <c r="C62" s="117">
        <v>3.2353860200377227</v>
      </c>
      <c r="D62" s="117">
        <v>5.1849573220525302</v>
      </c>
      <c r="E62" s="117">
        <v>5.1227128797359134</v>
      </c>
      <c r="F62" s="117">
        <v>3.4180063954670103</v>
      </c>
      <c r="G62" s="117">
        <v>5.944648181912382</v>
      </c>
      <c r="H62" s="117">
        <v>4.9586826023501951</v>
      </c>
    </row>
    <row r="63" spans="1:8" s="106" customFormat="1">
      <c r="A63" s="111"/>
      <c r="B63" s="111" t="s">
        <v>143</v>
      </c>
      <c r="C63" s="117">
        <v>3.2656780240521988</v>
      </c>
      <c r="D63" s="117">
        <v>5.0986124401670496</v>
      </c>
      <c r="E63" s="117">
        <v>5.1177864417467189</v>
      </c>
      <c r="F63" s="117">
        <v>3.4832078552071044</v>
      </c>
      <c r="G63" s="117">
        <v>5.8252671198897765</v>
      </c>
      <c r="H63" s="117">
        <v>4.9007545440568956</v>
      </c>
    </row>
    <row r="64" spans="1:8" s="106" customFormat="1">
      <c r="A64" s="111"/>
      <c r="B64" s="111" t="s">
        <v>144</v>
      </c>
      <c r="C64" s="117">
        <v>3.2510285986007137</v>
      </c>
      <c r="D64" s="117">
        <v>4.9987611449657132</v>
      </c>
      <c r="E64" s="117">
        <v>5.087499879232249</v>
      </c>
      <c r="F64" s="117">
        <v>3.647095526838573</v>
      </c>
      <c r="G64" s="117">
        <v>6.035400140222702</v>
      </c>
      <c r="H64" s="117">
        <v>4.8262578113219101</v>
      </c>
    </row>
    <row r="65" spans="1:8" s="106" customFormat="1">
      <c r="A65" s="111"/>
      <c r="B65" s="111" t="s">
        <v>145</v>
      </c>
      <c r="C65" s="117">
        <v>3.2929363918184906</v>
      </c>
      <c r="D65" s="117">
        <v>4.8847566106932527</v>
      </c>
      <c r="E65" s="117">
        <v>5.0528173967279377</v>
      </c>
      <c r="F65" s="117">
        <v>3.5849588512146813</v>
      </c>
      <c r="G65" s="117">
        <v>5.8789873502323342</v>
      </c>
      <c r="H65" s="117">
        <v>4.7420817775544633</v>
      </c>
    </row>
    <row r="66" spans="1:8" s="106" customFormat="1">
      <c r="A66" s="111">
        <v>2020</v>
      </c>
      <c r="B66" s="111" t="s">
        <v>134</v>
      </c>
      <c r="C66" s="117">
        <v>1.4286166178126614</v>
      </c>
      <c r="D66" s="117">
        <v>2.9122509269340791</v>
      </c>
      <c r="E66" s="117">
        <v>1.2090449571755535</v>
      </c>
      <c r="F66" s="117">
        <v>1.2864903050949339</v>
      </c>
      <c r="G66" s="117">
        <v>3.6651529418935569</v>
      </c>
      <c r="H66" s="117">
        <v>2.4484023555305656</v>
      </c>
    </row>
    <row r="67" spans="1:8" s="106" customFormat="1">
      <c r="A67" s="111"/>
      <c r="B67" s="111" t="s">
        <v>135</v>
      </c>
      <c r="C67" s="117">
        <v>2.218285987422508</v>
      </c>
      <c r="D67" s="117">
        <v>3.6845453842800691</v>
      </c>
      <c r="E67" s="117">
        <v>2.0295408263142578</v>
      </c>
      <c r="F67" s="117">
        <v>2.1174355135192169</v>
      </c>
      <c r="G67" s="117">
        <v>4.5611662346426218</v>
      </c>
      <c r="H67" s="117">
        <v>3.2331670664786705</v>
      </c>
    </row>
    <row r="68" spans="1:8" s="106" customFormat="1">
      <c r="A68" s="111"/>
      <c r="B68" s="111" t="s">
        <v>136</v>
      </c>
      <c r="C68" s="117">
        <v>2.0353989767477154</v>
      </c>
      <c r="D68" s="117">
        <v>3.5858722752978966</v>
      </c>
      <c r="E68" s="117">
        <v>2.037612713349235</v>
      </c>
      <c r="F68" s="117">
        <v>2.0809307329507476</v>
      </c>
      <c r="G68" s="117">
        <v>4.4903342269752011</v>
      </c>
      <c r="H68" s="117">
        <v>3.1462026708399815</v>
      </c>
    </row>
    <row r="69" spans="1:8" s="106" customFormat="1">
      <c r="A69" s="111"/>
      <c r="B69" s="111" t="s">
        <v>137</v>
      </c>
      <c r="C69" s="117" t="s">
        <v>146</v>
      </c>
      <c r="D69" s="117" t="s">
        <v>146</v>
      </c>
      <c r="E69" s="117" t="s">
        <v>146</v>
      </c>
      <c r="F69" s="117" t="s">
        <v>146</v>
      </c>
      <c r="G69" s="117" t="s">
        <v>146</v>
      </c>
      <c r="H69" s="117" t="s">
        <v>146</v>
      </c>
    </row>
    <row r="70" spans="1:8" s="106" customFormat="1">
      <c r="A70" s="111"/>
      <c r="B70" s="111" t="s">
        <v>138</v>
      </c>
      <c r="C70" s="117" t="s">
        <v>146</v>
      </c>
      <c r="D70" s="117" t="s">
        <v>146</v>
      </c>
      <c r="E70" s="117" t="s">
        <v>146</v>
      </c>
      <c r="F70" s="117" t="s">
        <v>146</v>
      </c>
      <c r="G70" s="117" t="s">
        <v>146</v>
      </c>
      <c r="H70" s="117" t="s">
        <v>146</v>
      </c>
    </row>
    <row r="71" spans="1:8" s="106" customFormat="1">
      <c r="A71" s="111"/>
      <c r="B71" s="111" t="s">
        <v>139</v>
      </c>
      <c r="C71" s="117" t="s">
        <v>146</v>
      </c>
      <c r="D71" s="117" t="s">
        <v>146</v>
      </c>
      <c r="E71" s="117" t="s">
        <v>146</v>
      </c>
      <c r="F71" s="117" t="s">
        <v>146</v>
      </c>
      <c r="G71" s="117" t="s">
        <v>146</v>
      </c>
      <c r="H71" s="117" t="s">
        <v>146</v>
      </c>
    </row>
    <row r="72" spans="1:8" s="106" customFormat="1">
      <c r="A72" s="111"/>
      <c r="B72" s="111" t="s">
        <v>140</v>
      </c>
      <c r="C72" s="117" t="s">
        <v>146</v>
      </c>
      <c r="D72" s="117" t="s">
        <v>146</v>
      </c>
      <c r="E72" s="117" t="s">
        <v>146</v>
      </c>
      <c r="F72" s="117" t="s">
        <v>146</v>
      </c>
      <c r="G72" s="117" t="s">
        <v>146</v>
      </c>
      <c r="H72" s="117" t="s">
        <v>146</v>
      </c>
    </row>
    <row r="73" spans="1:8" s="106" customFormat="1">
      <c r="A73" s="111"/>
      <c r="B73" s="111" t="s">
        <v>141</v>
      </c>
      <c r="C73" s="117" t="s">
        <v>146</v>
      </c>
      <c r="D73" s="117" t="s">
        <v>146</v>
      </c>
      <c r="E73" s="117" t="s">
        <v>146</v>
      </c>
      <c r="F73" s="117" t="s">
        <v>146</v>
      </c>
      <c r="G73" s="117" t="s">
        <v>146</v>
      </c>
      <c r="H73" s="117" t="s">
        <v>146</v>
      </c>
    </row>
    <row r="74" spans="1:8" s="106" customFormat="1">
      <c r="A74" s="111"/>
      <c r="B74" s="111" t="s">
        <v>142</v>
      </c>
      <c r="C74" s="119" t="s">
        <v>146</v>
      </c>
      <c r="D74" s="119" t="s">
        <v>146</v>
      </c>
      <c r="E74" s="119" t="s">
        <v>146</v>
      </c>
      <c r="F74" s="119" t="s">
        <v>146</v>
      </c>
      <c r="G74" s="119" t="s">
        <v>146</v>
      </c>
      <c r="H74" s="119" t="s">
        <v>146</v>
      </c>
    </row>
    <row r="75" spans="1:8" s="106" customFormat="1">
      <c r="A75" s="111"/>
      <c r="B75" s="111" t="s">
        <v>143</v>
      </c>
      <c r="C75" s="119" t="s">
        <v>146</v>
      </c>
      <c r="D75" s="119" t="s">
        <v>146</v>
      </c>
      <c r="E75" s="119" t="s">
        <v>146</v>
      </c>
      <c r="F75" s="119" t="s">
        <v>146</v>
      </c>
      <c r="G75" s="119" t="s">
        <v>146</v>
      </c>
      <c r="H75" s="119" t="s">
        <v>146</v>
      </c>
    </row>
    <row r="76" spans="1:8" s="106" customFormat="1">
      <c r="A76" s="111"/>
      <c r="B76" s="111" t="s">
        <v>144</v>
      </c>
      <c r="C76" s="119" t="s">
        <v>146</v>
      </c>
      <c r="D76" s="119" t="s">
        <v>146</v>
      </c>
      <c r="E76" s="119" t="s">
        <v>146</v>
      </c>
      <c r="F76" s="119" t="s">
        <v>146</v>
      </c>
      <c r="G76" s="119" t="s">
        <v>146</v>
      </c>
      <c r="H76" s="119" t="s">
        <v>146</v>
      </c>
    </row>
    <row r="77" spans="1:8" s="106" customFormat="1">
      <c r="A77" s="111"/>
      <c r="B77" s="111" t="s">
        <v>145</v>
      </c>
      <c r="C77" s="119" t="s">
        <v>146</v>
      </c>
      <c r="D77" s="119" t="s">
        <v>146</v>
      </c>
      <c r="E77" s="119" t="s">
        <v>146</v>
      </c>
      <c r="F77" s="119" t="s">
        <v>146</v>
      </c>
      <c r="G77" s="119" t="s">
        <v>146</v>
      </c>
      <c r="H77" s="119" t="s">
        <v>146</v>
      </c>
    </row>
    <row r="78" spans="1:8" s="106" customFormat="1">
      <c r="A78" s="111"/>
      <c r="B78" s="111"/>
      <c r="C78" s="119"/>
      <c r="D78" s="119"/>
      <c r="E78" s="119"/>
      <c r="F78" s="119"/>
      <c r="G78" s="119"/>
      <c r="H78" s="119"/>
    </row>
    <row r="79" spans="1:8" s="106" customFormat="1">
      <c r="A79" s="107"/>
      <c r="B79" s="107"/>
      <c r="C79" s="107"/>
      <c r="D79" s="107"/>
      <c r="E79" s="107"/>
      <c r="F79" s="107"/>
      <c r="G79" s="107"/>
      <c r="H79" s="107"/>
    </row>
    <row r="80" spans="1:8">
      <c r="A80" s="107" t="s">
        <v>148</v>
      </c>
      <c r="B80" s="107"/>
      <c r="C80" s="107"/>
      <c r="D80" s="107"/>
      <c r="E80" s="107"/>
      <c r="F80" s="107"/>
      <c r="G80" s="107"/>
      <c r="H80" s="107"/>
    </row>
    <row r="81" spans="1:8" ht="20">
      <c r="A81" s="124"/>
      <c r="B81" s="348"/>
      <c r="C81" s="349"/>
      <c r="D81" s="349"/>
      <c r="E81" s="349"/>
      <c r="F81" s="349"/>
      <c r="G81" s="349"/>
      <c r="H81" s="349"/>
    </row>
    <row r="82" spans="1:8">
      <c r="A82" s="107"/>
      <c r="B82" s="348"/>
      <c r="C82" s="350"/>
      <c r="D82" s="350"/>
      <c r="E82" s="350"/>
      <c r="F82" s="350"/>
      <c r="G82" s="350"/>
      <c r="H82" s="350"/>
    </row>
    <row r="83" spans="1:8" ht="17.5">
      <c r="A83" s="103"/>
      <c r="B83" s="104"/>
      <c r="C83" s="104"/>
      <c r="D83" s="104"/>
      <c r="E83" s="104"/>
      <c r="F83" s="104"/>
      <c r="G83" s="104"/>
      <c r="H83" s="104"/>
    </row>
    <row r="84" spans="1:8" ht="17.5">
      <c r="A84" s="103"/>
      <c r="B84" s="104"/>
      <c r="C84" s="104"/>
      <c r="D84" s="104"/>
      <c r="E84" s="104"/>
      <c r="F84" s="104"/>
      <c r="G84" s="104"/>
      <c r="H84" s="104"/>
    </row>
    <row r="85" spans="1:8">
      <c r="A85" s="107"/>
      <c r="B85" s="107"/>
      <c r="C85" s="107"/>
      <c r="D85" s="107"/>
      <c r="E85" s="107"/>
      <c r="F85" s="107"/>
      <c r="G85" s="107"/>
      <c r="H85" s="107"/>
    </row>
    <row r="86" spans="1:8">
      <c r="A86" s="107"/>
      <c r="B86" s="107"/>
      <c r="C86" s="107"/>
      <c r="D86" s="107"/>
      <c r="E86" s="107"/>
      <c r="F86" s="107"/>
      <c r="G86" s="107"/>
      <c r="H86" s="107"/>
    </row>
    <row r="87" spans="1:8">
      <c r="A87" s="107"/>
      <c r="B87" s="107"/>
      <c r="C87" s="107"/>
      <c r="D87" s="107"/>
      <c r="E87" s="107"/>
      <c r="F87" s="107"/>
      <c r="G87" s="107"/>
      <c r="H87" s="107"/>
    </row>
    <row r="88" spans="1:8">
      <c r="A88" s="107"/>
      <c r="B88" s="107"/>
      <c r="C88" s="107"/>
      <c r="D88" s="107"/>
      <c r="E88" s="107"/>
      <c r="F88" s="107"/>
      <c r="G88" s="107"/>
      <c r="H88" s="107"/>
    </row>
    <row r="89" spans="1:8">
      <c r="A89" s="111"/>
      <c r="B89" s="111"/>
      <c r="C89" s="112"/>
      <c r="D89" s="112"/>
      <c r="E89" s="112"/>
      <c r="F89" s="112"/>
      <c r="G89" s="112"/>
      <c r="H89" s="112"/>
    </row>
    <row r="90" spans="1:8">
      <c r="A90" s="111"/>
      <c r="B90" s="111"/>
      <c r="C90" s="112"/>
      <c r="D90" s="112"/>
      <c r="E90" s="112"/>
      <c r="F90" s="112"/>
      <c r="G90" s="112"/>
      <c r="H90" s="112"/>
    </row>
    <row r="91" spans="1:8">
      <c r="A91" s="111"/>
      <c r="B91" s="111"/>
      <c r="C91" s="112"/>
      <c r="D91" s="112"/>
      <c r="E91" s="112"/>
      <c r="F91" s="112"/>
      <c r="G91" s="112"/>
      <c r="H91" s="112"/>
    </row>
    <row r="92" spans="1:8">
      <c r="A92" s="111"/>
      <c r="B92" s="111"/>
      <c r="C92" s="112"/>
      <c r="D92" s="112"/>
      <c r="E92" s="112"/>
      <c r="F92" s="112"/>
      <c r="G92" s="112"/>
      <c r="H92" s="112"/>
    </row>
  </sheetData>
  <mergeCells count="2">
    <mergeCell ref="B81:H81"/>
    <mergeCell ref="B82:H82"/>
  </mergeCells>
  <printOptions horizontalCentered="1"/>
  <pageMargins left="0.15748031496062992" right="0.19685039370078741" top="0.15748031496062992" bottom="0.19685039370078741" header="0" footer="0"/>
  <pageSetup paperSize="9" scale="6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O84"/>
  <sheetViews>
    <sheetView showZeros="0" showOutlineSymbols="0" topLeftCell="A55" zoomScaleNormal="100" workbookViewId="0">
      <selection activeCell="D68" sqref="D68"/>
    </sheetView>
  </sheetViews>
  <sheetFormatPr baseColWidth="10" defaultColWidth="11.54296875" defaultRowHeight="15.5"/>
  <cols>
    <col min="1" max="1" width="8" style="105" customWidth="1"/>
    <col min="2" max="2" width="5.54296875" style="105" customWidth="1"/>
    <col min="3" max="8" width="20" style="105" customWidth="1"/>
    <col min="9" max="11" width="12" style="105" customWidth="1"/>
    <col min="12" max="16384" width="11.54296875" style="105"/>
  </cols>
  <sheetData>
    <row r="1" spans="1:15" ht="17.5">
      <c r="A1" s="103" t="s">
        <v>150</v>
      </c>
      <c r="B1" s="104"/>
      <c r="C1" s="104"/>
      <c r="D1" s="104"/>
      <c r="E1" s="104"/>
      <c r="F1" s="104"/>
      <c r="G1" s="104"/>
      <c r="H1" s="104"/>
      <c r="I1" s="125"/>
    </row>
    <row r="2" spans="1:15" ht="17.5">
      <c r="A2" s="103" t="s">
        <v>130</v>
      </c>
      <c r="B2" s="104"/>
      <c r="C2" s="104"/>
      <c r="D2" s="104"/>
      <c r="E2" s="104"/>
      <c r="F2" s="104"/>
      <c r="G2" s="104"/>
      <c r="H2" s="104"/>
      <c r="I2" s="125"/>
    </row>
    <row r="3" spans="1:15">
      <c r="A3" s="126"/>
      <c r="B3" s="107"/>
      <c r="C3" s="107"/>
      <c r="D3" s="107"/>
      <c r="E3" s="107"/>
      <c r="F3" s="107"/>
      <c r="G3" s="107"/>
      <c r="H3" s="107"/>
      <c r="I3" s="125"/>
    </row>
    <row r="4" spans="1:15" ht="32.15" customHeight="1">
      <c r="A4" s="232" t="s">
        <v>131</v>
      </c>
      <c r="B4" s="233"/>
      <c r="C4" s="234" t="s">
        <v>132</v>
      </c>
      <c r="D4" s="235" t="s">
        <v>50</v>
      </c>
      <c r="E4" s="235" t="s">
        <v>51</v>
      </c>
      <c r="F4" s="235" t="s">
        <v>116</v>
      </c>
      <c r="G4" s="236" t="s">
        <v>133</v>
      </c>
      <c r="H4" s="237" t="s">
        <v>46</v>
      </c>
      <c r="I4" s="108"/>
    </row>
    <row r="5" spans="1:15">
      <c r="A5" s="109"/>
      <c r="B5" s="109"/>
      <c r="C5" s="110"/>
      <c r="D5" s="109"/>
      <c r="E5" s="109"/>
      <c r="F5" s="109"/>
      <c r="G5" s="109"/>
      <c r="H5" s="109"/>
      <c r="I5" s="125"/>
    </row>
    <row r="6" spans="1:15">
      <c r="A6" s="111">
        <v>2010</v>
      </c>
      <c r="B6" s="111"/>
      <c r="C6" s="117">
        <v>854.0098516375906</v>
      </c>
      <c r="D6" s="117">
        <v>892.37764217259462</v>
      </c>
      <c r="E6" s="117">
        <v>574.12949385821184</v>
      </c>
      <c r="F6" s="117">
        <v>351.08814006829385</v>
      </c>
      <c r="G6" s="117">
        <v>462.0913540920069</v>
      </c>
      <c r="H6" s="117">
        <v>785.83047111742064</v>
      </c>
      <c r="J6" s="118"/>
      <c r="K6" s="118"/>
      <c r="L6" s="118"/>
      <c r="M6" s="118"/>
      <c r="N6" s="118"/>
      <c r="O6" s="118"/>
    </row>
    <row r="7" spans="1:15">
      <c r="A7" s="111">
        <v>2011</v>
      </c>
      <c r="B7" s="111"/>
      <c r="C7" s="117">
        <v>873.20752003164876</v>
      </c>
      <c r="D7" s="117">
        <v>923.06397400451101</v>
      </c>
      <c r="E7" s="117">
        <v>588.72296997590513</v>
      </c>
      <c r="F7" s="117">
        <v>360.34340878210691</v>
      </c>
      <c r="G7" s="117">
        <v>473.67850927937536</v>
      </c>
      <c r="H7" s="117">
        <v>810.85356069746285</v>
      </c>
      <c r="J7" s="118"/>
      <c r="K7" s="118"/>
      <c r="L7" s="118"/>
      <c r="M7" s="118"/>
      <c r="N7" s="118"/>
      <c r="O7" s="118"/>
    </row>
    <row r="8" spans="1:15">
      <c r="A8" s="111">
        <v>2012</v>
      </c>
      <c r="B8" s="111"/>
      <c r="C8" s="117">
        <v>890.96203422829547</v>
      </c>
      <c r="D8" s="117">
        <v>955.4104056196536</v>
      </c>
      <c r="E8" s="117">
        <v>603.86982572137697</v>
      </c>
      <c r="F8" s="117">
        <v>365.30420992649925</v>
      </c>
      <c r="G8" s="117">
        <v>488.24254826560002</v>
      </c>
      <c r="H8" s="117">
        <v>836.26568757017981</v>
      </c>
      <c r="J8" s="118"/>
      <c r="K8" s="118"/>
      <c r="L8" s="118"/>
      <c r="M8" s="118"/>
      <c r="N8" s="118"/>
      <c r="O8" s="118"/>
    </row>
    <row r="9" spans="1:15">
      <c r="A9" s="111">
        <v>2013</v>
      </c>
      <c r="B9" s="111"/>
      <c r="C9" s="117">
        <v>910.3720826990276</v>
      </c>
      <c r="D9" s="117">
        <v>987.48063579495374</v>
      </c>
      <c r="E9" s="117">
        <v>619.75687378538237</v>
      </c>
      <c r="F9" s="117">
        <v>369.68166364562711</v>
      </c>
      <c r="G9" s="117">
        <v>503.82679781334627</v>
      </c>
      <c r="H9" s="117">
        <v>862.0005649572704</v>
      </c>
      <c r="J9" s="118"/>
      <c r="K9" s="118"/>
      <c r="L9" s="118"/>
      <c r="M9" s="118"/>
      <c r="N9" s="118"/>
      <c r="O9" s="118"/>
    </row>
    <row r="10" spans="1:15">
      <c r="A10" s="111">
        <v>2014</v>
      </c>
      <c r="B10" s="111"/>
      <c r="C10" s="117">
        <v>918.29211711246444</v>
      </c>
      <c r="D10" s="117">
        <v>1007.6883898661677</v>
      </c>
      <c r="E10" s="117">
        <v>626.11859428726598</v>
      </c>
      <c r="F10" s="117">
        <v>368.0060296391639</v>
      </c>
      <c r="G10" s="117">
        <v>510.91438177257129</v>
      </c>
      <c r="H10" s="117">
        <v>876.52859760097738</v>
      </c>
      <c r="J10" s="118"/>
      <c r="K10" s="118"/>
      <c r="L10" s="118"/>
      <c r="M10" s="118"/>
      <c r="N10" s="118"/>
      <c r="O10" s="118"/>
    </row>
    <row r="11" spans="1:15">
      <c r="A11" s="111">
        <v>2015</v>
      </c>
      <c r="B11" s="111"/>
      <c r="C11" s="117">
        <v>925.16460204597911</v>
      </c>
      <c r="D11" s="117">
        <v>1029.5348624662738</v>
      </c>
      <c r="E11" s="117">
        <v>632.73647553638693</v>
      </c>
      <c r="F11" s="117">
        <v>371.93226340494067</v>
      </c>
      <c r="G11" s="117">
        <v>520.60231470894644</v>
      </c>
      <c r="H11" s="117">
        <v>893.13122980420644</v>
      </c>
      <c r="J11" s="118"/>
      <c r="K11" s="118"/>
      <c r="L11" s="118"/>
      <c r="M11" s="118"/>
      <c r="N11" s="118"/>
      <c r="O11" s="118"/>
    </row>
    <row r="12" spans="1:15">
      <c r="A12" s="111">
        <v>2016</v>
      </c>
      <c r="B12" s="111"/>
      <c r="C12" s="127">
        <v>931.64910253017274</v>
      </c>
      <c r="D12" s="127">
        <v>1050.8237921202408</v>
      </c>
      <c r="E12" s="127">
        <v>640.89177371057519</v>
      </c>
      <c r="F12" s="127">
        <v>376.42090629243734</v>
      </c>
      <c r="G12" s="127">
        <v>528.63899788950926</v>
      </c>
      <c r="H12" s="117">
        <v>910.2438056302824</v>
      </c>
      <c r="J12" s="118"/>
      <c r="K12" s="118"/>
      <c r="L12" s="118"/>
      <c r="M12" s="118"/>
      <c r="N12" s="118"/>
      <c r="O12" s="118"/>
    </row>
    <row r="13" spans="1:15">
      <c r="A13" s="111">
        <v>2017</v>
      </c>
      <c r="B13" s="111"/>
      <c r="C13" s="117">
        <v>937.13550373947908</v>
      </c>
      <c r="D13" s="117">
        <v>1071.0073356712587</v>
      </c>
      <c r="E13" s="117">
        <v>649.19055643534398</v>
      </c>
      <c r="F13" s="117">
        <v>381.05815181742025</v>
      </c>
      <c r="G13" s="117">
        <v>538.40100572204483</v>
      </c>
      <c r="H13" s="117">
        <v>926.86713257362715</v>
      </c>
      <c r="J13" s="118"/>
      <c r="K13" s="118"/>
      <c r="L13" s="118"/>
      <c r="M13" s="118"/>
      <c r="N13" s="118"/>
      <c r="O13" s="118"/>
    </row>
    <row r="14" spans="1:15">
      <c r="A14" s="111">
        <v>2018</v>
      </c>
      <c r="B14" s="111"/>
      <c r="C14" s="117">
        <v>953.92125812729375</v>
      </c>
      <c r="D14" s="117">
        <v>1107.4871268066829</v>
      </c>
      <c r="E14" s="117">
        <v>680.95871055427142</v>
      </c>
      <c r="F14" s="117">
        <v>393.40111817886367</v>
      </c>
      <c r="G14" s="117">
        <v>558.41336534140623</v>
      </c>
      <c r="H14" s="117">
        <v>960.98128601384064</v>
      </c>
      <c r="J14" s="118"/>
      <c r="K14" s="118"/>
      <c r="L14" s="118"/>
      <c r="M14" s="118"/>
      <c r="N14" s="118"/>
      <c r="O14" s="118"/>
    </row>
    <row r="15" spans="1:15">
      <c r="A15" s="111">
        <v>2019</v>
      </c>
      <c r="B15" s="111"/>
      <c r="C15" s="117">
        <v>978.40342140358734</v>
      </c>
      <c r="D15" s="117">
        <v>1143.5510504863109</v>
      </c>
      <c r="E15" s="117">
        <v>714.976103465964</v>
      </c>
      <c r="F15" s="117">
        <v>405.54418228434622</v>
      </c>
      <c r="G15" s="117">
        <v>579.25481068681074</v>
      </c>
      <c r="H15" s="117">
        <v>995.75784980562355</v>
      </c>
      <c r="J15" s="118"/>
      <c r="K15" s="118"/>
      <c r="L15" s="118"/>
      <c r="M15" s="118"/>
      <c r="N15" s="118"/>
      <c r="O15" s="118"/>
    </row>
    <row r="16" spans="1:15">
      <c r="A16" s="111"/>
      <c r="B16" s="111"/>
      <c r="C16" s="117"/>
      <c r="D16" s="117"/>
      <c r="E16" s="117"/>
      <c r="F16" s="117"/>
      <c r="G16" s="117"/>
      <c r="H16" s="117"/>
      <c r="J16" s="118"/>
      <c r="K16" s="118"/>
      <c r="L16" s="118"/>
      <c r="M16" s="118"/>
      <c r="N16" s="118"/>
      <c r="O16" s="118"/>
    </row>
    <row r="17" spans="1:15">
      <c r="A17" s="111">
        <v>2019</v>
      </c>
      <c r="B17" s="111" t="s">
        <v>134</v>
      </c>
      <c r="C17" s="117">
        <v>971.17086474129223</v>
      </c>
      <c r="D17" s="117">
        <v>1129.6585452313086</v>
      </c>
      <c r="E17" s="117">
        <v>707.40186356784068</v>
      </c>
      <c r="F17" s="117">
        <v>402.87105278423974</v>
      </c>
      <c r="G17" s="117">
        <v>571.80310851758952</v>
      </c>
      <c r="H17" s="117">
        <v>983.46228676230078</v>
      </c>
      <c r="J17" s="118"/>
      <c r="K17" s="118"/>
      <c r="L17" s="118"/>
      <c r="M17" s="118"/>
      <c r="N17" s="118"/>
      <c r="O17" s="118"/>
    </row>
    <row r="18" spans="1:15">
      <c r="A18" s="111"/>
      <c r="B18" s="111" t="s">
        <v>135</v>
      </c>
      <c r="C18" s="117">
        <v>970.68144400809661</v>
      </c>
      <c r="D18" s="117">
        <v>1131.8647682552528</v>
      </c>
      <c r="E18" s="117">
        <v>708.25783516319257</v>
      </c>
      <c r="F18" s="117">
        <v>402.8041111068415</v>
      </c>
      <c r="G18" s="117">
        <v>572.86285388724059</v>
      </c>
      <c r="H18" s="117">
        <v>985.16442404559973</v>
      </c>
      <c r="J18" s="118"/>
      <c r="K18" s="118"/>
      <c r="L18" s="118"/>
      <c r="M18" s="118"/>
      <c r="N18" s="118"/>
      <c r="O18" s="118"/>
    </row>
    <row r="19" spans="1:15">
      <c r="A19" s="111"/>
      <c r="B19" s="111" t="s">
        <v>136</v>
      </c>
      <c r="C19" s="117">
        <v>971.10639679137569</v>
      </c>
      <c r="D19" s="117">
        <v>1133.9425998435859</v>
      </c>
      <c r="E19" s="117">
        <v>709.10016607019293</v>
      </c>
      <c r="F19" s="117">
        <v>403.16929645336518</v>
      </c>
      <c r="G19" s="117">
        <v>573.50413857589206</v>
      </c>
      <c r="H19" s="117">
        <v>986.71292863607573</v>
      </c>
      <c r="J19" s="118"/>
      <c r="K19" s="118"/>
      <c r="L19" s="118"/>
      <c r="M19" s="118"/>
      <c r="N19" s="118"/>
      <c r="O19" s="118"/>
    </row>
    <row r="20" spans="1:15">
      <c r="A20" s="111"/>
      <c r="B20" s="111" t="s">
        <v>137</v>
      </c>
      <c r="C20" s="117">
        <v>971.58877190467524</v>
      </c>
      <c r="D20" s="117">
        <v>1135.2457336988136</v>
      </c>
      <c r="E20" s="117">
        <v>710.56866859214199</v>
      </c>
      <c r="F20" s="117">
        <v>403.45899106746322</v>
      </c>
      <c r="G20" s="117">
        <v>574.47156569945719</v>
      </c>
      <c r="H20" s="117">
        <v>987.93275670777882</v>
      </c>
      <c r="J20" s="118"/>
      <c r="K20" s="118"/>
      <c r="L20" s="118"/>
      <c r="M20" s="118"/>
      <c r="N20" s="118"/>
      <c r="O20" s="118"/>
    </row>
    <row r="21" spans="1:15">
      <c r="A21" s="111"/>
      <c r="B21" s="111" t="s">
        <v>138</v>
      </c>
      <c r="C21" s="117">
        <v>972.46207532680125</v>
      </c>
      <c r="D21" s="117">
        <v>1137.708743558479</v>
      </c>
      <c r="E21" s="117">
        <v>711.92540451530522</v>
      </c>
      <c r="F21" s="117">
        <v>404.46355866193358</v>
      </c>
      <c r="G21" s="117">
        <v>575.13372989899472</v>
      </c>
      <c r="H21" s="117">
        <v>990.00996891206364</v>
      </c>
      <c r="J21" s="118"/>
      <c r="K21" s="118"/>
      <c r="L21" s="118"/>
      <c r="M21" s="118"/>
      <c r="N21" s="118"/>
      <c r="O21" s="118"/>
    </row>
    <row r="22" spans="1:15">
      <c r="A22" s="111"/>
      <c r="B22" s="111" t="s">
        <v>139</v>
      </c>
      <c r="C22" s="117">
        <v>978.60807012198018</v>
      </c>
      <c r="D22" s="117">
        <v>1137.9882218368998</v>
      </c>
      <c r="E22" s="117">
        <v>712.18614531718242</v>
      </c>
      <c r="F22" s="117">
        <v>404.3049494531549</v>
      </c>
      <c r="G22" s="117">
        <v>575.58365039887315</v>
      </c>
      <c r="H22" s="117">
        <v>990.86736368919105</v>
      </c>
      <c r="J22" s="118"/>
      <c r="K22" s="118"/>
      <c r="L22" s="118"/>
      <c r="M22" s="118"/>
      <c r="N22" s="118"/>
      <c r="O22" s="118"/>
    </row>
    <row r="23" spans="1:15">
      <c r="A23" s="111"/>
      <c r="B23" s="111" t="s">
        <v>140</v>
      </c>
      <c r="C23" s="117">
        <v>978.53204084356014</v>
      </c>
      <c r="D23" s="117">
        <v>1138.7490124863255</v>
      </c>
      <c r="E23" s="117">
        <v>712.50985705999528</v>
      </c>
      <c r="F23" s="117">
        <v>404.35532236847916</v>
      </c>
      <c r="G23" s="117">
        <v>576.25623044496444</v>
      </c>
      <c r="H23" s="117">
        <v>991.48465443681994</v>
      </c>
      <c r="J23" s="118"/>
      <c r="K23" s="118"/>
      <c r="L23" s="118"/>
      <c r="M23" s="118"/>
      <c r="N23" s="118"/>
      <c r="O23" s="118"/>
    </row>
    <row r="24" spans="1:15">
      <c r="A24" s="111"/>
      <c r="B24" s="111" t="s">
        <v>141</v>
      </c>
      <c r="C24" s="117">
        <v>978.47474247228388</v>
      </c>
      <c r="D24" s="117">
        <v>1139.8257124352619</v>
      </c>
      <c r="E24" s="117">
        <v>713.01379211612038</v>
      </c>
      <c r="F24" s="117">
        <v>404.61656345228135</v>
      </c>
      <c r="G24" s="117">
        <v>577.00840438974137</v>
      </c>
      <c r="H24" s="117">
        <v>992.35115415396774</v>
      </c>
      <c r="J24" s="118"/>
      <c r="K24" s="118"/>
      <c r="L24" s="118"/>
      <c r="M24" s="118"/>
      <c r="N24" s="118"/>
      <c r="O24" s="118"/>
    </row>
    <row r="25" spans="1:15">
      <c r="A25" s="111"/>
      <c r="B25" s="111" t="s">
        <v>142</v>
      </c>
      <c r="C25" s="117">
        <v>978.15012432899846</v>
      </c>
      <c r="D25" s="117">
        <v>1140.7140163608315</v>
      </c>
      <c r="E25" s="117">
        <v>713.43620124719519</v>
      </c>
      <c r="F25" s="117">
        <v>404.80503872998401</v>
      </c>
      <c r="G25" s="117">
        <v>577.82577888035905</v>
      </c>
      <c r="H25" s="117">
        <v>993.1058175687034</v>
      </c>
      <c r="J25" s="118"/>
      <c r="K25" s="118"/>
      <c r="L25" s="118"/>
      <c r="M25" s="118"/>
      <c r="N25" s="118"/>
      <c r="O25" s="118"/>
    </row>
    <row r="26" spans="1:15">
      <c r="A26" s="111"/>
      <c r="B26" s="111" t="s">
        <v>143</v>
      </c>
      <c r="C26" s="117">
        <v>978.07655548844025</v>
      </c>
      <c r="D26" s="117">
        <v>1141.6329866098686</v>
      </c>
      <c r="E26" s="117">
        <v>713.99702520501432</v>
      </c>
      <c r="F26" s="117">
        <v>405.18446353621681</v>
      </c>
      <c r="G26" s="117">
        <v>578.55900042067833</v>
      </c>
      <c r="H26" s="117">
        <v>994.02075948931702</v>
      </c>
      <c r="J26" s="118"/>
      <c r="K26" s="118"/>
      <c r="L26" s="118"/>
      <c r="M26" s="118"/>
      <c r="N26" s="118"/>
      <c r="O26" s="118"/>
    </row>
    <row r="27" spans="1:15">
      <c r="A27" s="111"/>
      <c r="B27" s="111" t="s">
        <v>144</v>
      </c>
      <c r="C27" s="117">
        <v>978.35679222914121</v>
      </c>
      <c r="D27" s="117">
        <v>1142.6745593671953</v>
      </c>
      <c r="E27" s="117">
        <v>714.5293001671015</v>
      </c>
      <c r="F27" s="117">
        <v>405.51993871249022</v>
      </c>
      <c r="G27" s="117">
        <v>579.01266567455707</v>
      </c>
      <c r="H27" s="117">
        <v>995.01642049241968</v>
      </c>
      <c r="J27" s="118"/>
      <c r="K27" s="118"/>
      <c r="L27" s="118"/>
      <c r="M27" s="118"/>
      <c r="N27" s="118"/>
      <c r="O27" s="118"/>
    </row>
    <row r="28" spans="1:15">
      <c r="A28" s="111"/>
      <c r="B28" s="111" t="s">
        <v>145</v>
      </c>
      <c r="C28" s="117">
        <v>978.40342140358734</v>
      </c>
      <c r="D28" s="117">
        <v>1143.5510504863109</v>
      </c>
      <c r="E28" s="117">
        <v>714.976103465964</v>
      </c>
      <c r="F28" s="117">
        <v>405.54418228434622</v>
      </c>
      <c r="G28" s="117">
        <v>579.25481068681074</v>
      </c>
      <c r="H28" s="117">
        <v>995.75784980562355</v>
      </c>
      <c r="J28" s="118"/>
      <c r="K28" s="118"/>
      <c r="L28" s="118"/>
      <c r="M28" s="118"/>
      <c r="N28" s="118"/>
      <c r="O28" s="118"/>
    </row>
    <row r="29" spans="1:15">
      <c r="A29" s="111">
        <v>2020</v>
      </c>
      <c r="B29" s="111" t="s">
        <v>134</v>
      </c>
      <c r="C29" s="117">
        <v>978.20106415490261</v>
      </c>
      <c r="D29" s="117">
        <v>1144.6065527748094</v>
      </c>
      <c r="E29" s="117">
        <v>715.44479369488192</v>
      </c>
      <c r="F29" s="117">
        <v>405.94651613568095</v>
      </c>
      <c r="G29" s="117">
        <v>579.92430854390068</v>
      </c>
      <c r="H29" s="117">
        <v>996.73242441599859</v>
      </c>
      <c r="J29" s="118"/>
      <c r="K29" s="118"/>
      <c r="L29" s="118"/>
      <c r="M29" s="118"/>
      <c r="N29" s="118"/>
      <c r="O29" s="118"/>
    </row>
    <row r="30" spans="1:15">
      <c r="A30" s="111"/>
      <c r="B30" s="111" t="s">
        <v>135</v>
      </c>
      <c r="C30" s="117">
        <v>986.30301451884361</v>
      </c>
      <c r="D30" s="117">
        <v>1156.2602270093073</v>
      </c>
      <c r="E30" s="117">
        <v>722.64598986644228</v>
      </c>
      <c r="F30" s="117">
        <v>409.63106803231682</v>
      </c>
      <c r="G30" s="117">
        <v>586.02646282834439</v>
      </c>
      <c r="H30" s="117">
        <v>1006.8507812600074</v>
      </c>
      <c r="J30" s="118"/>
      <c r="K30" s="118"/>
      <c r="L30" s="118"/>
      <c r="M30" s="118"/>
      <c r="N30" s="118"/>
      <c r="O30" s="118"/>
    </row>
    <row r="31" spans="1:15">
      <c r="A31" s="111"/>
      <c r="B31" s="111" t="s">
        <v>136</v>
      </c>
      <c r="C31" s="117">
        <v>986.45749666257962</v>
      </c>
      <c r="D31" s="117">
        <v>1157.9685135550237</v>
      </c>
      <c r="E31" s="117">
        <v>723.21618558728289</v>
      </c>
      <c r="F31" s="117">
        <v>409.89801545574198</v>
      </c>
      <c r="G31" s="117">
        <v>587.13672395398464</v>
      </c>
      <c r="H31" s="117">
        <v>1007.9984144898739</v>
      </c>
      <c r="J31" s="118"/>
      <c r="K31" s="118"/>
      <c r="L31" s="118"/>
      <c r="M31" s="118"/>
      <c r="N31" s="118"/>
      <c r="O31" s="118"/>
    </row>
    <row r="32" spans="1:15">
      <c r="A32" s="111"/>
      <c r="B32" s="111" t="s">
        <v>137</v>
      </c>
      <c r="C32" s="117" t="s">
        <v>146</v>
      </c>
      <c r="D32" s="117" t="s">
        <v>146</v>
      </c>
      <c r="E32" s="117" t="s">
        <v>146</v>
      </c>
      <c r="F32" s="117" t="s">
        <v>146</v>
      </c>
      <c r="G32" s="117" t="s">
        <v>146</v>
      </c>
      <c r="H32" s="117" t="s">
        <v>146</v>
      </c>
      <c r="J32" s="118"/>
      <c r="K32" s="118"/>
      <c r="L32" s="118"/>
      <c r="M32" s="118"/>
      <c r="N32" s="118"/>
      <c r="O32" s="118"/>
    </row>
    <row r="33" spans="1:41">
      <c r="A33" s="111"/>
      <c r="B33" s="111" t="s">
        <v>138</v>
      </c>
      <c r="C33" s="117" t="s">
        <v>146</v>
      </c>
      <c r="D33" s="117" t="s">
        <v>146</v>
      </c>
      <c r="E33" s="117" t="s">
        <v>146</v>
      </c>
      <c r="F33" s="117" t="s">
        <v>146</v>
      </c>
      <c r="G33" s="117" t="s">
        <v>146</v>
      </c>
      <c r="H33" s="117" t="s">
        <v>146</v>
      </c>
      <c r="J33" s="118"/>
      <c r="K33" s="118"/>
      <c r="L33" s="118"/>
      <c r="M33" s="118"/>
      <c r="N33" s="118"/>
      <c r="O33" s="118"/>
    </row>
    <row r="34" spans="1:41">
      <c r="A34" s="111"/>
      <c r="B34" s="111" t="s">
        <v>139</v>
      </c>
      <c r="C34" s="117" t="s">
        <v>146</v>
      </c>
      <c r="D34" s="117" t="s">
        <v>146</v>
      </c>
      <c r="E34" s="117" t="s">
        <v>146</v>
      </c>
      <c r="F34" s="117" t="s">
        <v>146</v>
      </c>
      <c r="G34" s="117" t="s">
        <v>146</v>
      </c>
      <c r="H34" s="117" t="s">
        <v>146</v>
      </c>
      <c r="J34" s="118"/>
      <c r="K34" s="118"/>
      <c r="L34" s="118"/>
      <c r="M34" s="118"/>
      <c r="N34" s="118"/>
      <c r="O34" s="118"/>
    </row>
    <row r="35" spans="1:41">
      <c r="A35" s="111"/>
      <c r="B35" s="111" t="s">
        <v>140</v>
      </c>
      <c r="C35" s="117" t="s">
        <v>146</v>
      </c>
      <c r="D35" s="117" t="s">
        <v>146</v>
      </c>
      <c r="E35" s="117" t="s">
        <v>146</v>
      </c>
      <c r="F35" s="117" t="s">
        <v>146</v>
      </c>
      <c r="G35" s="117" t="s">
        <v>146</v>
      </c>
      <c r="H35" s="117" t="s">
        <v>146</v>
      </c>
      <c r="J35" s="118"/>
      <c r="K35" s="118"/>
      <c r="L35" s="118"/>
      <c r="M35" s="118"/>
      <c r="N35" s="118"/>
      <c r="O35" s="118"/>
    </row>
    <row r="36" spans="1:41">
      <c r="A36" s="111"/>
      <c r="B36" s="111" t="s">
        <v>141</v>
      </c>
      <c r="C36" s="117" t="s">
        <v>146</v>
      </c>
      <c r="D36" s="117" t="s">
        <v>146</v>
      </c>
      <c r="E36" s="117" t="s">
        <v>146</v>
      </c>
      <c r="F36" s="117" t="s">
        <v>146</v>
      </c>
      <c r="G36" s="117" t="s">
        <v>146</v>
      </c>
      <c r="H36" s="117" t="s">
        <v>146</v>
      </c>
      <c r="J36" s="118"/>
      <c r="K36" s="118"/>
      <c r="L36" s="118"/>
      <c r="M36" s="118"/>
      <c r="N36" s="118"/>
      <c r="O36" s="118"/>
    </row>
    <row r="37" spans="1:41">
      <c r="A37" s="111"/>
      <c r="B37" s="111" t="s">
        <v>142</v>
      </c>
      <c r="C37" s="117" t="s">
        <v>146</v>
      </c>
      <c r="D37" s="117" t="s">
        <v>146</v>
      </c>
      <c r="E37" s="117" t="s">
        <v>146</v>
      </c>
      <c r="F37" s="117" t="s">
        <v>146</v>
      </c>
      <c r="G37" s="117" t="s">
        <v>146</v>
      </c>
      <c r="H37" s="117" t="s">
        <v>146</v>
      </c>
      <c r="J37" s="118"/>
      <c r="K37" s="118"/>
      <c r="L37" s="118"/>
      <c r="M37" s="118"/>
      <c r="N37" s="118"/>
      <c r="O37" s="118"/>
    </row>
    <row r="38" spans="1:41">
      <c r="A38" s="111"/>
      <c r="B38" s="111" t="s">
        <v>143</v>
      </c>
      <c r="C38" s="117" t="s">
        <v>146</v>
      </c>
      <c r="D38" s="117" t="s">
        <v>146</v>
      </c>
      <c r="E38" s="117" t="s">
        <v>146</v>
      </c>
      <c r="F38" s="117" t="s">
        <v>146</v>
      </c>
      <c r="G38" s="117" t="s">
        <v>146</v>
      </c>
      <c r="H38" s="117" t="s">
        <v>146</v>
      </c>
      <c r="J38" s="118"/>
      <c r="K38" s="118"/>
      <c r="L38" s="118"/>
      <c r="M38" s="118"/>
      <c r="N38" s="118"/>
      <c r="O38" s="118"/>
    </row>
    <row r="39" spans="1:41">
      <c r="A39" s="116"/>
      <c r="B39" s="111" t="s">
        <v>144</v>
      </c>
      <c r="C39" s="117" t="s">
        <v>146</v>
      </c>
      <c r="D39" s="117" t="s">
        <v>146</v>
      </c>
      <c r="E39" s="117" t="s">
        <v>146</v>
      </c>
      <c r="F39" s="117" t="s">
        <v>146</v>
      </c>
      <c r="G39" s="117" t="s">
        <v>146</v>
      </c>
      <c r="H39" s="117" t="s">
        <v>146</v>
      </c>
      <c r="J39" s="118"/>
      <c r="K39" s="118"/>
      <c r="L39" s="118"/>
      <c r="M39" s="118"/>
      <c r="N39" s="118"/>
      <c r="O39" s="118"/>
    </row>
    <row r="40" spans="1:41">
      <c r="A40" s="116"/>
      <c r="B40" s="111" t="s">
        <v>145</v>
      </c>
      <c r="C40" s="117" t="s">
        <v>146</v>
      </c>
      <c r="D40" s="117" t="s">
        <v>146</v>
      </c>
      <c r="E40" s="117" t="s">
        <v>146</v>
      </c>
      <c r="F40" s="117" t="s">
        <v>146</v>
      </c>
      <c r="G40" s="117" t="s">
        <v>146</v>
      </c>
      <c r="H40" s="117" t="s">
        <v>146</v>
      </c>
      <c r="J40" s="118"/>
      <c r="K40" s="118"/>
      <c r="L40" s="118"/>
      <c r="M40" s="118"/>
      <c r="N40" s="118"/>
      <c r="O40" s="118"/>
    </row>
    <row r="41" spans="1:41">
      <c r="A41" s="116"/>
      <c r="B41" s="111"/>
      <c r="C41" s="122"/>
      <c r="D41" s="122"/>
      <c r="E41" s="122"/>
      <c r="F41" s="122"/>
      <c r="G41" s="122"/>
      <c r="H41" s="122"/>
      <c r="J41" s="118"/>
      <c r="K41" s="118"/>
      <c r="L41" s="118"/>
      <c r="M41" s="118"/>
      <c r="N41" s="118"/>
      <c r="O41" s="118"/>
    </row>
    <row r="42" spans="1:41">
      <c r="A42" s="111"/>
      <c r="B42" s="111"/>
      <c r="C42" s="117" t="s">
        <v>147</v>
      </c>
      <c r="D42" s="117"/>
      <c r="E42" s="117"/>
      <c r="F42" s="117"/>
      <c r="G42" s="117"/>
      <c r="H42" s="117"/>
      <c r="J42" s="118"/>
      <c r="K42" s="118"/>
      <c r="L42" s="118"/>
      <c r="M42" s="118"/>
      <c r="N42" s="118"/>
      <c r="O42" s="118"/>
    </row>
    <row r="43" spans="1:41">
      <c r="A43" s="111">
        <v>2010</v>
      </c>
      <c r="B43" s="111"/>
      <c r="C43" s="117">
        <v>2.1742639544057196</v>
      </c>
      <c r="D43" s="117">
        <v>3.5854194921367322</v>
      </c>
      <c r="E43" s="117">
        <v>3.2084438878145383</v>
      </c>
      <c r="F43" s="117">
        <v>2.8985024455060904</v>
      </c>
      <c r="G43" s="117">
        <v>2.8228685702079925</v>
      </c>
      <c r="H43" s="117">
        <v>3.4175092207132662</v>
      </c>
      <c r="J43" s="118"/>
      <c r="K43" s="118"/>
      <c r="L43" s="118"/>
      <c r="M43" s="118"/>
      <c r="N43" s="118"/>
      <c r="O43" s="118"/>
    </row>
    <row r="44" spans="1:41">
      <c r="A44" s="111">
        <v>2011</v>
      </c>
      <c r="B44" s="111"/>
      <c r="C44" s="117">
        <v>2.2479446059370467</v>
      </c>
      <c r="D44" s="117">
        <v>3.4387158957957631</v>
      </c>
      <c r="E44" s="117">
        <v>2.541844004498639</v>
      </c>
      <c r="F44" s="117">
        <v>2.636166722126454</v>
      </c>
      <c r="G44" s="117">
        <v>2.5075464158243799</v>
      </c>
      <c r="H44" s="117">
        <v>3.1842859878493002</v>
      </c>
      <c r="J44" s="118"/>
      <c r="K44" s="118"/>
      <c r="L44" s="118"/>
      <c r="M44" s="118"/>
      <c r="N44" s="118"/>
      <c r="O44" s="118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</row>
    <row r="45" spans="1:41">
      <c r="A45" s="111">
        <v>2012</v>
      </c>
      <c r="B45" s="111"/>
      <c r="C45" s="119">
        <v>2.0332525532994916</v>
      </c>
      <c r="D45" s="119">
        <v>3.5042459164357442</v>
      </c>
      <c r="E45" s="119">
        <v>2.5728324726469909</v>
      </c>
      <c r="F45" s="119">
        <v>1.3766870777958573</v>
      </c>
      <c r="G45" s="119">
        <v>3.0746674592396994</v>
      </c>
      <c r="H45" s="119">
        <v>3.1339970747441104</v>
      </c>
      <c r="J45" s="118"/>
      <c r="K45" s="118"/>
      <c r="L45" s="118"/>
      <c r="M45" s="118"/>
      <c r="N45" s="118"/>
      <c r="O45" s="118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</row>
    <row r="46" spans="1:41">
      <c r="A46" s="111">
        <v>2013</v>
      </c>
      <c r="B46" s="111"/>
      <c r="C46" s="117">
        <v>2.1785494471202815</v>
      </c>
      <c r="D46" s="117">
        <v>3.3566967647270074</v>
      </c>
      <c r="E46" s="117">
        <v>2.6308729774710882</v>
      </c>
      <c r="F46" s="117">
        <v>1.1983036603954389</v>
      </c>
      <c r="G46" s="117">
        <v>3.1919073016283939</v>
      </c>
      <c r="H46" s="117">
        <v>3.0773566068296843</v>
      </c>
      <c r="J46" s="118"/>
      <c r="K46" s="118"/>
      <c r="L46" s="118"/>
      <c r="M46" s="118"/>
      <c r="N46" s="118"/>
      <c r="O46" s="118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</row>
    <row r="47" spans="1:41">
      <c r="A47" s="111">
        <v>2014</v>
      </c>
      <c r="B47" s="111"/>
      <c r="C47" s="117">
        <v>0.86997773371475517</v>
      </c>
      <c r="D47" s="117">
        <v>2.0463949710716189</v>
      </c>
      <c r="E47" s="117">
        <v>1.0264864773547711</v>
      </c>
      <c r="F47" s="117">
        <v>-0.45326402990586434</v>
      </c>
      <c r="G47" s="117">
        <v>1.4067500954664913</v>
      </c>
      <c r="H47" s="117">
        <v>1.6853855129929318</v>
      </c>
      <c r="J47" s="118"/>
      <c r="K47" s="118"/>
      <c r="L47" s="118"/>
      <c r="M47" s="118"/>
      <c r="N47" s="118"/>
      <c r="O47" s="118"/>
    </row>
    <row r="48" spans="1:41">
      <c r="A48" s="111">
        <v>2015</v>
      </c>
      <c r="B48" s="111"/>
      <c r="C48" s="117">
        <v>0.74839855482207174</v>
      </c>
      <c r="D48" s="117">
        <v>2.1679789922961712</v>
      </c>
      <c r="E48" s="117">
        <v>1.0569692881672532</v>
      </c>
      <c r="F48" s="117">
        <v>1.0668938684582185</v>
      </c>
      <c r="G48" s="117">
        <v>1.8961949950916823</v>
      </c>
      <c r="H48" s="117">
        <v>1.8941346863832864</v>
      </c>
      <c r="J48" s="118"/>
      <c r="K48" s="118"/>
      <c r="L48" s="118"/>
      <c r="M48" s="118"/>
      <c r="N48" s="118"/>
      <c r="O48" s="118"/>
    </row>
    <row r="49" spans="1:15">
      <c r="A49" s="111">
        <v>2016</v>
      </c>
      <c r="B49" s="111"/>
      <c r="C49" s="117">
        <v>0.70090235508939447</v>
      </c>
      <c r="D49" s="117">
        <v>2.0678201807531771</v>
      </c>
      <c r="E49" s="117">
        <v>1.2888933212321652</v>
      </c>
      <c r="F49" s="117">
        <v>1.2068441835092036</v>
      </c>
      <c r="G49" s="117">
        <v>1.5437279000681814</v>
      </c>
      <c r="H49" s="117">
        <v>1.9160203176220136</v>
      </c>
      <c r="J49" s="118"/>
      <c r="K49" s="118"/>
      <c r="L49" s="118"/>
      <c r="M49" s="118"/>
      <c r="N49" s="118"/>
      <c r="O49" s="118"/>
    </row>
    <row r="50" spans="1:15">
      <c r="A50" s="111">
        <v>2017</v>
      </c>
      <c r="B50" s="111"/>
      <c r="C50" s="117">
        <v>0.58889137491855426</v>
      </c>
      <c r="D50" s="117">
        <v>1.9207353033274588</v>
      </c>
      <c r="E50" s="117">
        <v>1.2948805188622181</v>
      </c>
      <c r="F50" s="117">
        <v>1.231930917614954</v>
      </c>
      <c r="G50" s="117">
        <v>1.8466302848462846</v>
      </c>
      <c r="H50" s="117">
        <v>1.8262499388099984</v>
      </c>
      <c r="J50" s="118"/>
      <c r="K50" s="118"/>
      <c r="L50" s="118"/>
      <c r="M50" s="118"/>
      <c r="N50" s="118"/>
      <c r="O50" s="118"/>
    </row>
    <row r="51" spans="1:15">
      <c r="A51" s="111">
        <v>2018</v>
      </c>
      <c r="B51" s="111"/>
      <c r="C51" s="117">
        <v>1.7911768704562014</v>
      </c>
      <c r="D51" s="117">
        <v>3.4061196333973198</v>
      </c>
      <c r="E51" s="117">
        <v>4.8935021934644274</v>
      </c>
      <c r="F51" s="117">
        <v>3.2391293304118607</v>
      </c>
      <c r="G51" s="117">
        <v>3.7169989295475103</v>
      </c>
      <c r="H51" s="117">
        <v>3.6805872429081399</v>
      </c>
      <c r="J51" s="118"/>
      <c r="K51" s="118"/>
      <c r="L51" s="118"/>
      <c r="M51" s="118"/>
      <c r="N51" s="118"/>
      <c r="O51" s="118"/>
    </row>
    <row r="52" spans="1:15">
      <c r="A52" s="111">
        <v>2019</v>
      </c>
      <c r="B52" s="111"/>
      <c r="C52" s="117">
        <v>2.5664763278633762</v>
      </c>
      <c r="D52" s="117">
        <v>3.2563740748494663</v>
      </c>
      <c r="E52" s="117">
        <v>4.995514762415465</v>
      </c>
      <c r="F52" s="117">
        <v>3.0866877454988728</v>
      </c>
      <c r="G52" s="117">
        <v>3.7322611955504126</v>
      </c>
      <c r="H52" s="117">
        <v>3.6188596279576268</v>
      </c>
      <c r="J52" s="118"/>
      <c r="K52" s="118"/>
      <c r="L52" s="118"/>
      <c r="M52" s="118"/>
      <c r="N52" s="118"/>
      <c r="O52" s="118"/>
    </row>
    <row r="53" spans="1:15">
      <c r="A53" s="128"/>
      <c r="B53" s="111"/>
      <c r="C53" s="117"/>
      <c r="D53" s="117"/>
      <c r="E53" s="117"/>
      <c r="F53" s="117"/>
      <c r="G53" s="117"/>
      <c r="H53" s="117"/>
      <c r="J53" s="118"/>
      <c r="K53" s="118"/>
      <c r="L53" s="118"/>
      <c r="M53" s="118"/>
      <c r="N53" s="118"/>
      <c r="O53" s="118"/>
    </row>
    <row r="54" spans="1:15">
      <c r="A54" s="128">
        <v>2019</v>
      </c>
      <c r="B54" s="111" t="s">
        <v>134</v>
      </c>
      <c r="C54" s="117">
        <v>3.3341507379381907</v>
      </c>
      <c r="D54" s="117">
        <v>5.1006728135233326</v>
      </c>
      <c r="E54" s="117">
        <v>8.6311309814096848</v>
      </c>
      <c r="F54" s="117">
        <v>5.3261160593614854</v>
      </c>
      <c r="G54" s="117">
        <v>5.8847355785653921</v>
      </c>
      <c r="H54" s="117">
        <v>5.7179561969189718</v>
      </c>
      <c r="J54" s="118"/>
      <c r="K54" s="118"/>
      <c r="L54" s="118"/>
      <c r="M54" s="118"/>
      <c r="N54" s="118"/>
      <c r="O54" s="118"/>
    </row>
    <row r="55" spans="1:15">
      <c r="A55" s="128"/>
      <c r="B55" s="111" t="s">
        <v>135</v>
      </c>
      <c r="C55" s="117">
        <v>3.2618900735390755</v>
      </c>
      <c r="D55" s="117">
        <v>5.0437939140451915</v>
      </c>
      <c r="E55" s="117">
        <v>8.600725236392126</v>
      </c>
      <c r="F55" s="117">
        <v>5.2285754045752864</v>
      </c>
      <c r="G55" s="117">
        <v>5.809546019441969</v>
      </c>
      <c r="H55" s="117">
        <v>5.670922304523951</v>
      </c>
      <c r="J55" s="118"/>
      <c r="K55" s="118"/>
      <c r="L55" s="118"/>
      <c r="M55" s="118"/>
      <c r="N55" s="118"/>
      <c r="O55" s="118"/>
    </row>
    <row r="56" spans="1:15">
      <c r="A56" s="128"/>
      <c r="B56" s="111" t="s">
        <v>136</v>
      </c>
      <c r="C56" s="117">
        <v>3.2577749754579166</v>
      </c>
      <c r="D56" s="117">
        <v>5.0760787386712636</v>
      </c>
      <c r="E56" s="117">
        <v>8.6238347031176943</v>
      </c>
      <c r="F56" s="117">
        <v>5.261329903783829</v>
      </c>
      <c r="G56" s="117">
        <v>5.6882082391457978</v>
      </c>
      <c r="H56" s="117">
        <v>5.6925469365981973</v>
      </c>
      <c r="J56" s="118"/>
      <c r="K56" s="118"/>
      <c r="L56" s="118"/>
      <c r="M56" s="118"/>
      <c r="N56" s="118"/>
      <c r="O56" s="118"/>
    </row>
    <row r="57" spans="1:15">
      <c r="A57" s="128"/>
      <c r="B57" s="111" t="s">
        <v>137</v>
      </c>
      <c r="C57" s="117">
        <v>3.2801292925634495</v>
      </c>
      <c r="D57" s="117">
        <v>5.0646193367135606</v>
      </c>
      <c r="E57" s="117">
        <v>8.7607016432902576</v>
      </c>
      <c r="F57" s="117">
        <v>5.2566383276440032</v>
      </c>
      <c r="G57" s="117">
        <v>5.8167973757186964</v>
      </c>
      <c r="H57" s="117">
        <v>5.7025351863823293</v>
      </c>
      <c r="J57" s="118"/>
      <c r="K57" s="118"/>
      <c r="L57" s="118"/>
      <c r="M57" s="118"/>
      <c r="N57" s="118"/>
      <c r="O57" s="118"/>
    </row>
    <row r="58" spans="1:15">
      <c r="A58" s="111"/>
      <c r="B58" s="111" t="s">
        <v>138</v>
      </c>
      <c r="C58" s="117">
        <v>3.3244911304510127</v>
      </c>
      <c r="D58" s="117">
        <v>5.0574678972306719</v>
      </c>
      <c r="E58" s="117">
        <v>8.7717006864651772</v>
      </c>
      <c r="F58" s="117">
        <v>5.2410821302189214</v>
      </c>
      <c r="G58" s="117">
        <v>5.8867721780236026</v>
      </c>
      <c r="H58" s="117">
        <v>5.7025857356911569</v>
      </c>
      <c r="J58" s="118"/>
      <c r="K58" s="118"/>
      <c r="L58" s="118"/>
      <c r="M58" s="118"/>
      <c r="N58" s="118"/>
      <c r="O58" s="118"/>
    </row>
    <row r="59" spans="1:15">
      <c r="A59" s="111"/>
      <c r="B59" s="111" t="s">
        <v>139</v>
      </c>
      <c r="C59" s="117">
        <v>3.9533085917699884</v>
      </c>
      <c r="D59" s="117">
        <v>5.0125606773791853</v>
      </c>
      <c r="E59" s="117">
        <v>8.7580157108750889</v>
      </c>
      <c r="F59" s="117">
        <v>5.1810898529272453</v>
      </c>
      <c r="G59" s="117">
        <v>5.8491086349754973</v>
      </c>
      <c r="H59" s="117">
        <v>5.7274368012223631</v>
      </c>
      <c r="J59" s="118"/>
      <c r="K59" s="118"/>
      <c r="L59" s="118"/>
      <c r="M59" s="118"/>
      <c r="N59" s="118"/>
      <c r="O59" s="118"/>
    </row>
    <row r="60" spans="1:15">
      <c r="A60" s="111"/>
      <c r="B60" s="111" t="s">
        <v>140</v>
      </c>
      <c r="C60" s="117">
        <v>3.9523599108336471</v>
      </c>
      <c r="D60" s="117">
        <v>4.9882909960738742</v>
      </c>
      <c r="E60" s="117">
        <v>8.7435953339587424</v>
      </c>
      <c r="F60" s="117">
        <v>5.1368657986008648</v>
      </c>
      <c r="G60" s="117">
        <v>5.8395177982417223</v>
      </c>
      <c r="H60" s="117">
        <v>5.7022029399570462</v>
      </c>
      <c r="J60" s="118"/>
      <c r="K60" s="118"/>
      <c r="L60" s="118"/>
      <c r="M60" s="118"/>
      <c r="N60" s="118"/>
      <c r="O60" s="118"/>
    </row>
    <row r="61" spans="1:15">
      <c r="A61" s="111"/>
      <c r="B61" s="111" t="s">
        <v>141</v>
      </c>
      <c r="C61" s="117">
        <v>2.5809664754228745</v>
      </c>
      <c r="D61" s="117">
        <v>3.396874376360226</v>
      </c>
      <c r="E61" s="117">
        <v>5.0516187193197837</v>
      </c>
      <c r="F61" s="117">
        <v>3.1970082601435301</v>
      </c>
      <c r="G61" s="117">
        <v>3.9196162920158484</v>
      </c>
      <c r="H61" s="117">
        <v>3.7572981787407089</v>
      </c>
      <c r="J61" s="118"/>
      <c r="K61" s="118"/>
      <c r="L61" s="118"/>
      <c r="M61" s="118"/>
      <c r="N61" s="118"/>
      <c r="O61" s="118"/>
    </row>
    <row r="62" spans="1:15">
      <c r="A62" s="111"/>
      <c r="B62" s="111" t="s">
        <v>142</v>
      </c>
      <c r="C62" s="117">
        <v>2.5605203773580776</v>
      </c>
      <c r="D62" s="117">
        <v>3.3751180635082534</v>
      </c>
      <c r="E62" s="117">
        <v>5.0389508612775025</v>
      </c>
      <c r="F62" s="117">
        <v>3.1983761654766907</v>
      </c>
      <c r="G62" s="117">
        <v>3.8717749868159901</v>
      </c>
      <c r="H62" s="117">
        <v>3.7338974646208278</v>
      </c>
      <c r="J62" s="118"/>
      <c r="K62" s="118"/>
      <c r="L62" s="118"/>
      <c r="M62" s="118"/>
      <c r="N62" s="118"/>
      <c r="O62" s="118"/>
    </row>
    <row r="63" spans="1:15">
      <c r="A63" s="111"/>
      <c r="B63" s="111" t="s">
        <v>143</v>
      </c>
      <c r="C63" s="117">
        <v>2.5448497617490684</v>
      </c>
      <c r="D63" s="117">
        <v>3.3404387546723369</v>
      </c>
      <c r="E63" s="117">
        <v>5.0336260586177461</v>
      </c>
      <c r="F63" s="117">
        <v>3.1607999395548925</v>
      </c>
      <c r="G63" s="117">
        <v>3.9183941426663926</v>
      </c>
      <c r="H63" s="117">
        <v>3.6995740202092398</v>
      </c>
      <c r="J63" s="118"/>
      <c r="K63" s="118"/>
      <c r="L63" s="118"/>
      <c r="M63" s="118"/>
      <c r="N63" s="118"/>
      <c r="O63" s="118"/>
    </row>
    <row r="64" spans="1:15">
      <c r="A64" s="111"/>
      <c r="B64" s="111" t="s">
        <v>144</v>
      </c>
      <c r="C64" s="117">
        <v>2.5575568388280789</v>
      </c>
      <c r="D64" s="117">
        <v>3.2993269311891948</v>
      </c>
      <c r="E64" s="117">
        <v>5.0128066875442689</v>
      </c>
      <c r="F64" s="117">
        <v>3.1157035159697699</v>
      </c>
      <c r="G64" s="117">
        <v>3.8188297843174679</v>
      </c>
      <c r="H64" s="117">
        <v>3.6571292089395691</v>
      </c>
      <c r="J64" s="118"/>
      <c r="K64" s="118"/>
      <c r="L64" s="118"/>
      <c r="M64" s="118"/>
      <c r="N64" s="118"/>
      <c r="O64" s="118"/>
    </row>
    <row r="65" spans="1:15">
      <c r="A65" s="128"/>
      <c r="B65" s="111" t="s">
        <v>145</v>
      </c>
      <c r="C65" s="117">
        <v>2.5664763278633762</v>
      </c>
      <c r="D65" s="117">
        <v>3.2563740748494663</v>
      </c>
      <c r="E65" s="117">
        <v>4.995514762415465</v>
      </c>
      <c r="F65" s="117">
        <v>3.0866877454988728</v>
      </c>
      <c r="G65" s="117">
        <v>3.7322611955504126</v>
      </c>
      <c r="H65" s="117">
        <v>3.6188596279576268</v>
      </c>
      <c r="J65" s="118"/>
      <c r="K65" s="118"/>
      <c r="L65" s="118"/>
      <c r="M65" s="118"/>
      <c r="N65" s="118"/>
      <c r="O65" s="118"/>
    </row>
    <row r="66" spans="1:15">
      <c r="A66" s="128">
        <v>2020</v>
      </c>
      <c r="B66" s="111" t="s">
        <v>134</v>
      </c>
      <c r="C66" s="117">
        <v>0.723889036300851</v>
      </c>
      <c r="D66" s="117">
        <v>1.3232323702238702</v>
      </c>
      <c r="E66" s="117">
        <v>1.1369676192929612</v>
      </c>
      <c r="F66" s="117">
        <v>0.76338653030212367</v>
      </c>
      <c r="G66" s="117">
        <v>1.4202790970069268</v>
      </c>
      <c r="H66" s="117">
        <v>1.3493285743965799</v>
      </c>
      <c r="J66" s="118"/>
      <c r="K66" s="118"/>
      <c r="L66" s="118"/>
      <c r="M66" s="118"/>
      <c r="N66" s="118"/>
      <c r="O66" s="118"/>
    </row>
    <row r="67" spans="1:15">
      <c r="A67" s="128"/>
      <c r="B67" s="111" t="s">
        <v>135</v>
      </c>
      <c r="C67" s="117">
        <v>1.6093405933714999</v>
      </c>
      <c r="D67" s="117">
        <v>2.1553333435459399</v>
      </c>
      <c r="E67" s="117">
        <v>2.0314854264809501</v>
      </c>
      <c r="F67" s="117">
        <v>1.6948578073634701</v>
      </c>
      <c r="G67" s="117">
        <v>2.2978639392972067</v>
      </c>
      <c r="H67" s="117">
        <v>2.2012931735143404</v>
      </c>
      <c r="J67" s="118"/>
      <c r="K67" s="118"/>
      <c r="L67" s="118"/>
      <c r="M67" s="118"/>
      <c r="N67" s="118"/>
      <c r="O67" s="118"/>
    </row>
    <row r="68" spans="1:15">
      <c r="A68" s="128"/>
      <c r="B68" s="111" t="s">
        <v>136</v>
      </c>
      <c r="C68" s="117">
        <v>1.5807845486267347</v>
      </c>
      <c r="D68" s="117">
        <v>2.1187945240572104</v>
      </c>
      <c r="E68" s="117">
        <v>1.9906947131771879</v>
      </c>
      <c r="F68" s="117">
        <v>1.6689562081162013</v>
      </c>
      <c r="G68" s="117">
        <v>2.3770683524524605</v>
      </c>
      <c r="H68" s="117">
        <v>2.1572116099888294</v>
      </c>
      <c r="J68" s="118"/>
      <c r="K68" s="118"/>
      <c r="L68" s="118"/>
      <c r="M68" s="118"/>
      <c r="N68" s="118"/>
      <c r="O68" s="118"/>
    </row>
    <row r="69" spans="1:15">
      <c r="A69" s="128"/>
      <c r="B69" s="111" t="s">
        <v>137</v>
      </c>
      <c r="C69" s="117" t="s">
        <v>146</v>
      </c>
      <c r="D69" s="117" t="s">
        <v>146</v>
      </c>
      <c r="E69" s="117" t="s">
        <v>146</v>
      </c>
      <c r="F69" s="117" t="s">
        <v>146</v>
      </c>
      <c r="G69" s="117" t="s">
        <v>146</v>
      </c>
      <c r="H69" s="117" t="s">
        <v>146</v>
      </c>
      <c r="J69" s="118"/>
      <c r="K69" s="118"/>
      <c r="L69" s="118"/>
      <c r="M69" s="118"/>
      <c r="N69" s="118"/>
      <c r="O69" s="118"/>
    </row>
    <row r="70" spans="1:15">
      <c r="A70" s="128"/>
      <c r="B70" s="111" t="s">
        <v>138</v>
      </c>
      <c r="C70" s="117" t="s">
        <v>146</v>
      </c>
      <c r="D70" s="117" t="s">
        <v>146</v>
      </c>
      <c r="E70" s="117" t="s">
        <v>146</v>
      </c>
      <c r="F70" s="117" t="s">
        <v>146</v>
      </c>
      <c r="G70" s="117" t="s">
        <v>146</v>
      </c>
      <c r="H70" s="117" t="s">
        <v>146</v>
      </c>
      <c r="J70" s="118"/>
      <c r="K70" s="118"/>
      <c r="L70" s="118"/>
      <c r="M70" s="118"/>
      <c r="N70" s="118"/>
      <c r="O70" s="118"/>
    </row>
    <row r="71" spans="1:15">
      <c r="A71" s="128"/>
      <c r="B71" s="111" t="s">
        <v>139</v>
      </c>
      <c r="C71" s="117" t="s">
        <v>146</v>
      </c>
      <c r="D71" s="117" t="s">
        <v>146</v>
      </c>
      <c r="E71" s="117" t="s">
        <v>146</v>
      </c>
      <c r="F71" s="117" t="s">
        <v>146</v>
      </c>
      <c r="G71" s="117" t="s">
        <v>146</v>
      </c>
      <c r="H71" s="117" t="s">
        <v>146</v>
      </c>
      <c r="J71" s="118"/>
      <c r="K71" s="118"/>
      <c r="L71" s="118"/>
      <c r="M71" s="118"/>
      <c r="N71" s="118"/>
      <c r="O71" s="118"/>
    </row>
    <row r="72" spans="1:15">
      <c r="A72" s="111"/>
      <c r="B72" s="111" t="s">
        <v>140</v>
      </c>
      <c r="C72" s="117" t="s">
        <v>146</v>
      </c>
      <c r="D72" s="117" t="s">
        <v>146</v>
      </c>
      <c r="E72" s="117" t="s">
        <v>146</v>
      </c>
      <c r="F72" s="117" t="s">
        <v>146</v>
      </c>
      <c r="G72" s="117" t="s">
        <v>146</v>
      </c>
      <c r="H72" s="117" t="s">
        <v>146</v>
      </c>
      <c r="J72" s="118"/>
      <c r="K72" s="118"/>
      <c r="L72" s="118"/>
      <c r="M72" s="118"/>
      <c r="N72" s="118"/>
      <c r="O72" s="118"/>
    </row>
    <row r="73" spans="1:15">
      <c r="A73" s="128"/>
      <c r="B73" s="111" t="s">
        <v>141</v>
      </c>
      <c r="C73" s="117" t="s">
        <v>146</v>
      </c>
      <c r="D73" s="117" t="s">
        <v>146</v>
      </c>
      <c r="E73" s="117" t="s">
        <v>146</v>
      </c>
      <c r="F73" s="117" t="s">
        <v>146</v>
      </c>
      <c r="G73" s="117" t="s">
        <v>146</v>
      </c>
      <c r="H73" s="117" t="s">
        <v>146</v>
      </c>
      <c r="J73" s="118"/>
      <c r="K73" s="118"/>
      <c r="L73" s="118"/>
      <c r="M73" s="118"/>
      <c r="N73" s="118"/>
      <c r="O73" s="118"/>
    </row>
    <row r="74" spans="1:15">
      <c r="A74" s="111"/>
      <c r="B74" s="111" t="s">
        <v>142</v>
      </c>
      <c r="C74" s="119" t="s">
        <v>146</v>
      </c>
      <c r="D74" s="119" t="s">
        <v>146</v>
      </c>
      <c r="E74" s="119" t="s">
        <v>146</v>
      </c>
      <c r="F74" s="119" t="s">
        <v>146</v>
      </c>
      <c r="G74" s="119" t="s">
        <v>146</v>
      </c>
      <c r="H74" s="119" t="s">
        <v>146</v>
      </c>
      <c r="J74" s="118"/>
      <c r="K74" s="118"/>
      <c r="L74" s="118"/>
      <c r="M74" s="118"/>
      <c r="N74" s="118"/>
      <c r="O74" s="118"/>
    </row>
    <row r="75" spans="1:15">
      <c r="A75" s="111"/>
      <c r="B75" s="111" t="s">
        <v>143</v>
      </c>
      <c r="C75" s="119" t="s">
        <v>146</v>
      </c>
      <c r="D75" s="119" t="s">
        <v>146</v>
      </c>
      <c r="E75" s="119" t="s">
        <v>146</v>
      </c>
      <c r="F75" s="119" t="s">
        <v>146</v>
      </c>
      <c r="G75" s="119" t="s">
        <v>146</v>
      </c>
      <c r="H75" s="119" t="s">
        <v>146</v>
      </c>
      <c r="J75" s="118"/>
      <c r="K75" s="118"/>
      <c r="L75" s="118"/>
      <c r="M75" s="118"/>
      <c r="N75" s="118"/>
      <c r="O75" s="118"/>
    </row>
    <row r="76" spans="1:15">
      <c r="A76" s="111"/>
      <c r="B76" s="111" t="s">
        <v>144</v>
      </c>
      <c r="C76" s="119" t="s">
        <v>146</v>
      </c>
      <c r="D76" s="119" t="s">
        <v>146</v>
      </c>
      <c r="E76" s="119" t="s">
        <v>146</v>
      </c>
      <c r="F76" s="119" t="s">
        <v>146</v>
      </c>
      <c r="G76" s="119" t="s">
        <v>146</v>
      </c>
      <c r="H76" s="119" t="s">
        <v>146</v>
      </c>
      <c r="J76" s="118"/>
      <c r="K76" s="118"/>
      <c r="L76" s="118"/>
      <c r="M76" s="118"/>
      <c r="N76" s="118"/>
      <c r="O76" s="118"/>
    </row>
    <row r="77" spans="1:15">
      <c r="A77" s="111"/>
      <c r="B77" s="111" t="s">
        <v>145</v>
      </c>
      <c r="C77" s="119" t="s">
        <v>146</v>
      </c>
      <c r="D77" s="119" t="s">
        <v>146</v>
      </c>
      <c r="E77" s="119" t="s">
        <v>146</v>
      </c>
      <c r="F77" s="119" t="s">
        <v>146</v>
      </c>
      <c r="G77" s="119" t="s">
        <v>146</v>
      </c>
      <c r="H77" s="119" t="s">
        <v>146</v>
      </c>
      <c r="J77" s="118"/>
      <c r="K77" s="118"/>
      <c r="L77" s="118"/>
      <c r="M77" s="118"/>
      <c r="N77" s="118"/>
      <c r="O77" s="118"/>
    </row>
    <row r="78" spans="1:15">
      <c r="A78" s="111"/>
      <c r="B78" s="111"/>
      <c r="C78" s="119"/>
      <c r="D78" s="119"/>
      <c r="E78" s="119"/>
      <c r="F78" s="119"/>
      <c r="G78" s="119"/>
      <c r="H78" s="119"/>
      <c r="J78" s="123"/>
      <c r="K78" s="123"/>
      <c r="L78" s="123"/>
      <c r="M78" s="123"/>
      <c r="N78" s="123"/>
      <c r="O78" s="123"/>
    </row>
    <row r="79" spans="1:15">
      <c r="A79" s="107"/>
      <c r="B79" s="107"/>
      <c r="C79" s="129"/>
      <c r="D79" s="129"/>
      <c r="E79" s="129"/>
      <c r="F79" s="129"/>
      <c r="G79" s="129"/>
      <c r="H79" s="129"/>
      <c r="J79" s="123"/>
      <c r="K79" s="123"/>
      <c r="L79" s="123"/>
      <c r="M79" s="123"/>
      <c r="N79" s="123"/>
      <c r="O79" s="123"/>
    </row>
    <row r="80" spans="1:15">
      <c r="A80" s="107" t="s">
        <v>148</v>
      </c>
      <c r="B80" s="107"/>
      <c r="C80" s="129"/>
      <c r="D80" s="129"/>
      <c r="E80" s="129"/>
      <c r="F80" s="129"/>
      <c r="G80" s="129"/>
      <c r="H80" s="129"/>
    </row>
    <row r="81" spans="1:8">
      <c r="A81" s="126"/>
      <c r="B81" s="348"/>
      <c r="C81" s="351"/>
      <c r="D81" s="351"/>
      <c r="E81" s="351"/>
      <c r="F81" s="351"/>
      <c r="G81" s="351"/>
      <c r="H81" s="351"/>
    </row>
    <row r="82" spans="1:8" ht="17.5">
      <c r="A82" s="103"/>
      <c r="B82" s="104"/>
      <c r="C82" s="104"/>
      <c r="D82" s="104"/>
      <c r="E82" s="104"/>
      <c r="F82" s="104"/>
      <c r="G82" s="104"/>
      <c r="H82" s="104"/>
    </row>
    <row r="83" spans="1:8">
      <c r="A83" s="126"/>
      <c r="B83" s="107"/>
      <c r="C83" s="107"/>
      <c r="D83" s="107"/>
      <c r="E83" s="107"/>
      <c r="F83" s="107"/>
      <c r="G83" s="107"/>
      <c r="H83" s="107"/>
    </row>
    <row r="84" spans="1:8">
      <c r="A84" s="126"/>
      <c r="B84" s="107"/>
      <c r="C84" s="107"/>
      <c r="D84" s="107"/>
      <c r="E84" s="107"/>
      <c r="F84" s="107"/>
      <c r="G84" s="107"/>
      <c r="H84" s="107"/>
    </row>
  </sheetData>
  <mergeCells count="1">
    <mergeCell ref="B81:H81"/>
  </mergeCells>
  <printOptions horizontalCentered="1"/>
  <pageMargins left="0.15748031496062992" right="0.19685039370078741" top="0.15748031496062992" bottom="0.19685039370078741" header="0" footer="0"/>
  <pageSetup paperSize="9" scale="6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3"/>
  <sheetViews>
    <sheetView topLeftCell="A16" workbookViewId="0">
      <selection activeCell="I18" sqref="I18"/>
    </sheetView>
  </sheetViews>
  <sheetFormatPr baseColWidth="10" defaultRowHeight="14.5"/>
  <cols>
    <col min="1" max="1" width="14.08984375" customWidth="1"/>
    <col min="2" max="2" width="27.54296875" style="2" customWidth="1"/>
    <col min="3" max="3" width="17" style="2" customWidth="1"/>
    <col min="4" max="4" width="11.08984375" style="2" customWidth="1"/>
    <col min="5" max="6" width="11.36328125" style="2" customWidth="1"/>
    <col min="7" max="7" width="11.6328125" style="2" customWidth="1"/>
  </cols>
  <sheetData>
    <row r="1" spans="2:8" ht="26" customHeight="1">
      <c r="B1" s="352" t="s">
        <v>34</v>
      </c>
      <c r="C1" s="353"/>
      <c r="D1" s="353"/>
      <c r="E1" s="353"/>
      <c r="F1" s="353"/>
      <c r="G1" s="353"/>
      <c r="H1" s="17"/>
    </row>
    <row r="2" spans="2:8">
      <c r="H2" s="17"/>
    </row>
    <row r="3" spans="2:8" ht="17.5">
      <c r="B3" s="11" t="s">
        <v>187</v>
      </c>
      <c r="C3" s="12"/>
      <c r="D3" s="12"/>
      <c r="E3" s="12"/>
      <c r="F3" s="12"/>
      <c r="G3" s="12"/>
      <c r="H3" s="17"/>
    </row>
    <row r="4" spans="2:8" ht="23.65" customHeight="1">
      <c r="B4" s="354" t="s">
        <v>42</v>
      </c>
      <c r="C4" s="356" t="s">
        <v>41</v>
      </c>
      <c r="D4" s="357"/>
      <c r="E4" s="257" t="s">
        <v>35</v>
      </c>
      <c r="F4" s="257"/>
      <c r="G4" s="258"/>
      <c r="H4" s="17"/>
    </row>
    <row r="5" spans="2:8" ht="18.649999999999999" customHeight="1">
      <c r="B5" s="355"/>
      <c r="C5" s="259" t="s">
        <v>7</v>
      </c>
      <c r="D5" s="259" t="s">
        <v>33</v>
      </c>
      <c r="E5" s="260" t="s">
        <v>4</v>
      </c>
      <c r="F5" s="260" t="s">
        <v>3</v>
      </c>
      <c r="G5" s="260" t="s">
        <v>6</v>
      </c>
      <c r="H5" s="17"/>
    </row>
    <row r="6" spans="2:8" ht="18.649999999999999" customHeight="1">
      <c r="B6" s="13"/>
      <c r="C6" s="261"/>
      <c r="D6" s="261"/>
      <c r="E6" s="262"/>
      <c r="F6" s="262"/>
      <c r="G6" s="262"/>
      <c r="H6" s="17"/>
    </row>
    <row r="7" spans="2:8" s="1" customFormat="1" ht="30.75" customHeight="1">
      <c r="B7" s="14" t="s">
        <v>30</v>
      </c>
      <c r="C7" s="15">
        <v>1061456</v>
      </c>
      <c r="D7" s="9">
        <f>C7/$C$15</f>
        <v>0.45492771642534996</v>
      </c>
      <c r="E7" s="10">
        <v>0.32223487647416388</v>
      </c>
      <c r="F7" s="10">
        <v>0.15444336527235397</v>
      </c>
      <c r="G7" s="10">
        <v>0.21445366497615354</v>
      </c>
    </row>
    <row r="8" spans="2:8" s="1" customFormat="1" ht="32.15" customHeight="1">
      <c r="B8" s="16" t="s">
        <v>29</v>
      </c>
      <c r="C8" s="15">
        <v>139495</v>
      </c>
      <c r="D8" s="9">
        <f t="shared" ref="D8:D14" si="0">C8/$C$15</f>
        <v>5.9785937243516635E-2</v>
      </c>
      <c r="E8" s="10">
        <v>0.19768682601477569</v>
      </c>
      <c r="F8" s="10">
        <v>0.11760506855443564</v>
      </c>
      <c r="G8" s="10">
        <v>0.14653944415964232</v>
      </c>
    </row>
    <row r="9" spans="2:8" s="1" customFormat="1" ht="32.15" customHeight="1">
      <c r="B9" s="14" t="s">
        <v>36</v>
      </c>
      <c r="C9" s="15">
        <v>287905</v>
      </c>
      <c r="D9" s="9">
        <f t="shared" si="0"/>
        <v>0.12339273996985309</v>
      </c>
      <c r="E9" s="10">
        <v>0.37917641116857165</v>
      </c>
      <c r="F9" s="10">
        <v>0.28372188185548497</v>
      </c>
      <c r="G9" s="10">
        <v>0.32270050461008726</v>
      </c>
    </row>
    <row r="10" spans="2:8" s="1" customFormat="1" ht="27.65" customHeight="1">
      <c r="B10" s="14" t="s">
        <v>31</v>
      </c>
      <c r="C10" s="15">
        <v>666630</v>
      </c>
      <c r="D10" s="9">
        <f t="shared" si="0"/>
        <v>0.28570987737657616</v>
      </c>
      <c r="E10" s="10">
        <v>0.30322489706315398</v>
      </c>
      <c r="F10" s="10">
        <v>7.9345513401111539E-2</v>
      </c>
      <c r="G10" s="10">
        <v>0.28534531392992618</v>
      </c>
    </row>
    <row r="11" spans="2:8" s="1" customFormat="1" ht="27.65" customHeight="1">
      <c r="B11" s="14" t="s">
        <v>32</v>
      </c>
      <c r="C11" s="15">
        <v>153814</v>
      </c>
      <c r="D11" s="9">
        <f t="shared" si="0"/>
        <v>6.5922894377391794E-2</v>
      </c>
      <c r="E11" s="10">
        <v>0.45623838433899144</v>
      </c>
      <c r="F11" s="10">
        <v>0.44778587068233611</v>
      </c>
      <c r="G11" s="10">
        <v>0.45178818995699888</v>
      </c>
    </row>
    <row r="12" spans="2:8" s="1" customFormat="1" ht="27.65" customHeight="1">
      <c r="B12" s="14" t="s">
        <v>38</v>
      </c>
      <c r="C12" s="263">
        <v>22802</v>
      </c>
      <c r="D12" s="9">
        <f t="shared" si="0"/>
        <v>9.7726724328948446E-3</v>
      </c>
      <c r="E12" s="264">
        <v>0.52419054076962202</v>
      </c>
      <c r="F12" s="264">
        <v>0.53894721386095001</v>
      </c>
      <c r="G12" s="264">
        <v>0.52885239818164953</v>
      </c>
    </row>
    <row r="13" spans="2:8" s="1" customFormat="1" ht="32.15" customHeight="1">
      <c r="B13" s="265" t="s">
        <v>37</v>
      </c>
      <c r="C13" s="266">
        <f>SUM(C7:C12)</f>
        <v>2332102</v>
      </c>
      <c r="D13" s="308">
        <f t="shared" si="0"/>
        <v>0.99951183782558251</v>
      </c>
      <c r="E13" s="268">
        <v>0.31489511907284196</v>
      </c>
      <c r="F13" s="268">
        <v>0.17352678038888225</v>
      </c>
      <c r="G13" s="268">
        <v>0.24513663667483121</v>
      </c>
    </row>
    <row r="14" spans="2:8" s="1" customFormat="1" ht="24.75" customHeight="1">
      <c r="B14" s="14" t="s">
        <v>39</v>
      </c>
      <c r="C14" s="15">
        <v>1139</v>
      </c>
      <c r="D14" s="9">
        <f t="shared" si="0"/>
        <v>4.881621744174734E-4</v>
      </c>
      <c r="E14" s="10">
        <v>3.907741803579075E-3</v>
      </c>
      <c r="F14" s="10">
        <v>4.7213999325514296E-3</v>
      </c>
      <c r="G14" s="10">
        <v>3.9836735835924409E-3</v>
      </c>
    </row>
    <row r="15" spans="2:8" s="1" customFormat="1" ht="32.15" customHeight="1">
      <c r="B15" s="265" t="s">
        <v>40</v>
      </c>
      <c r="C15" s="269">
        <f>C14+C13</f>
        <v>2333241</v>
      </c>
      <c r="D15" s="267">
        <f>D13+D14</f>
        <v>1</v>
      </c>
      <c r="E15" s="267">
        <v>0.29901992253114801</v>
      </c>
      <c r="F15" s="267">
        <v>0.17257258639654136</v>
      </c>
      <c r="G15" s="267">
        <v>0.23810051538896024</v>
      </c>
    </row>
    <row r="16" spans="2:8" ht="23" customHeight="1">
      <c r="B16" s="4"/>
      <c r="C16" s="3"/>
      <c r="D16" s="3"/>
      <c r="E16" s="3"/>
      <c r="F16" s="3"/>
      <c r="G16" s="3"/>
    </row>
    <row r="17" spans="1:7" ht="15.5">
      <c r="B17" s="5" t="s">
        <v>45</v>
      </c>
      <c r="C17" s="6"/>
      <c r="D17" s="6"/>
      <c r="E17" s="6"/>
      <c r="F17" s="6"/>
      <c r="G17" s="6"/>
    </row>
    <row r="28" spans="1:7" ht="15.5">
      <c r="A28" s="7"/>
    </row>
    <row r="41" spans="1:7">
      <c r="A41" s="273"/>
      <c r="B41" s="274"/>
      <c r="C41" s="274"/>
      <c r="D41" s="271"/>
      <c r="E41" s="271"/>
      <c r="F41" s="271"/>
      <c r="G41" s="271"/>
    </row>
    <row r="42" spans="1:7">
      <c r="A42" s="273"/>
      <c r="B42" s="275" t="s">
        <v>30</v>
      </c>
      <c r="C42" s="276">
        <f>D7</f>
        <v>0.45492771642534996</v>
      </c>
      <c r="D42" s="271"/>
      <c r="E42" s="271"/>
      <c r="F42" s="271"/>
      <c r="G42" s="271"/>
    </row>
    <row r="43" spans="1:7" ht="25">
      <c r="A43" s="273"/>
      <c r="B43" s="275" t="s">
        <v>36</v>
      </c>
      <c r="C43" s="276">
        <f>D9</f>
        <v>0.12339273996985309</v>
      </c>
      <c r="D43" s="271"/>
      <c r="E43" s="271"/>
      <c r="F43" s="271"/>
      <c r="G43" s="271"/>
    </row>
    <row r="44" spans="1:7">
      <c r="A44" s="273"/>
      <c r="B44" s="275" t="s">
        <v>31</v>
      </c>
      <c r="C44" s="276">
        <f>D10</f>
        <v>0.28570987737657616</v>
      </c>
      <c r="D44" s="271"/>
      <c r="E44" s="271"/>
      <c r="F44" s="271"/>
      <c r="G44" s="271"/>
    </row>
    <row r="45" spans="1:7">
      <c r="A45" s="273"/>
      <c r="B45" s="275" t="s">
        <v>44</v>
      </c>
      <c r="C45" s="276">
        <f>SUM(C46:C49)</f>
        <v>0.13596966622822074</v>
      </c>
      <c r="D45" s="271"/>
      <c r="E45" s="271"/>
      <c r="F45" s="271"/>
      <c r="G45" s="271"/>
    </row>
    <row r="46" spans="1:7">
      <c r="A46" s="273"/>
      <c r="B46" s="275" t="s">
        <v>32</v>
      </c>
      <c r="C46" s="276">
        <f>D11</f>
        <v>6.5922894377391794E-2</v>
      </c>
      <c r="D46" s="272">
        <f>SUM(C42:C45)</f>
        <v>0.99999999999999989</v>
      </c>
      <c r="E46" s="272">
        <f>SUM(C42:C45)</f>
        <v>0.99999999999999989</v>
      </c>
      <c r="F46" s="271"/>
      <c r="G46" s="271"/>
    </row>
    <row r="47" spans="1:7">
      <c r="A47" s="273"/>
      <c r="B47" s="275" t="s">
        <v>38</v>
      </c>
      <c r="C47" s="276">
        <f>D12</f>
        <v>9.7726724328948446E-3</v>
      </c>
      <c r="D47" s="271"/>
      <c r="E47" s="271"/>
      <c r="F47" s="271"/>
      <c r="G47" s="271"/>
    </row>
    <row r="48" spans="1:7">
      <c r="A48" s="273"/>
      <c r="B48" s="277" t="s">
        <v>29</v>
      </c>
      <c r="C48" s="276">
        <f>D8</f>
        <v>5.9785937243516635E-2</v>
      </c>
      <c r="D48" s="271"/>
      <c r="E48" s="271"/>
      <c r="F48" s="271"/>
      <c r="G48" s="271"/>
    </row>
    <row r="49" spans="1:7">
      <c r="A49" s="273"/>
      <c r="B49" s="274" t="s">
        <v>43</v>
      </c>
      <c r="C49" s="278">
        <f>D14</f>
        <v>4.881621744174734E-4</v>
      </c>
      <c r="D49" s="271"/>
      <c r="E49" s="271"/>
      <c r="F49" s="271"/>
      <c r="G49" s="271"/>
    </row>
    <row r="50" spans="1:7">
      <c r="A50" s="270"/>
      <c r="B50" s="271"/>
      <c r="C50" s="272">
        <f>SUM(C45:C49)</f>
        <v>0.27193933245644153</v>
      </c>
      <c r="D50" s="271"/>
      <c r="E50" s="271"/>
      <c r="F50" s="271"/>
      <c r="G50" s="271"/>
    </row>
    <row r="51" spans="1:7">
      <c r="A51" s="270"/>
      <c r="B51" s="271"/>
      <c r="C51" s="272">
        <f>SUM(C42:C45)</f>
        <v>0.99999999999999989</v>
      </c>
      <c r="D51" s="271"/>
      <c r="E51" s="271"/>
      <c r="F51" s="271"/>
      <c r="G51" s="271"/>
    </row>
    <row r="52" spans="1:7">
      <c r="A52" s="270"/>
      <c r="B52" s="271"/>
      <c r="C52" s="271"/>
      <c r="D52" s="271"/>
      <c r="E52" s="271"/>
      <c r="F52" s="271"/>
      <c r="G52" s="271"/>
    </row>
    <row r="53" spans="1:7">
      <c r="A53" s="270"/>
      <c r="B53" s="271"/>
      <c r="C53" s="271"/>
      <c r="D53" s="271"/>
      <c r="E53" s="271"/>
      <c r="F53" s="271"/>
      <c r="G53" s="271"/>
    </row>
  </sheetData>
  <mergeCells count="3">
    <mergeCell ref="B1:G1"/>
    <mergeCell ref="B4:B5"/>
    <mergeCell ref="C4:D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:I42"/>
  <sheetViews>
    <sheetView topLeftCell="A31" workbookViewId="0">
      <selection activeCell="J37" sqref="J37"/>
    </sheetView>
  </sheetViews>
  <sheetFormatPr baseColWidth="10" defaultRowHeight="14.5"/>
  <cols>
    <col min="3" max="3" width="20.08984375" customWidth="1"/>
    <col min="4" max="4" width="18.6328125" customWidth="1"/>
    <col min="5" max="5" width="20" customWidth="1"/>
    <col min="6" max="6" width="20.1796875" customWidth="1"/>
    <col min="7" max="7" width="16.54296875" customWidth="1"/>
  </cols>
  <sheetData>
    <row r="1" spans="3:9">
      <c r="C1" s="2"/>
      <c r="D1" s="2"/>
      <c r="E1" s="2"/>
      <c r="F1" s="2"/>
      <c r="G1" s="2"/>
    </row>
    <row r="2" spans="3:9" ht="17.5">
      <c r="C2" s="183" t="s">
        <v>170</v>
      </c>
      <c r="D2" s="184"/>
      <c r="E2" s="184"/>
      <c r="F2" s="184"/>
      <c r="G2" s="184"/>
    </row>
    <row r="3" spans="3:9">
      <c r="C3" s="2"/>
      <c r="D3" s="2"/>
      <c r="E3" s="2"/>
      <c r="F3" s="2"/>
      <c r="G3" s="2"/>
    </row>
    <row r="4" spans="3:9" ht="26" customHeight="1">
      <c r="C4" s="358" t="s">
        <v>171</v>
      </c>
      <c r="D4" s="239" t="s">
        <v>168</v>
      </c>
      <c r="E4" s="240"/>
      <c r="F4" s="241" t="s">
        <v>165</v>
      </c>
      <c r="G4" s="241"/>
    </row>
    <row r="5" spans="3:9" ht="38.65" customHeight="1">
      <c r="C5" s="359"/>
      <c r="D5" s="242" t="s">
        <v>29</v>
      </c>
      <c r="E5" s="242" t="s">
        <v>30</v>
      </c>
      <c r="F5" s="243" t="s">
        <v>29</v>
      </c>
      <c r="G5" s="244" t="s">
        <v>30</v>
      </c>
    </row>
    <row r="6" spans="3:9" ht="20.75" hidden="1" customHeight="1">
      <c r="C6" s="185">
        <v>2007</v>
      </c>
      <c r="D6" s="186">
        <v>895.43156999999997</v>
      </c>
      <c r="E6" s="186">
        <v>1222.1400000000001</v>
      </c>
      <c r="F6" s="186">
        <v>800.6</v>
      </c>
      <c r="G6" s="186">
        <v>994.34</v>
      </c>
    </row>
    <row r="7" spans="3:9" ht="17.899999999999999" customHeight="1">
      <c r="C7" s="185">
        <v>2008</v>
      </c>
      <c r="D7" s="186">
        <v>933.71</v>
      </c>
      <c r="E7" s="186">
        <v>1280.1500000000001</v>
      </c>
      <c r="F7" s="186">
        <v>837.37</v>
      </c>
      <c r="G7" s="186">
        <v>1051.7</v>
      </c>
      <c r="I7" s="8"/>
    </row>
    <row r="8" spans="3:9" ht="17.899999999999999" customHeight="1">
      <c r="C8" s="185">
        <v>2009</v>
      </c>
      <c r="D8" s="186">
        <v>953.86</v>
      </c>
      <c r="E8" s="186">
        <v>1331.13</v>
      </c>
      <c r="F8" s="186">
        <v>864.68</v>
      </c>
      <c r="G8" s="186">
        <v>1110.04</v>
      </c>
      <c r="I8" s="8"/>
    </row>
    <row r="9" spans="3:9" ht="17.899999999999999" customHeight="1">
      <c r="C9" s="185">
        <v>2010</v>
      </c>
      <c r="D9" s="186">
        <v>990.62</v>
      </c>
      <c r="E9" s="186">
        <v>1393.4</v>
      </c>
      <c r="F9" s="186">
        <v>895.89</v>
      </c>
      <c r="G9" s="186">
        <v>1172.18</v>
      </c>
      <c r="I9" s="8"/>
    </row>
    <row r="10" spans="3:9" ht="17.899999999999999" customHeight="1">
      <c r="C10" s="185">
        <v>2011</v>
      </c>
      <c r="D10" s="186">
        <v>1018.62</v>
      </c>
      <c r="E10" s="186">
        <v>1407.09</v>
      </c>
      <c r="F10" s="186">
        <v>921.51</v>
      </c>
      <c r="G10" s="186">
        <v>1202.07</v>
      </c>
      <c r="I10" s="8"/>
    </row>
    <row r="11" spans="3:9" ht="17.899999999999999" customHeight="1">
      <c r="C11" s="185">
        <v>2012</v>
      </c>
      <c r="D11" s="186">
        <v>1003.44</v>
      </c>
      <c r="E11" s="186">
        <v>1389.91</v>
      </c>
      <c r="F11" s="186">
        <v>943.46</v>
      </c>
      <c r="G11" s="186">
        <v>1251.97</v>
      </c>
      <c r="I11" s="8"/>
    </row>
    <row r="12" spans="3:9" ht="17.899999999999999" customHeight="1">
      <c r="C12" s="185">
        <v>2013</v>
      </c>
      <c r="D12" s="186">
        <v>1005.51</v>
      </c>
      <c r="E12" s="186">
        <v>1424.58</v>
      </c>
      <c r="F12" s="186">
        <v>955.24</v>
      </c>
      <c r="G12" s="186">
        <v>1295.6400000000001</v>
      </c>
      <c r="I12" s="8"/>
    </row>
    <row r="13" spans="3:9" ht="17.899999999999999" customHeight="1">
      <c r="C13" s="185">
        <v>2014</v>
      </c>
      <c r="D13" s="186">
        <v>996.8</v>
      </c>
      <c r="E13" s="186">
        <v>1425.67</v>
      </c>
      <c r="F13" s="186">
        <v>949.29</v>
      </c>
      <c r="G13" s="186">
        <v>1314.68</v>
      </c>
      <c r="I13" s="8"/>
    </row>
    <row r="14" spans="3:9" ht="17.899999999999999" customHeight="1">
      <c r="C14" s="185">
        <v>2015</v>
      </c>
      <c r="D14" s="186">
        <v>983.77</v>
      </c>
      <c r="E14" s="186">
        <v>1460.3</v>
      </c>
      <c r="F14" s="186">
        <v>941.18</v>
      </c>
      <c r="G14" s="186">
        <v>1342.94</v>
      </c>
      <c r="I14" s="8"/>
    </row>
    <row r="15" spans="3:9" ht="17.899999999999999" customHeight="1">
      <c r="C15" s="185">
        <v>2016</v>
      </c>
      <c r="D15" s="186">
        <v>973.19</v>
      </c>
      <c r="E15" s="186">
        <v>1451.07</v>
      </c>
      <c r="F15" s="186">
        <v>936.4</v>
      </c>
      <c r="G15" s="186">
        <v>1332.37</v>
      </c>
      <c r="I15" s="8"/>
    </row>
    <row r="16" spans="3:9" ht="17.899999999999999" customHeight="1">
      <c r="C16" s="185">
        <v>2017</v>
      </c>
      <c r="D16" s="186">
        <v>970.28</v>
      </c>
      <c r="E16" s="186">
        <v>1432.9</v>
      </c>
      <c r="F16" s="186">
        <v>935.71</v>
      </c>
      <c r="G16" s="186">
        <v>1318.47</v>
      </c>
      <c r="I16" s="8"/>
    </row>
    <row r="17" spans="3:9" ht="19" customHeight="1">
      <c r="C17" s="185">
        <v>2018</v>
      </c>
      <c r="D17" s="186">
        <v>967.4</v>
      </c>
      <c r="E17" s="186">
        <v>1420.02</v>
      </c>
      <c r="F17" s="186">
        <v>937.39</v>
      </c>
      <c r="G17" s="186">
        <v>1311.23</v>
      </c>
      <c r="I17" s="8"/>
    </row>
    <row r="18" spans="3:9" ht="19" customHeight="1">
      <c r="C18" s="185">
        <v>2019</v>
      </c>
      <c r="D18" s="186">
        <v>989.63963273409115</v>
      </c>
      <c r="E18" s="186">
        <v>1466.1257319129511</v>
      </c>
      <c r="F18" s="186">
        <v>962.55030148478431</v>
      </c>
      <c r="G18" s="186">
        <v>1345.982851671419</v>
      </c>
      <c r="I18" s="8"/>
    </row>
    <row r="19" spans="3:9" ht="22.65" customHeight="1">
      <c r="C19" s="209" t="s">
        <v>188</v>
      </c>
      <c r="D19" s="210">
        <v>989.10280572219631</v>
      </c>
      <c r="E19" s="210">
        <v>1580.2731149985095</v>
      </c>
      <c r="F19" s="210">
        <v>960.42470623358008</v>
      </c>
      <c r="G19" s="210">
        <v>1452.8370867219587</v>
      </c>
    </row>
    <row r="20" spans="3:9">
      <c r="C20" s="2"/>
      <c r="D20" s="2"/>
      <c r="E20" s="2"/>
      <c r="F20" s="2"/>
      <c r="G20" s="2"/>
    </row>
    <row r="21" spans="3:9">
      <c r="C21" s="245" t="s">
        <v>147</v>
      </c>
      <c r="D21" s="246"/>
      <c r="E21" s="2"/>
      <c r="F21" s="2"/>
      <c r="G21" s="2"/>
    </row>
    <row r="22" spans="3:9" ht="25.5" customHeight="1">
      <c r="C22" s="185">
        <v>2008</v>
      </c>
      <c r="D22" s="187">
        <f t="shared" ref="D22:G33" si="0">D7/D6-1</f>
        <v>4.274858211666599E-2</v>
      </c>
      <c r="E22" s="187">
        <f t="shared" si="0"/>
        <v>4.7465920434647479E-2</v>
      </c>
      <c r="F22" s="187">
        <f t="shared" si="0"/>
        <v>4.5928053959530368E-2</v>
      </c>
      <c r="G22" s="187">
        <f t="shared" si="0"/>
        <v>5.7686505621819428E-2</v>
      </c>
      <c r="H22" s="187"/>
      <c r="I22" s="188"/>
    </row>
    <row r="23" spans="3:9" ht="17.899999999999999" customHeight="1">
      <c r="C23" s="185">
        <v>2009</v>
      </c>
      <c r="D23" s="187">
        <f t="shared" si="0"/>
        <v>2.1580576410234364E-2</v>
      </c>
      <c r="E23" s="187">
        <f t="shared" si="0"/>
        <v>3.9823458188493532E-2</v>
      </c>
      <c r="F23" s="187">
        <f t="shared" si="0"/>
        <v>3.2614017698269437E-2</v>
      </c>
      <c r="G23" s="187">
        <f t="shared" si="0"/>
        <v>5.5472092802129724E-2</v>
      </c>
      <c r="H23" s="187"/>
      <c r="I23" s="188"/>
    </row>
    <row r="24" spans="3:9" ht="17.899999999999999" customHeight="1">
      <c r="C24" s="185">
        <v>2010</v>
      </c>
      <c r="D24" s="187">
        <f t="shared" si="0"/>
        <v>3.853815025265761E-2</v>
      </c>
      <c r="E24" s="187">
        <f t="shared" si="0"/>
        <v>4.6779803625491168E-2</v>
      </c>
      <c r="F24" s="187">
        <f t="shared" si="0"/>
        <v>3.6094277651848028E-2</v>
      </c>
      <c r="G24" s="187">
        <f t="shared" si="0"/>
        <v>5.597996468595734E-2</v>
      </c>
      <c r="H24" s="187"/>
      <c r="I24" s="188"/>
    </row>
    <row r="25" spans="3:9" ht="17.899999999999999" customHeight="1">
      <c r="C25" s="185">
        <v>2011</v>
      </c>
      <c r="D25" s="187">
        <f t="shared" si="0"/>
        <v>2.8265126890230308E-2</v>
      </c>
      <c r="E25" s="187">
        <f t="shared" si="0"/>
        <v>9.8248887613030522E-3</v>
      </c>
      <c r="F25" s="187">
        <f t="shared" si="0"/>
        <v>2.8597260824431592E-2</v>
      </c>
      <c r="G25" s="187">
        <f t="shared" si="0"/>
        <v>2.5499496664334709E-2</v>
      </c>
      <c r="H25" s="187"/>
      <c r="I25" s="188"/>
    </row>
    <row r="26" spans="3:9" ht="17.899999999999999" customHeight="1">
      <c r="C26" s="185">
        <v>2012</v>
      </c>
      <c r="D26" s="187">
        <f t="shared" si="0"/>
        <v>-1.4902515167579566E-2</v>
      </c>
      <c r="E26" s="187">
        <f t="shared" si="0"/>
        <v>-1.2209595690396369E-2</v>
      </c>
      <c r="F26" s="187">
        <f t="shared" si="0"/>
        <v>2.3819600438411026E-2</v>
      </c>
      <c r="G26" s="187">
        <f t="shared" si="0"/>
        <v>4.1511725606661942E-2</v>
      </c>
      <c r="H26" s="187"/>
      <c r="I26" s="188"/>
    </row>
    <row r="27" spans="3:9" ht="17.899999999999999" customHeight="1">
      <c r="C27" s="185">
        <v>2013</v>
      </c>
      <c r="D27" s="187">
        <f t="shared" si="0"/>
        <v>2.0629036115760169E-3</v>
      </c>
      <c r="E27" s="187">
        <f t="shared" si="0"/>
        <v>2.4944061126259909E-2</v>
      </c>
      <c r="F27" s="187">
        <f t="shared" si="0"/>
        <v>1.2485955949377736E-2</v>
      </c>
      <c r="G27" s="187">
        <f t="shared" si="0"/>
        <v>3.4881027500659023E-2</v>
      </c>
      <c r="H27" s="187"/>
      <c r="I27" s="188"/>
    </row>
    <row r="28" spans="3:9" ht="17.899999999999999" customHeight="1">
      <c r="C28" s="185">
        <v>2014</v>
      </c>
      <c r="D28" s="187">
        <f t="shared" si="0"/>
        <v>-8.6622708874104504E-3</v>
      </c>
      <c r="E28" s="187">
        <f t="shared" si="0"/>
        <v>7.6513779499931545E-4</v>
      </c>
      <c r="F28" s="187">
        <f t="shared" si="0"/>
        <v>-6.2288011389808329E-3</v>
      </c>
      <c r="G28" s="187">
        <f t="shared" si="0"/>
        <v>1.469544009138346E-2</v>
      </c>
      <c r="H28" s="187"/>
      <c r="I28" s="188"/>
    </row>
    <row r="29" spans="3:9" ht="17.899999999999999" customHeight="1">
      <c r="C29" s="185">
        <v>2015</v>
      </c>
      <c r="D29" s="187">
        <f t="shared" si="0"/>
        <v>-1.3071829855537676E-2</v>
      </c>
      <c r="E29" s="187">
        <f t="shared" si="0"/>
        <v>2.4290333667678965E-2</v>
      </c>
      <c r="F29" s="187">
        <f t="shared" si="0"/>
        <v>-8.5432270433692947E-3</v>
      </c>
      <c r="G29" s="187">
        <f t="shared" si="0"/>
        <v>2.1495725195484816E-2</v>
      </c>
      <c r="H29" s="187"/>
      <c r="I29" s="188"/>
    </row>
    <row r="30" spans="3:9" ht="17.899999999999999" customHeight="1">
      <c r="C30" s="185">
        <v>2016</v>
      </c>
      <c r="D30" s="187">
        <f t="shared" si="0"/>
        <v>-1.0754546286225408E-2</v>
      </c>
      <c r="E30" s="187">
        <f t="shared" si="0"/>
        <v>-6.3206190508799942E-3</v>
      </c>
      <c r="F30" s="187">
        <f t="shared" si="0"/>
        <v>-5.0787309547588588E-3</v>
      </c>
      <c r="G30" s="187">
        <f t="shared" si="0"/>
        <v>-7.8707909511968044E-3</v>
      </c>
      <c r="H30" s="187"/>
      <c r="I30" s="188"/>
    </row>
    <row r="31" spans="3:9" ht="17.899999999999999" customHeight="1">
      <c r="C31" s="185">
        <v>2017</v>
      </c>
      <c r="D31" s="187">
        <f t="shared" si="0"/>
        <v>-2.9901663601147321E-3</v>
      </c>
      <c r="E31" s="187">
        <f t="shared" si="0"/>
        <v>-1.2521794262165042E-2</v>
      </c>
      <c r="F31" s="187">
        <f t="shared" si="0"/>
        <v>-7.3686458778288166E-4</v>
      </c>
      <c r="G31" s="187">
        <f t="shared" si="0"/>
        <v>-1.0432537508349715E-2</v>
      </c>
      <c r="H31" s="187"/>
      <c r="I31" s="188"/>
    </row>
    <row r="32" spans="3:9" ht="17.899999999999999" customHeight="1">
      <c r="C32" s="185">
        <v>2018</v>
      </c>
      <c r="D32" s="187">
        <f t="shared" si="0"/>
        <v>-2.9682153605145034E-3</v>
      </c>
      <c r="E32" s="187">
        <f t="shared" si="0"/>
        <v>-8.9887640449438644E-3</v>
      </c>
      <c r="F32" s="187">
        <f t="shared" si="0"/>
        <v>1.7954280706629078E-3</v>
      </c>
      <c r="G32" s="187">
        <f t="shared" si="0"/>
        <v>-5.4912133002646968E-3</v>
      </c>
      <c r="H32" s="187"/>
      <c r="I32" s="188"/>
    </row>
    <row r="33" spans="3:9" ht="17.899999999999999" customHeight="1">
      <c r="C33" s="185">
        <v>2019</v>
      </c>
      <c r="D33" s="187">
        <f t="shared" si="0"/>
        <v>2.2989076632304206E-2</v>
      </c>
      <c r="E33" s="187">
        <f t="shared" si="0"/>
        <v>3.2468367989852975E-2</v>
      </c>
      <c r="F33" s="187">
        <f t="shared" si="0"/>
        <v>2.6840804238133842E-2</v>
      </c>
      <c r="G33" s="187">
        <f t="shared" si="0"/>
        <v>2.6504008962134007E-2</v>
      </c>
      <c r="H33" s="187"/>
      <c r="I33" s="188"/>
    </row>
    <row r="34" spans="3:9" ht="22.65" customHeight="1">
      <c r="C34" s="209" t="s">
        <v>189</v>
      </c>
      <c r="D34" s="211">
        <f>D19/D41-1</f>
        <v>-6.9747445186523205E-3</v>
      </c>
      <c r="E34" s="211">
        <f>E19/E41-1</f>
        <v>-9.9054582099988853E-4</v>
      </c>
      <c r="F34" s="211">
        <f>F19/F41-1</f>
        <v>-5.8126928143967804E-3</v>
      </c>
      <c r="G34" s="211">
        <f>G19/G41-1</f>
        <v>-6.2469908945063102E-3</v>
      </c>
      <c r="H34" s="187"/>
      <c r="I34" s="188"/>
    </row>
    <row r="35" spans="3:9" ht="7.5" customHeight="1"/>
    <row r="36" spans="3:9" ht="3.25" customHeight="1">
      <c r="C36" s="247"/>
      <c r="D36" s="247"/>
      <c r="E36" s="247"/>
      <c r="F36" s="247"/>
      <c r="G36" s="247"/>
    </row>
    <row r="37" spans="3:9" ht="23.75" customHeight="1">
      <c r="C37" s="2" t="s">
        <v>179</v>
      </c>
      <c r="D37" s="2"/>
      <c r="E37" s="2"/>
      <c r="F37" s="2"/>
      <c r="G37" s="2"/>
    </row>
    <row r="38" spans="3:9" ht="23.75" customHeight="1">
      <c r="C38" s="2" t="s">
        <v>190</v>
      </c>
      <c r="D38" s="2"/>
      <c r="E38" s="2"/>
      <c r="F38" s="2"/>
      <c r="G38" s="2"/>
    </row>
    <row r="39" spans="3:9" ht="35.75" customHeight="1">
      <c r="D39" s="189" t="s">
        <v>172</v>
      </c>
      <c r="E39" s="189"/>
      <c r="F39" s="189" t="s">
        <v>173</v>
      </c>
      <c r="G39" s="189"/>
    </row>
    <row r="40" spans="3:9" ht="29">
      <c r="D40" s="190" t="s">
        <v>29</v>
      </c>
      <c r="E40" s="190" t="s">
        <v>30</v>
      </c>
      <c r="F40" s="190" t="s">
        <v>29</v>
      </c>
      <c r="G40" s="190" t="s">
        <v>30</v>
      </c>
    </row>
    <row r="41" spans="3:9" ht="21.25" customHeight="1">
      <c r="C41" s="306">
        <v>43497</v>
      </c>
      <c r="D41" s="8">
        <v>996.05</v>
      </c>
      <c r="E41" s="8">
        <v>1581.84</v>
      </c>
      <c r="F41" s="8">
        <v>966.04</v>
      </c>
      <c r="G41" s="8">
        <v>1461.97</v>
      </c>
    </row>
    <row r="42" spans="3:9" ht="19.649999999999999" customHeight="1"/>
  </sheetData>
  <mergeCells count="1">
    <mergeCell ref="C4:C5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X140"/>
  <sheetViews>
    <sheetView showOutlineSymbols="0" zoomScale="48" zoomScaleNormal="48" workbookViewId="0">
      <selection activeCell="A10" sqref="A10:G90"/>
    </sheetView>
  </sheetViews>
  <sheetFormatPr baseColWidth="10" defaultColWidth="11.453125" defaultRowHeight="15.5"/>
  <cols>
    <col min="1" max="1" width="47.36328125" style="48" customWidth="1"/>
    <col min="2" max="2" width="34.1796875" style="48" customWidth="1"/>
    <col min="3" max="3" width="33" style="48" customWidth="1"/>
    <col min="4" max="4" width="34.1796875" style="48" customWidth="1"/>
    <col min="5" max="5" width="33" style="48" customWidth="1"/>
    <col min="6" max="6" width="34.1796875" style="48" customWidth="1"/>
    <col min="7" max="7" width="33" style="48" customWidth="1"/>
    <col min="8" max="16384" width="11.453125" style="30"/>
  </cols>
  <sheetData>
    <row r="1" spans="1:232" s="20" customFormat="1">
      <c r="A1" s="18"/>
      <c r="B1" s="18"/>
      <c r="C1" s="19"/>
      <c r="D1" s="18"/>
      <c r="E1" s="18"/>
      <c r="F1" s="18"/>
      <c r="G1" s="18"/>
    </row>
    <row r="2" spans="1:232" s="20" customFormat="1">
      <c r="A2" s="18"/>
      <c r="B2" s="18"/>
      <c r="C2" s="19"/>
      <c r="D2" s="18"/>
      <c r="E2" s="18"/>
      <c r="F2" s="18"/>
      <c r="G2" s="18"/>
    </row>
    <row r="3" spans="1:232" s="20" customFormat="1" ht="49.5">
      <c r="A3" s="21" t="s">
        <v>47</v>
      </c>
      <c r="B3" s="22"/>
      <c r="C3" s="23"/>
      <c r="D3" s="22"/>
      <c r="E3" s="22"/>
      <c r="F3" s="22"/>
      <c r="G3" s="22"/>
    </row>
    <row r="4" spans="1:232" s="20" customFormat="1">
      <c r="A4" s="24"/>
      <c r="B4" s="22"/>
      <c r="C4" s="23"/>
      <c r="D4" s="22"/>
      <c r="E4" s="22"/>
      <c r="F4" s="22"/>
      <c r="G4" s="22"/>
    </row>
    <row r="5" spans="1:232" s="20" customFormat="1" ht="42">
      <c r="A5" s="25" t="s">
        <v>191</v>
      </c>
      <c r="B5" s="22"/>
      <c r="C5" s="23"/>
      <c r="D5" s="22"/>
      <c r="E5" s="22"/>
      <c r="F5" s="22"/>
      <c r="G5" s="22"/>
    </row>
    <row r="6" spans="1:232" ht="17.5">
      <c r="A6" s="26"/>
      <c r="B6" s="27"/>
      <c r="C6" s="28"/>
      <c r="D6" s="27"/>
      <c r="E6" s="27"/>
      <c r="F6" s="27"/>
      <c r="G6" s="27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</row>
    <row r="7" spans="1:232" ht="39.65" customHeight="1">
      <c r="A7" s="360" t="s">
        <v>48</v>
      </c>
      <c r="B7" s="282" t="s">
        <v>49</v>
      </c>
      <c r="C7" s="283"/>
      <c r="D7" s="282" t="s">
        <v>50</v>
      </c>
      <c r="E7" s="282"/>
      <c r="F7" s="282" t="s">
        <v>51</v>
      </c>
      <c r="G7" s="282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</row>
    <row r="8" spans="1:232" ht="36.65" customHeight="1">
      <c r="A8" s="361"/>
      <c r="B8" s="284" t="s">
        <v>7</v>
      </c>
      <c r="C8" s="285" t="s">
        <v>52</v>
      </c>
      <c r="D8" s="284" t="s">
        <v>7</v>
      </c>
      <c r="E8" s="285" t="s">
        <v>52</v>
      </c>
      <c r="F8" s="284" t="s">
        <v>7</v>
      </c>
      <c r="G8" s="285" t="s">
        <v>52</v>
      </c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</row>
    <row r="9" spans="1:232">
      <c r="A9" s="31"/>
      <c r="B9" s="280"/>
      <c r="C9" s="281"/>
      <c r="D9" s="280"/>
      <c r="E9" s="280"/>
      <c r="F9" s="280"/>
      <c r="G9" s="280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</row>
    <row r="10" spans="1:232" s="35" customFormat="1" ht="27.25" customHeight="1">
      <c r="A10" s="286" t="s">
        <v>53</v>
      </c>
      <c r="B10" s="287">
        <v>208251</v>
      </c>
      <c r="C10" s="288">
        <v>910.7231018818643</v>
      </c>
      <c r="D10" s="287">
        <v>900565</v>
      </c>
      <c r="E10" s="288">
        <v>1044.9244805205624</v>
      </c>
      <c r="F10" s="287">
        <v>391670</v>
      </c>
      <c r="G10" s="288">
        <v>673.20442602190622</v>
      </c>
      <c r="H10" s="32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</row>
    <row r="11" spans="1:232" s="40" customFormat="1" ht="24.9" customHeight="1">
      <c r="A11" s="36" t="s">
        <v>54</v>
      </c>
      <c r="B11" s="37">
        <v>9791</v>
      </c>
      <c r="C11" s="38">
        <v>894.43349504647119</v>
      </c>
      <c r="D11" s="37">
        <v>63686</v>
      </c>
      <c r="E11" s="38">
        <v>937.20418176679323</v>
      </c>
      <c r="F11" s="37">
        <v>28251</v>
      </c>
      <c r="G11" s="38">
        <v>610.75988425188484</v>
      </c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</row>
    <row r="12" spans="1:232" s="40" customFormat="1" ht="24.9" customHeight="1">
      <c r="A12" s="36" t="s">
        <v>55</v>
      </c>
      <c r="B12" s="37">
        <v>38961</v>
      </c>
      <c r="C12" s="38">
        <v>998.30649726649722</v>
      </c>
      <c r="D12" s="37">
        <v>114477</v>
      </c>
      <c r="E12" s="38">
        <v>1193.1971821413908</v>
      </c>
      <c r="F12" s="37">
        <v>56019</v>
      </c>
      <c r="G12" s="38">
        <v>752.64037933558268</v>
      </c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</row>
    <row r="13" spans="1:232" s="40" customFormat="1" ht="24.9" customHeight="1">
      <c r="A13" s="36" t="s">
        <v>56</v>
      </c>
      <c r="B13" s="37">
        <v>15533</v>
      </c>
      <c r="C13" s="38">
        <v>846.6170128114336</v>
      </c>
      <c r="D13" s="37">
        <v>105006</v>
      </c>
      <c r="E13" s="38">
        <v>952.64269441746183</v>
      </c>
      <c r="F13" s="37">
        <v>43581</v>
      </c>
      <c r="G13" s="38">
        <v>622.80067942451979</v>
      </c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</row>
    <row r="14" spans="1:232" s="40" customFormat="1" ht="24.9" customHeight="1">
      <c r="A14" s="36" t="s">
        <v>57</v>
      </c>
      <c r="B14" s="37">
        <v>22148</v>
      </c>
      <c r="C14" s="38">
        <v>903.45698753837814</v>
      </c>
      <c r="D14" s="37">
        <v>112052</v>
      </c>
      <c r="E14" s="38">
        <v>975.98246358833399</v>
      </c>
      <c r="F14" s="37">
        <v>45595</v>
      </c>
      <c r="G14" s="38">
        <v>612.64934071718392</v>
      </c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</row>
    <row r="15" spans="1:232" s="40" customFormat="1" ht="24.9" customHeight="1">
      <c r="A15" s="36" t="s">
        <v>58</v>
      </c>
      <c r="B15" s="37">
        <v>11606</v>
      </c>
      <c r="C15" s="38">
        <v>860.51247027399609</v>
      </c>
      <c r="D15" s="37">
        <v>56351</v>
      </c>
      <c r="E15" s="38">
        <v>1081.8505313126652</v>
      </c>
      <c r="F15" s="37">
        <v>25047</v>
      </c>
      <c r="G15" s="38">
        <v>693.82359524094716</v>
      </c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</row>
    <row r="16" spans="1:232" s="40" customFormat="1" ht="24.9" customHeight="1">
      <c r="A16" s="36" t="s">
        <v>59</v>
      </c>
      <c r="B16" s="37">
        <v>21507</v>
      </c>
      <c r="C16" s="38">
        <v>837.61047844887707</v>
      </c>
      <c r="D16" s="37">
        <v>77588</v>
      </c>
      <c r="E16" s="38">
        <v>948.21338067742431</v>
      </c>
      <c r="F16" s="37">
        <v>36815</v>
      </c>
      <c r="G16" s="38">
        <v>650.0422618497895</v>
      </c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</row>
    <row r="17" spans="1:232" s="40" customFormat="1" ht="24.9" customHeight="1">
      <c r="A17" s="36" t="s">
        <v>60</v>
      </c>
      <c r="B17" s="37">
        <v>31249</v>
      </c>
      <c r="C17" s="38">
        <v>959.77428941726123</v>
      </c>
      <c r="D17" s="37">
        <v>158756</v>
      </c>
      <c r="E17" s="38">
        <v>1058.4173211721134</v>
      </c>
      <c r="F17" s="37">
        <v>65718</v>
      </c>
      <c r="G17" s="38">
        <v>671.19090568793933</v>
      </c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</row>
    <row r="18" spans="1:232" s="40" customFormat="1" ht="24.9" customHeight="1">
      <c r="A18" s="36" t="s">
        <v>61</v>
      </c>
      <c r="B18" s="37">
        <v>57456</v>
      </c>
      <c r="C18" s="38">
        <v>885.07254977722084</v>
      </c>
      <c r="D18" s="37">
        <v>212649</v>
      </c>
      <c r="E18" s="38">
        <v>1094.6892314095057</v>
      </c>
      <c r="F18" s="37">
        <v>90644</v>
      </c>
      <c r="G18" s="38">
        <v>703.43747120603666</v>
      </c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</row>
    <row r="19" spans="1:232" s="40" customFormat="1" ht="15.25" customHeight="1">
      <c r="A19" s="36"/>
      <c r="B19" s="37"/>
      <c r="C19" s="38"/>
      <c r="D19" s="37"/>
      <c r="E19" s="38"/>
      <c r="F19" s="37"/>
      <c r="G19" s="38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</row>
    <row r="20" spans="1:232" s="35" customFormat="1" ht="27.25" customHeight="1">
      <c r="A20" s="286" t="s">
        <v>62</v>
      </c>
      <c r="B20" s="287">
        <v>22998</v>
      </c>
      <c r="C20" s="288">
        <v>1055.2104856944081</v>
      </c>
      <c r="D20" s="287">
        <v>196918</v>
      </c>
      <c r="E20" s="288">
        <v>1211.7536369961101</v>
      </c>
      <c r="F20" s="287">
        <v>74875</v>
      </c>
      <c r="G20" s="288">
        <v>757.47522323873113</v>
      </c>
      <c r="H20" s="32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  <c r="GL20" s="34"/>
      <c r="GM20" s="34"/>
      <c r="GN20" s="34"/>
      <c r="GO20" s="34"/>
      <c r="GP20" s="34"/>
      <c r="GQ20" s="34"/>
      <c r="GR20" s="34"/>
      <c r="GS20" s="34"/>
      <c r="GT20" s="34"/>
      <c r="GU20" s="34"/>
      <c r="GV20" s="34"/>
      <c r="GW20" s="34"/>
      <c r="GX20" s="34"/>
      <c r="GY20" s="34"/>
      <c r="GZ20" s="34"/>
      <c r="HA20" s="34"/>
      <c r="HB20" s="34"/>
      <c r="HC20" s="34"/>
      <c r="HD20" s="34"/>
      <c r="HE20" s="34"/>
      <c r="HF20" s="34"/>
      <c r="HG20" s="34"/>
      <c r="HH20" s="34"/>
      <c r="HI20" s="34"/>
      <c r="HJ20" s="34"/>
      <c r="HK20" s="34"/>
      <c r="HL20" s="34"/>
      <c r="HM20" s="34"/>
      <c r="HN20" s="34"/>
      <c r="HO20" s="34"/>
      <c r="HP20" s="34"/>
      <c r="HQ20" s="34"/>
      <c r="HR20" s="34"/>
      <c r="HS20" s="34"/>
      <c r="HT20" s="34"/>
      <c r="HU20" s="34"/>
      <c r="HV20" s="34"/>
      <c r="HW20" s="34"/>
      <c r="HX20" s="34"/>
    </row>
    <row r="21" spans="1:232" s="40" customFormat="1" ht="24.9" customHeight="1">
      <c r="A21" s="36" t="s">
        <v>63</v>
      </c>
      <c r="B21" s="37">
        <v>5529</v>
      </c>
      <c r="C21" s="38">
        <v>945.67258636281395</v>
      </c>
      <c r="D21" s="37">
        <v>32665</v>
      </c>
      <c r="E21" s="38">
        <v>1101.1193007806519</v>
      </c>
      <c r="F21" s="37">
        <v>13332</v>
      </c>
      <c r="G21" s="38">
        <v>710.57358460846092</v>
      </c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</row>
    <row r="22" spans="1:232" s="40" customFormat="1" ht="24.9" customHeight="1">
      <c r="A22" s="36" t="s">
        <v>64</v>
      </c>
      <c r="B22" s="37">
        <v>3191</v>
      </c>
      <c r="C22" s="38">
        <v>959.53088060169227</v>
      </c>
      <c r="D22" s="37">
        <v>22955</v>
      </c>
      <c r="E22" s="38">
        <v>1096.4537717272924</v>
      </c>
      <c r="F22" s="37">
        <v>8679</v>
      </c>
      <c r="G22" s="38">
        <v>681.29002304412938</v>
      </c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</row>
    <row r="23" spans="1:232" s="40" customFormat="1" ht="24.9" customHeight="1">
      <c r="A23" s="36" t="s">
        <v>65</v>
      </c>
      <c r="B23" s="37">
        <v>14278</v>
      </c>
      <c r="C23" s="38">
        <v>1119.0113447261519</v>
      </c>
      <c r="D23" s="37">
        <v>141298</v>
      </c>
      <c r="E23" s="38">
        <v>1256.0612634290646</v>
      </c>
      <c r="F23" s="37">
        <v>52864</v>
      </c>
      <c r="G23" s="38">
        <v>781.81133096246981</v>
      </c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</row>
    <row r="24" spans="1:232" s="40" customFormat="1" ht="15.25" customHeight="1">
      <c r="A24" s="36"/>
      <c r="B24" s="37"/>
      <c r="C24" s="38"/>
      <c r="D24" s="37"/>
      <c r="E24" s="38"/>
      <c r="F24" s="37"/>
      <c r="G24" s="38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</row>
    <row r="25" spans="1:232" s="35" customFormat="1" ht="27.25" customHeight="1">
      <c r="A25" s="286" t="s">
        <v>66</v>
      </c>
      <c r="B25" s="287">
        <v>28747</v>
      </c>
      <c r="C25" s="288">
        <v>1132.9751010540228</v>
      </c>
      <c r="D25" s="287">
        <v>181173</v>
      </c>
      <c r="E25" s="288">
        <v>1397.3697080138872</v>
      </c>
      <c r="F25" s="287">
        <v>81149</v>
      </c>
      <c r="G25" s="288">
        <v>824.70247803423342</v>
      </c>
      <c r="H25" s="32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34"/>
      <c r="GP25" s="34"/>
      <c r="GQ25" s="34"/>
      <c r="GR25" s="34"/>
      <c r="GS25" s="34"/>
      <c r="GT25" s="34"/>
      <c r="GU25" s="34"/>
      <c r="GV25" s="34"/>
      <c r="GW25" s="34"/>
      <c r="GX25" s="34"/>
      <c r="GY25" s="34"/>
      <c r="GZ25" s="34"/>
      <c r="HA25" s="34"/>
      <c r="HB25" s="34"/>
      <c r="HC25" s="34"/>
      <c r="HD25" s="34"/>
      <c r="HE25" s="34"/>
      <c r="HF25" s="34"/>
      <c r="HG25" s="34"/>
      <c r="HH25" s="34"/>
      <c r="HI25" s="34"/>
      <c r="HJ25" s="34"/>
      <c r="HK25" s="34"/>
      <c r="HL25" s="34"/>
      <c r="HM25" s="34"/>
      <c r="HN25" s="34"/>
      <c r="HO25" s="34"/>
      <c r="HP25" s="34"/>
      <c r="HQ25" s="34"/>
      <c r="HR25" s="34"/>
      <c r="HS25" s="34"/>
      <c r="HT25" s="34"/>
      <c r="HU25" s="34"/>
      <c r="HV25" s="34"/>
      <c r="HW25" s="34"/>
      <c r="HX25" s="34"/>
    </row>
    <row r="26" spans="1:232" s="40" customFormat="1" ht="15.25" customHeight="1">
      <c r="A26" s="36"/>
      <c r="B26" s="37"/>
      <c r="C26" s="38"/>
      <c r="D26" s="37"/>
      <c r="E26" s="38"/>
      <c r="F26" s="37"/>
      <c r="G26" s="38"/>
      <c r="H26" s="41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</row>
    <row r="27" spans="1:232" s="35" customFormat="1" ht="27.25" customHeight="1">
      <c r="A27" s="286" t="s">
        <v>67</v>
      </c>
      <c r="B27" s="287">
        <v>17224</v>
      </c>
      <c r="C27" s="288">
        <v>910.17274849047851</v>
      </c>
      <c r="D27" s="287">
        <v>126399</v>
      </c>
      <c r="E27" s="288">
        <v>1066.594730021598</v>
      </c>
      <c r="F27" s="287">
        <v>44626</v>
      </c>
      <c r="G27" s="288">
        <v>649.97401313135845</v>
      </c>
      <c r="H27" s="32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4"/>
      <c r="GL27" s="34"/>
      <c r="GM27" s="34"/>
      <c r="GN27" s="34"/>
      <c r="GO27" s="34"/>
      <c r="GP27" s="34"/>
      <c r="GQ27" s="34"/>
      <c r="GR27" s="34"/>
      <c r="GS27" s="34"/>
      <c r="GT27" s="34"/>
      <c r="GU27" s="34"/>
      <c r="GV27" s="34"/>
      <c r="GW27" s="34"/>
      <c r="GX27" s="34"/>
      <c r="GY27" s="34"/>
      <c r="GZ27" s="34"/>
      <c r="HA27" s="34"/>
      <c r="HB27" s="34"/>
      <c r="HC27" s="34"/>
      <c r="HD27" s="34"/>
      <c r="HE27" s="34"/>
      <c r="HF27" s="34"/>
      <c r="HG27" s="34"/>
      <c r="HH27" s="34"/>
      <c r="HI27" s="34"/>
      <c r="HJ27" s="34"/>
      <c r="HK27" s="34"/>
      <c r="HL27" s="34"/>
      <c r="HM27" s="34"/>
      <c r="HN27" s="34"/>
      <c r="HO27" s="34"/>
      <c r="HP27" s="34"/>
      <c r="HQ27" s="34"/>
      <c r="HR27" s="34"/>
      <c r="HS27" s="34"/>
      <c r="HT27" s="34"/>
      <c r="HU27" s="34"/>
      <c r="HV27" s="34"/>
      <c r="HW27" s="34"/>
      <c r="HX27" s="34"/>
    </row>
    <row r="28" spans="1:232" s="40" customFormat="1" ht="15.25" customHeight="1">
      <c r="A28" s="36"/>
      <c r="B28" s="37"/>
      <c r="C28" s="38"/>
      <c r="D28" s="37"/>
      <c r="E28" s="38"/>
      <c r="F28" s="37"/>
      <c r="G28" s="38"/>
      <c r="H28" s="41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</row>
    <row r="29" spans="1:232" s="35" customFormat="1" ht="27.25" customHeight="1">
      <c r="A29" s="286" t="s">
        <v>68</v>
      </c>
      <c r="B29" s="287">
        <v>45280</v>
      </c>
      <c r="C29" s="288">
        <v>924.25133922261455</v>
      </c>
      <c r="D29" s="287">
        <v>185851</v>
      </c>
      <c r="E29" s="288">
        <v>1079.7568890132422</v>
      </c>
      <c r="F29" s="287">
        <v>81023</v>
      </c>
      <c r="G29" s="288">
        <v>687.79910025548315</v>
      </c>
      <c r="H29" s="32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  <c r="GL29" s="34"/>
      <c r="GM29" s="34"/>
      <c r="GN29" s="34"/>
      <c r="GO29" s="34"/>
      <c r="GP29" s="34"/>
      <c r="GQ29" s="34"/>
      <c r="GR29" s="34"/>
      <c r="GS29" s="34"/>
      <c r="GT29" s="34"/>
      <c r="GU29" s="34"/>
      <c r="GV29" s="34"/>
      <c r="GW29" s="34"/>
      <c r="GX29" s="34"/>
      <c r="GY29" s="34"/>
      <c r="GZ29" s="34"/>
      <c r="HA29" s="34"/>
      <c r="HB29" s="34"/>
      <c r="HC29" s="34"/>
      <c r="HD29" s="34"/>
      <c r="HE29" s="34"/>
      <c r="HF29" s="34"/>
      <c r="HG29" s="34"/>
      <c r="HH29" s="34"/>
      <c r="HI29" s="34"/>
      <c r="HJ29" s="34"/>
      <c r="HK29" s="34"/>
      <c r="HL29" s="34"/>
      <c r="HM29" s="34"/>
      <c r="HN29" s="34"/>
      <c r="HO29" s="34"/>
      <c r="HP29" s="34"/>
      <c r="HQ29" s="34"/>
      <c r="HR29" s="34"/>
      <c r="HS29" s="34"/>
      <c r="HT29" s="34"/>
      <c r="HU29" s="34"/>
      <c r="HV29" s="34"/>
      <c r="HW29" s="34"/>
      <c r="HX29" s="34"/>
    </row>
    <row r="30" spans="1:232" s="40" customFormat="1" ht="24.9" customHeight="1">
      <c r="A30" s="36" t="s">
        <v>69</v>
      </c>
      <c r="B30" s="37">
        <v>25241</v>
      </c>
      <c r="C30" s="38">
        <v>959.83095994611938</v>
      </c>
      <c r="D30" s="37">
        <v>96112</v>
      </c>
      <c r="E30" s="38">
        <v>1094.4927628183784</v>
      </c>
      <c r="F30" s="37">
        <v>41716</v>
      </c>
      <c r="G30" s="38">
        <v>691.69301227346818</v>
      </c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39"/>
      <c r="FC30" s="39"/>
    </row>
    <row r="31" spans="1:232" s="40" customFormat="1" ht="24.9" customHeight="1">
      <c r="A31" s="36" t="s">
        <v>70</v>
      </c>
      <c r="B31" s="37">
        <v>20039</v>
      </c>
      <c r="C31" s="38">
        <v>879.43546983382396</v>
      </c>
      <c r="D31" s="37">
        <v>89739</v>
      </c>
      <c r="E31" s="38">
        <v>1063.9745167652864</v>
      </c>
      <c r="F31" s="37">
        <v>39307</v>
      </c>
      <c r="G31" s="38">
        <v>683.66654285496236</v>
      </c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39"/>
      <c r="EF31" s="39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39"/>
      <c r="FC31" s="39"/>
    </row>
    <row r="32" spans="1:232" s="40" customFormat="1" ht="15.25" customHeight="1">
      <c r="A32" s="36"/>
      <c r="B32" s="37"/>
      <c r="C32" s="38"/>
      <c r="D32" s="37"/>
      <c r="E32" s="38"/>
      <c r="F32" s="37"/>
      <c r="G32" s="38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  <c r="EG32" s="39"/>
      <c r="EH32" s="39"/>
      <c r="EI32" s="39"/>
      <c r="EJ32" s="39"/>
      <c r="EK32" s="39"/>
      <c r="EL32" s="39"/>
      <c r="EM32" s="39"/>
      <c r="EN32" s="39"/>
      <c r="EO32" s="39"/>
      <c r="EP32" s="39"/>
      <c r="EQ32" s="39"/>
      <c r="ER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</row>
    <row r="33" spans="1:232" s="35" customFormat="1" ht="27.25" customHeight="1">
      <c r="A33" s="286" t="s">
        <v>71</v>
      </c>
      <c r="B33" s="287">
        <v>13333</v>
      </c>
      <c r="C33" s="288">
        <v>1034.5900457511436</v>
      </c>
      <c r="D33" s="287">
        <v>87129</v>
      </c>
      <c r="E33" s="288">
        <v>1232.9697864086586</v>
      </c>
      <c r="F33" s="287">
        <v>35567</v>
      </c>
      <c r="G33" s="288">
        <v>755.63634548879577</v>
      </c>
      <c r="H33" s="32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  <c r="GO33" s="34"/>
      <c r="GP33" s="34"/>
      <c r="GQ33" s="34"/>
      <c r="GR33" s="34"/>
      <c r="GS33" s="34"/>
      <c r="GT33" s="34"/>
      <c r="GU33" s="34"/>
      <c r="GV33" s="34"/>
      <c r="GW33" s="34"/>
      <c r="GX33" s="34"/>
      <c r="GY33" s="34"/>
      <c r="GZ33" s="34"/>
      <c r="HA33" s="34"/>
      <c r="HB33" s="34"/>
      <c r="HC33" s="34"/>
      <c r="HD33" s="34"/>
      <c r="HE33" s="34"/>
      <c r="HF33" s="34"/>
      <c r="HG33" s="34"/>
      <c r="HH33" s="34"/>
      <c r="HI33" s="34"/>
      <c r="HJ33" s="34"/>
      <c r="HK33" s="34"/>
      <c r="HL33" s="34"/>
      <c r="HM33" s="34"/>
      <c r="HN33" s="34"/>
      <c r="HO33" s="34"/>
      <c r="HP33" s="34"/>
      <c r="HQ33" s="34"/>
      <c r="HR33" s="34"/>
      <c r="HS33" s="34"/>
      <c r="HT33" s="34"/>
      <c r="HU33" s="34"/>
      <c r="HV33" s="34"/>
      <c r="HW33" s="34"/>
      <c r="HX33" s="34"/>
    </row>
    <row r="34" spans="1:232" s="40" customFormat="1" ht="15.25" customHeight="1">
      <c r="A34" s="36"/>
      <c r="B34" s="37"/>
      <c r="C34" s="38"/>
      <c r="D34" s="37"/>
      <c r="E34" s="38"/>
      <c r="F34" s="37"/>
      <c r="G34" s="38"/>
      <c r="H34" s="41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  <c r="FC34" s="39"/>
    </row>
    <row r="35" spans="1:232" s="35" customFormat="1" ht="27.25" customHeight="1">
      <c r="A35" s="286" t="s">
        <v>72</v>
      </c>
      <c r="B35" s="287">
        <v>47137</v>
      </c>
      <c r="C35" s="288">
        <v>986.20084625665584</v>
      </c>
      <c r="D35" s="287">
        <v>391059</v>
      </c>
      <c r="E35" s="288">
        <v>1142.0707259518369</v>
      </c>
      <c r="F35" s="287">
        <v>154366</v>
      </c>
      <c r="G35" s="288">
        <v>714.79568473627546</v>
      </c>
      <c r="H35" s="32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  <c r="GO35" s="34"/>
      <c r="GP35" s="34"/>
      <c r="GQ35" s="34"/>
      <c r="GR35" s="34"/>
      <c r="GS35" s="34"/>
      <c r="GT35" s="34"/>
      <c r="GU35" s="34"/>
      <c r="GV35" s="34"/>
      <c r="GW35" s="34"/>
      <c r="GX35" s="34"/>
      <c r="GY35" s="34"/>
      <c r="GZ35" s="34"/>
      <c r="HA35" s="34"/>
      <c r="HB35" s="34"/>
      <c r="HC35" s="34"/>
      <c r="HD35" s="34"/>
      <c r="HE35" s="34"/>
      <c r="HF35" s="34"/>
      <c r="HG35" s="34"/>
      <c r="HH35" s="34"/>
      <c r="HI35" s="34"/>
      <c r="HJ35" s="34"/>
      <c r="HK35" s="34"/>
      <c r="HL35" s="34"/>
      <c r="HM35" s="34"/>
      <c r="HN35" s="34"/>
      <c r="HO35" s="34"/>
      <c r="HP35" s="34"/>
      <c r="HQ35" s="34"/>
      <c r="HR35" s="34"/>
      <c r="HS35" s="34"/>
      <c r="HT35" s="34"/>
      <c r="HU35" s="34"/>
      <c r="HV35" s="34"/>
      <c r="HW35" s="34"/>
      <c r="HX35" s="34"/>
    </row>
    <row r="36" spans="1:232" s="40" customFormat="1" ht="24.9" customHeight="1">
      <c r="A36" s="36" t="s">
        <v>73</v>
      </c>
      <c r="B36" s="37">
        <v>2967</v>
      </c>
      <c r="C36" s="38">
        <v>858.83143242332335</v>
      </c>
      <c r="D36" s="37">
        <v>24134</v>
      </c>
      <c r="E36" s="38">
        <v>985.98423634706216</v>
      </c>
      <c r="F36" s="37">
        <v>10204</v>
      </c>
      <c r="G36" s="38">
        <v>671.72552920423357</v>
      </c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39"/>
      <c r="EF36" s="39"/>
      <c r="EG36" s="39"/>
      <c r="EH36" s="39"/>
      <c r="EI36" s="39"/>
      <c r="EJ36" s="39"/>
      <c r="EK36" s="39"/>
      <c r="EL36" s="39"/>
      <c r="EM36" s="39"/>
      <c r="EN36" s="39"/>
      <c r="EO36" s="39"/>
      <c r="EP36" s="39"/>
      <c r="EQ36" s="39"/>
      <c r="ER36" s="39"/>
      <c r="ES36" s="39"/>
      <c r="ET36" s="39"/>
      <c r="EU36" s="39"/>
      <c r="EV36" s="39"/>
      <c r="EW36" s="39"/>
      <c r="EX36" s="39"/>
      <c r="EY36" s="39"/>
      <c r="EZ36" s="39"/>
      <c r="FA36" s="39"/>
      <c r="FB36" s="39"/>
      <c r="FC36" s="39"/>
    </row>
    <row r="37" spans="1:232" s="40" customFormat="1" ht="24.9" customHeight="1">
      <c r="A37" s="36" t="s">
        <v>74</v>
      </c>
      <c r="B37" s="37">
        <v>4867</v>
      </c>
      <c r="C37" s="38">
        <v>1096.3225991370455</v>
      </c>
      <c r="D37" s="37">
        <v>61497</v>
      </c>
      <c r="E37" s="38">
        <v>1216.8971335187084</v>
      </c>
      <c r="F37" s="37">
        <v>21162</v>
      </c>
      <c r="G37" s="38">
        <v>729.53236130800497</v>
      </c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39"/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39"/>
      <c r="ES37" s="39"/>
      <c r="ET37" s="39"/>
      <c r="EU37" s="39"/>
      <c r="EV37" s="39"/>
      <c r="EW37" s="39"/>
      <c r="EX37" s="39"/>
      <c r="EY37" s="39"/>
      <c r="EZ37" s="39"/>
      <c r="FA37" s="39"/>
      <c r="FB37" s="39"/>
      <c r="FC37" s="39"/>
    </row>
    <row r="38" spans="1:232" s="40" customFormat="1" ht="24.9" customHeight="1">
      <c r="A38" s="36" t="s">
        <v>75</v>
      </c>
      <c r="B38" s="37">
        <v>14054</v>
      </c>
      <c r="C38" s="38">
        <v>1038.4809228689339</v>
      </c>
      <c r="D38" s="37">
        <v>86773</v>
      </c>
      <c r="E38" s="38">
        <v>1135.7838473949271</v>
      </c>
      <c r="F38" s="37">
        <v>36033</v>
      </c>
      <c r="G38" s="38">
        <v>697.09202814087075</v>
      </c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39"/>
      <c r="EW38" s="39"/>
      <c r="EX38" s="39"/>
      <c r="EY38" s="39"/>
      <c r="EZ38" s="39"/>
      <c r="FA38" s="39"/>
      <c r="FB38" s="39"/>
      <c r="FC38" s="39"/>
    </row>
    <row r="39" spans="1:232" s="40" customFormat="1" ht="24.9" customHeight="1">
      <c r="A39" s="36" t="s">
        <v>76</v>
      </c>
      <c r="B39" s="37">
        <v>4136</v>
      </c>
      <c r="C39" s="38">
        <v>964.70482108317208</v>
      </c>
      <c r="D39" s="37">
        <v>26052</v>
      </c>
      <c r="E39" s="38">
        <v>1182.0457903423921</v>
      </c>
      <c r="F39" s="37">
        <v>10689</v>
      </c>
      <c r="G39" s="38">
        <v>743.18235195060356</v>
      </c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</row>
    <row r="40" spans="1:232" s="40" customFormat="1" ht="24.9" customHeight="1">
      <c r="A40" s="36" t="s">
        <v>77</v>
      </c>
      <c r="B40" s="37">
        <v>5276</v>
      </c>
      <c r="C40" s="38">
        <v>925.75753601213034</v>
      </c>
      <c r="D40" s="37">
        <v>51546</v>
      </c>
      <c r="E40" s="38">
        <v>1054.6025043650332</v>
      </c>
      <c r="F40" s="37">
        <v>20680</v>
      </c>
      <c r="G40" s="38">
        <v>688.75022050290136</v>
      </c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39"/>
      <c r="EW40" s="39"/>
      <c r="EX40" s="39"/>
      <c r="EY40" s="39"/>
      <c r="EZ40" s="39"/>
      <c r="FA40" s="39"/>
      <c r="FB40" s="39"/>
      <c r="FC40" s="39"/>
    </row>
    <row r="41" spans="1:232" s="40" customFormat="1" ht="24.9" customHeight="1">
      <c r="A41" s="36" t="s">
        <v>78</v>
      </c>
      <c r="B41" s="37">
        <v>2342</v>
      </c>
      <c r="C41" s="38">
        <v>921.39457301451739</v>
      </c>
      <c r="D41" s="37">
        <v>21308</v>
      </c>
      <c r="E41" s="38">
        <v>1079.6666988924349</v>
      </c>
      <c r="F41" s="37">
        <v>8785</v>
      </c>
      <c r="G41" s="38">
        <v>692.52045190665933</v>
      </c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39"/>
      <c r="DZ41" s="39"/>
      <c r="EA41" s="39"/>
      <c r="EB41" s="39"/>
      <c r="EC41" s="39"/>
      <c r="ED41" s="39"/>
      <c r="EE41" s="39"/>
      <c r="EF41" s="39"/>
      <c r="EG41" s="39"/>
      <c r="EH41" s="39"/>
      <c r="EI41" s="39"/>
      <c r="EJ41" s="39"/>
      <c r="EK41" s="39"/>
      <c r="EL41" s="39"/>
      <c r="EM41" s="39"/>
      <c r="EN41" s="39"/>
      <c r="EO41" s="39"/>
      <c r="EP41" s="39"/>
      <c r="EQ41" s="39"/>
      <c r="ER41" s="39"/>
      <c r="ES41" s="39"/>
      <c r="ET41" s="39"/>
      <c r="EU41" s="39"/>
      <c r="EV41" s="39"/>
      <c r="EW41" s="39"/>
      <c r="EX41" s="39"/>
      <c r="EY41" s="39"/>
      <c r="EZ41" s="39"/>
      <c r="FA41" s="39"/>
      <c r="FB41" s="39"/>
      <c r="FC41" s="39"/>
    </row>
    <row r="42" spans="1:232" s="40" customFormat="1" ht="24.9" customHeight="1">
      <c r="A42" s="36" t="s">
        <v>79</v>
      </c>
      <c r="B42" s="37">
        <v>1213</v>
      </c>
      <c r="C42" s="38">
        <v>941.25467436108818</v>
      </c>
      <c r="D42" s="37">
        <v>15114</v>
      </c>
      <c r="E42" s="38">
        <v>1065.3168254598386</v>
      </c>
      <c r="F42" s="37">
        <v>5428</v>
      </c>
      <c r="G42" s="38">
        <v>671.68600773765661</v>
      </c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  <c r="DZ42" s="39"/>
      <c r="EA42" s="39"/>
      <c r="EB42" s="39"/>
      <c r="EC42" s="39"/>
      <c r="ED42" s="39"/>
      <c r="EE42" s="39"/>
      <c r="EF42" s="39"/>
      <c r="EG42" s="39"/>
      <c r="EH42" s="39"/>
      <c r="EI42" s="39"/>
      <c r="EJ42" s="39"/>
      <c r="EK42" s="39"/>
      <c r="EL42" s="39"/>
      <c r="EM42" s="39"/>
      <c r="EN42" s="39"/>
      <c r="EO42" s="39"/>
      <c r="EP42" s="39"/>
      <c r="EQ42" s="39"/>
      <c r="ER42" s="39"/>
      <c r="ES42" s="39"/>
      <c r="ET42" s="39"/>
      <c r="EU42" s="39"/>
      <c r="EV42" s="39"/>
      <c r="EW42" s="39"/>
      <c r="EX42" s="39"/>
      <c r="EY42" s="39"/>
      <c r="EZ42" s="39"/>
      <c r="FA42" s="39"/>
      <c r="FB42" s="39"/>
      <c r="FC42" s="39"/>
    </row>
    <row r="43" spans="1:232" s="40" customFormat="1" ht="24.9" customHeight="1">
      <c r="A43" s="36" t="s">
        <v>80</v>
      </c>
      <c r="B43" s="37">
        <v>9729</v>
      </c>
      <c r="C43" s="38">
        <v>981.31659163326128</v>
      </c>
      <c r="D43" s="37">
        <v>73778</v>
      </c>
      <c r="E43" s="38">
        <v>1299.5458936268265</v>
      </c>
      <c r="F43" s="37">
        <v>28024</v>
      </c>
      <c r="G43" s="38">
        <v>797.41189337710523</v>
      </c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  <c r="EB43" s="39"/>
      <c r="EC43" s="39"/>
      <c r="ED43" s="39"/>
      <c r="EE43" s="39"/>
      <c r="EF43" s="39"/>
      <c r="EG43" s="39"/>
      <c r="EH43" s="39"/>
      <c r="EI43" s="39"/>
      <c r="EJ43" s="39"/>
      <c r="EK43" s="39"/>
      <c r="EL43" s="39"/>
      <c r="EM43" s="39"/>
      <c r="EN43" s="39"/>
      <c r="EO43" s="39"/>
      <c r="EP43" s="39"/>
      <c r="EQ43" s="39"/>
      <c r="ER43" s="39"/>
      <c r="ES43" s="39"/>
      <c r="ET43" s="39"/>
      <c r="EU43" s="39"/>
      <c r="EV43" s="39"/>
      <c r="EW43" s="39"/>
      <c r="EX43" s="39"/>
      <c r="EY43" s="39"/>
      <c r="EZ43" s="39"/>
      <c r="FA43" s="39"/>
      <c r="FB43" s="39"/>
      <c r="FC43" s="39"/>
    </row>
    <row r="44" spans="1:232" s="40" customFormat="1" ht="24.9" customHeight="1">
      <c r="A44" s="36" t="s">
        <v>81</v>
      </c>
      <c r="B44" s="37">
        <v>2553</v>
      </c>
      <c r="C44" s="38">
        <v>895.64842146494334</v>
      </c>
      <c r="D44" s="37">
        <v>30857</v>
      </c>
      <c r="E44" s="38">
        <v>949.2357186375865</v>
      </c>
      <c r="F44" s="37">
        <v>13361</v>
      </c>
      <c r="G44" s="38">
        <v>648.57249083152453</v>
      </c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/>
      <c r="DZ44" s="39"/>
      <c r="EA44" s="39"/>
      <c r="EB44" s="39"/>
      <c r="EC44" s="39"/>
      <c r="ED44" s="39"/>
      <c r="EE44" s="39"/>
      <c r="EF44" s="39"/>
      <c r="EG44" s="39"/>
      <c r="EH44" s="39"/>
      <c r="EI44" s="39"/>
      <c r="EJ44" s="39"/>
      <c r="EK44" s="39"/>
      <c r="EL44" s="39"/>
      <c r="EM44" s="39"/>
      <c r="EN44" s="39"/>
      <c r="EO44" s="39"/>
      <c r="EP44" s="39"/>
      <c r="EQ44" s="39"/>
      <c r="ER44" s="39"/>
      <c r="ES44" s="39"/>
      <c r="ET44" s="39"/>
      <c r="EU44" s="39"/>
      <c r="EV44" s="39"/>
      <c r="EW44" s="39"/>
      <c r="EX44" s="39"/>
      <c r="EY44" s="39"/>
      <c r="EZ44" s="39"/>
      <c r="FA44" s="39"/>
      <c r="FB44" s="39"/>
      <c r="FC44" s="39"/>
    </row>
    <row r="45" spans="1:232" s="40" customFormat="1" ht="15.25" customHeight="1">
      <c r="A45" s="36"/>
      <c r="B45" s="37"/>
      <c r="C45" s="38"/>
      <c r="D45" s="37"/>
      <c r="E45" s="38"/>
      <c r="F45" s="37"/>
      <c r="G45" s="38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  <c r="EF45" s="39"/>
      <c r="EG45" s="39"/>
      <c r="EH45" s="39"/>
      <c r="EI45" s="39"/>
      <c r="EJ45" s="39"/>
      <c r="EK45" s="39"/>
      <c r="EL45" s="39"/>
      <c r="EM45" s="39"/>
      <c r="EN45" s="39"/>
      <c r="EO45" s="39"/>
      <c r="EP45" s="39"/>
      <c r="EQ45" s="39"/>
      <c r="ER45" s="39"/>
      <c r="ES45" s="39"/>
      <c r="ET45" s="39"/>
      <c r="EU45" s="39"/>
      <c r="EV45" s="39"/>
      <c r="EW45" s="39"/>
      <c r="EX45" s="39"/>
      <c r="EY45" s="39"/>
      <c r="EZ45" s="39"/>
      <c r="FA45" s="39"/>
      <c r="FB45" s="39"/>
      <c r="FC45" s="39"/>
    </row>
    <row r="46" spans="1:232" s="35" customFormat="1" ht="27.25" customHeight="1">
      <c r="A46" s="286" t="s">
        <v>82</v>
      </c>
      <c r="B46" s="287">
        <v>44069</v>
      </c>
      <c r="C46" s="288">
        <v>907.35648074610265</v>
      </c>
      <c r="D46" s="287">
        <v>218661</v>
      </c>
      <c r="E46" s="288">
        <v>1071.1975144172952</v>
      </c>
      <c r="F46" s="287">
        <v>96216</v>
      </c>
      <c r="G46" s="288">
        <v>714.66192338072688</v>
      </c>
      <c r="H46" s="32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  <c r="EX46" s="33"/>
      <c r="EY46" s="33"/>
      <c r="EZ46" s="33"/>
      <c r="FA46" s="33"/>
      <c r="FB46" s="33"/>
      <c r="FC46" s="33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  <c r="GJ46" s="34"/>
      <c r="GK46" s="34"/>
      <c r="GL46" s="34"/>
      <c r="GM46" s="34"/>
      <c r="GN46" s="34"/>
      <c r="GO46" s="34"/>
      <c r="GP46" s="34"/>
      <c r="GQ46" s="34"/>
      <c r="GR46" s="34"/>
      <c r="GS46" s="34"/>
      <c r="GT46" s="34"/>
      <c r="GU46" s="34"/>
      <c r="GV46" s="34"/>
      <c r="GW46" s="34"/>
      <c r="GX46" s="34"/>
      <c r="GY46" s="34"/>
      <c r="GZ46" s="34"/>
      <c r="HA46" s="34"/>
      <c r="HB46" s="34"/>
      <c r="HC46" s="34"/>
      <c r="HD46" s="34"/>
      <c r="HE46" s="34"/>
      <c r="HF46" s="34"/>
      <c r="HG46" s="34"/>
      <c r="HH46" s="34"/>
      <c r="HI46" s="34"/>
      <c r="HJ46" s="34"/>
      <c r="HK46" s="34"/>
      <c r="HL46" s="34"/>
      <c r="HM46" s="34"/>
      <c r="HN46" s="34"/>
      <c r="HO46" s="34"/>
      <c r="HP46" s="34"/>
      <c r="HQ46" s="34"/>
      <c r="HR46" s="34"/>
      <c r="HS46" s="34"/>
      <c r="HT46" s="34"/>
      <c r="HU46" s="34"/>
      <c r="HV46" s="34"/>
      <c r="HW46" s="34"/>
      <c r="HX46" s="34"/>
    </row>
    <row r="47" spans="1:232" s="40" customFormat="1" ht="24.9" customHeight="1">
      <c r="A47" s="36" t="s">
        <v>83</v>
      </c>
      <c r="B47" s="37">
        <v>7262</v>
      </c>
      <c r="C47" s="38">
        <v>905.60263012944085</v>
      </c>
      <c r="D47" s="37">
        <v>43227</v>
      </c>
      <c r="E47" s="38">
        <v>1021.7109195641614</v>
      </c>
      <c r="F47" s="37">
        <v>18791</v>
      </c>
      <c r="G47" s="38">
        <v>693.41211643872055</v>
      </c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  <c r="EE47" s="39"/>
      <c r="EF47" s="39"/>
      <c r="EG47" s="39"/>
      <c r="EH47" s="39"/>
      <c r="EI47" s="39"/>
      <c r="EJ47" s="39"/>
      <c r="EK47" s="39"/>
      <c r="EL47" s="39"/>
      <c r="EM47" s="39"/>
      <c r="EN47" s="39"/>
      <c r="EO47" s="39"/>
      <c r="EP47" s="39"/>
      <c r="EQ47" s="39"/>
      <c r="ER47" s="39"/>
      <c r="ES47" s="39"/>
      <c r="ET47" s="39"/>
      <c r="EU47" s="39"/>
      <c r="EV47" s="39"/>
      <c r="EW47" s="39"/>
      <c r="EX47" s="39"/>
      <c r="EY47" s="39"/>
      <c r="EZ47" s="39"/>
      <c r="FA47" s="39"/>
      <c r="FB47" s="39"/>
      <c r="FC47" s="39"/>
    </row>
    <row r="48" spans="1:232" s="40" customFormat="1" ht="24.9" customHeight="1">
      <c r="A48" s="36" t="s">
        <v>84</v>
      </c>
      <c r="B48" s="37">
        <v>14737</v>
      </c>
      <c r="C48" s="38">
        <v>898.64721924407957</v>
      </c>
      <c r="D48" s="37">
        <v>52969</v>
      </c>
      <c r="E48" s="38">
        <v>1098.7998648265968</v>
      </c>
      <c r="F48" s="37">
        <v>27127</v>
      </c>
      <c r="G48" s="38">
        <v>739.21787333652821</v>
      </c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39"/>
      <c r="EE48" s="39"/>
      <c r="EF48" s="39"/>
      <c r="EG48" s="39"/>
      <c r="EH48" s="39"/>
      <c r="EI48" s="39"/>
      <c r="EJ48" s="39"/>
      <c r="EK48" s="39"/>
      <c r="EL48" s="39"/>
      <c r="EM48" s="39"/>
      <c r="EN48" s="39"/>
      <c r="EO48" s="39"/>
      <c r="EP48" s="39"/>
      <c r="EQ48" s="39"/>
      <c r="ER48" s="39"/>
      <c r="ES48" s="39"/>
      <c r="ET48" s="39"/>
      <c r="EU48" s="39"/>
      <c r="EV48" s="39"/>
      <c r="EW48" s="39"/>
      <c r="EX48" s="39"/>
      <c r="EY48" s="39"/>
      <c r="EZ48" s="39"/>
      <c r="FA48" s="39"/>
      <c r="FB48" s="39"/>
      <c r="FC48" s="39"/>
    </row>
    <row r="49" spans="1:232" s="40" customFormat="1" ht="24.9" customHeight="1">
      <c r="A49" s="36" t="s">
        <v>85</v>
      </c>
      <c r="B49" s="37">
        <v>5998</v>
      </c>
      <c r="C49" s="38">
        <v>851.25179559853291</v>
      </c>
      <c r="D49" s="37">
        <v>25355</v>
      </c>
      <c r="E49" s="38">
        <v>969.15665352001588</v>
      </c>
      <c r="F49" s="37">
        <v>11327</v>
      </c>
      <c r="G49" s="38">
        <v>680.98266531296895</v>
      </c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/>
      <c r="DY49" s="39"/>
      <c r="DZ49" s="39"/>
      <c r="EA49" s="39"/>
      <c r="EB49" s="39"/>
      <c r="EC49" s="39"/>
      <c r="ED49" s="39"/>
      <c r="EE49" s="39"/>
      <c r="EF49" s="39"/>
      <c r="EG49" s="39"/>
      <c r="EH49" s="39"/>
      <c r="EI49" s="39"/>
      <c r="EJ49" s="39"/>
      <c r="EK49" s="39"/>
      <c r="EL49" s="39"/>
      <c r="EM49" s="39"/>
      <c r="EN49" s="39"/>
      <c r="EO49" s="39"/>
      <c r="EP49" s="39"/>
      <c r="EQ49" s="39"/>
      <c r="ER49" s="39"/>
      <c r="ES49" s="39"/>
      <c r="ET49" s="39"/>
      <c r="EU49" s="39"/>
      <c r="EV49" s="39"/>
      <c r="EW49" s="39"/>
      <c r="EX49" s="39"/>
      <c r="EY49" s="39"/>
      <c r="EZ49" s="39"/>
      <c r="FA49" s="39"/>
      <c r="FB49" s="39"/>
      <c r="FC49" s="39"/>
    </row>
    <row r="50" spans="1:232" s="40" customFormat="1" ht="24.9" customHeight="1">
      <c r="A50" s="36" t="s">
        <v>86</v>
      </c>
      <c r="B50" s="37">
        <v>5666</v>
      </c>
      <c r="C50" s="38">
        <v>1000.690435933639</v>
      </c>
      <c r="D50" s="37">
        <v>25084</v>
      </c>
      <c r="E50" s="38">
        <v>1225.7630039068729</v>
      </c>
      <c r="F50" s="37">
        <v>9411</v>
      </c>
      <c r="G50" s="38">
        <v>765.19530124322591</v>
      </c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/>
      <c r="DT50" s="39"/>
      <c r="DU50" s="39"/>
      <c r="DV50" s="39"/>
      <c r="DW50" s="39"/>
      <c r="DX50" s="39"/>
      <c r="DY50" s="39"/>
      <c r="DZ50" s="39"/>
      <c r="EA50" s="39"/>
      <c r="EB50" s="39"/>
      <c r="EC50" s="39"/>
      <c r="ED50" s="39"/>
      <c r="EE50" s="39"/>
      <c r="EF50" s="39"/>
      <c r="EG50" s="39"/>
      <c r="EH50" s="39"/>
      <c r="EI50" s="39"/>
      <c r="EJ50" s="39"/>
      <c r="EK50" s="39"/>
      <c r="EL50" s="39"/>
      <c r="EM50" s="39"/>
      <c r="EN50" s="39"/>
      <c r="EO50" s="39"/>
      <c r="EP50" s="39"/>
      <c r="EQ50" s="39"/>
      <c r="ER50" s="39"/>
      <c r="ES50" s="39"/>
      <c r="ET50" s="39"/>
      <c r="EU50" s="39"/>
      <c r="EV50" s="39"/>
      <c r="EW50" s="39"/>
      <c r="EX50" s="39"/>
      <c r="EY50" s="39"/>
      <c r="EZ50" s="39"/>
      <c r="FA50" s="39"/>
      <c r="FB50" s="39"/>
      <c r="FC50" s="39"/>
    </row>
    <row r="51" spans="1:232" s="40" customFormat="1" ht="24.9" customHeight="1">
      <c r="A51" s="36" t="s">
        <v>87</v>
      </c>
      <c r="B51" s="37">
        <v>10406</v>
      </c>
      <c r="C51" s="38">
        <v>902.43341341533744</v>
      </c>
      <c r="D51" s="37">
        <v>72026</v>
      </c>
      <c r="E51" s="38">
        <v>1062.6896620664759</v>
      </c>
      <c r="F51" s="37">
        <v>29560</v>
      </c>
      <c r="G51" s="38">
        <v>702.45255953991887</v>
      </c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  <c r="DT51" s="39"/>
      <c r="DU51" s="39"/>
      <c r="DV51" s="39"/>
      <c r="DW51" s="39"/>
      <c r="DX51" s="39"/>
      <c r="DY51" s="39"/>
      <c r="DZ51" s="39"/>
      <c r="EA51" s="39"/>
      <c r="EB51" s="39"/>
      <c r="EC51" s="39"/>
      <c r="ED51" s="39"/>
      <c r="EE51" s="39"/>
      <c r="EF51" s="39"/>
      <c r="EG51" s="39"/>
      <c r="EH51" s="39"/>
      <c r="EI51" s="39"/>
      <c r="EJ51" s="39"/>
      <c r="EK51" s="39"/>
      <c r="EL51" s="39"/>
      <c r="EM51" s="39"/>
      <c r="EN51" s="39"/>
      <c r="EO51" s="39"/>
      <c r="EP51" s="39"/>
      <c r="EQ51" s="39"/>
      <c r="ER51" s="39"/>
      <c r="ES51" s="39"/>
      <c r="ET51" s="39"/>
      <c r="EU51" s="39"/>
      <c r="EV51" s="39"/>
      <c r="EW51" s="39"/>
      <c r="EX51" s="39"/>
      <c r="EY51" s="39"/>
      <c r="EZ51" s="39"/>
      <c r="FA51" s="39"/>
      <c r="FB51" s="39"/>
      <c r="FC51" s="39"/>
    </row>
    <row r="52" spans="1:232" s="40" customFormat="1" ht="24" customHeight="1">
      <c r="A52" s="36"/>
      <c r="B52" s="37"/>
      <c r="C52" s="38"/>
      <c r="D52" s="37"/>
      <c r="E52" s="38"/>
      <c r="F52" s="37"/>
      <c r="G52" s="38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  <c r="DT52" s="39"/>
      <c r="DU52" s="39"/>
      <c r="DV52" s="39"/>
      <c r="DW52" s="39"/>
      <c r="DX52" s="39"/>
      <c r="DY52" s="39"/>
      <c r="DZ52" s="39"/>
      <c r="EA52" s="39"/>
      <c r="EB52" s="39"/>
      <c r="EC52" s="39"/>
      <c r="ED52" s="39"/>
      <c r="EE52" s="39"/>
      <c r="EF52" s="39"/>
      <c r="EG52" s="39"/>
      <c r="EH52" s="39"/>
      <c r="EI52" s="39"/>
      <c r="EJ52" s="39"/>
      <c r="EK52" s="39"/>
      <c r="EL52" s="39"/>
      <c r="EM52" s="39"/>
      <c r="EN52" s="39"/>
      <c r="EO52" s="39"/>
      <c r="EP52" s="39"/>
      <c r="EQ52" s="39"/>
      <c r="ER52" s="39"/>
      <c r="ES52" s="39"/>
      <c r="ET52" s="39"/>
      <c r="EU52" s="39"/>
      <c r="EV52" s="39"/>
      <c r="EW52" s="39"/>
      <c r="EX52" s="39"/>
      <c r="EY52" s="39"/>
      <c r="EZ52" s="39"/>
      <c r="FA52" s="39"/>
      <c r="FB52" s="39"/>
      <c r="FC52" s="39"/>
    </row>
    <row r="53" spans="1:232" s="35" customFormat="1" ht="27.25" customHeight="1">
      <c r="A53" s="286" t="s">
        <v>88</v>
      </c>
      <c r="B53" s="287">
        <v>163889</v>
      </c>
      <c r="C53" s="288">
        <v>1078.4488883939746</v>
      </c>
      <c r="D53" s="287">
        <v>1134820</v>
      </c>
      <c r="E53" s="288">
        <v>1177.6257151354403</v>
      </c>
      <c r="F53" s="287">
        <v>393615</v>
      </c>
      <c r="G53" s="288">
        <v>731.04438136249894</v>
      </c>
      <c r="H53" s="32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FA53" s="33"/>
      <c r="FB53" s="33"/>
      <c r="FC53" s="33"/>
      <c r="FD53" s="34"/>
      <c r="FE53" s="34"/>
      <c r="FF53" s="34"/>
      <c r="FG53" s="34"/>
      <c r="FH53" s="34"/>
      <c r="FI53" s="34"/>
      <c r="FJ53" s="34"/>
      <c r="FK53" s="34"/>
      <c r="FL53" s="34"/>
      <c r="FM53" s="34"/>
      <c r="FN53" s="34"/>
      <c r="FO53" s="34"/>
      <c r="FP53" s="34"/>
      <c r="FQ53" s="34"/>
      <c r="FR53" s="34"/>
      <c r="FS53" s="34"/>
      <c r="FT53" s="34"/>
      <c r="FU53" s="34"/>
      <c r="FV53" s="34"/>
      <c r="FW53" s="34"/>
      <c r="FX53" s="34"/>
      <c r="FY53" s="34"/>
      <c r="FZ53" s="34"/>
      <c r="GA53" s="34"/>
      <c r="GB53" s="34"/>
      <c r="GC53" s="34"/>
      <c r="GD53" s="34"/>
      <c r="GE53" s="34"/>
      <c r="GF53" s="34"/>
      <c r="GG53" s="34"/>
      <c r="GH53" s="34"/>
      <c r="GI53" s="34"/>
      <c r="GJ53" s="34"/>
      <c r="GK53" s="34"/>
      <c r="GL53" s="34"/>
      <c r="GM53" s="34"/>
      <c r="GN53" s="34"/>
      <c r="GO53" s="34"/>
      <c r="GP53" s="34"/>
      <c r="GQ53" s="34"/>
      <c r="GR53" s="34"/>
      <c r="GS53" s="34"/>
      <c r="GT53" s="34"/>
      <c r="GU53" s="34"/>
      <c r="GV53" s="34"/>
      <c r="GW53" s="34"/>
      <c r="GX53" s="34"/>
      <c r="GY53" s="34"/>
      <c r="GZ53" s="34"/>
      <c r="HA53" s="34"/>
      <c r="HB53" s="34"/>
      <c r="HC53" s="34"/>
      <c r="HD53" s="34"/>
      <c r="HE53" s="34"/>
      <c r="HF53" s="34"/>
      <c r="HG53" s="34"/>
      <c r="HH53" s="34"/>
      <c r="HI53" s="34"/>
      <c r="HJ53" s="34"/>
      <c r="HK53" s="34"/>
      <c r="HL53" s="34"/>
      <c r="HM53" s="34"/>
      <c r="HN53" s="34"/>
      <c r="HO53" s="34"/>
      <c r="HP53" s="34"/>
      <c r="HQ53" s="34"/>
      <c r="HR53" s="34"/>
      <c r="HS53" s="34"/>
      <c r="HT53" s="34"/>
      <c r="HU53" s="34"/>
      <c r="HV53" s="34"/>
      <c r="HW53" s="34"/>
      <c r="HX53" s="34"/>
    </row>
    <row r="54" spans="1:232" s="40" customFormat="1" ht="24.9" customHeight="1">
      <c r="A54" s="36" t="s">
        <v>89</v>
      </c>
      <c r="B54" s="37">
        <v>124083</v>
      </c>
      <c r="C54" s="38">
        <v>1111.0579756292159</v>
      </c>
      <c r="D54" s="37">
        <v>858051</v>
      </c>
      <c r="E54" s="38">
        <v>1214.4945775251122</v>
      </c>
      <c r="F54" s="37">
        <v>292747</v>
      </c>
      <c r="G54" s="38">
        <v>757.35909242451669</v>
      </c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  <c r="DT54" s="39"/>
      <c r="DU54" s="39"/>
      <c r="DV54" s="39"/>
      <c r="DW54" s="39"/>
      <c r="DX54" s="39"/>
      <c r="DY54" s="39"/>
      <c r="DZ54" s="39"/>
      <c r="EA54" s="39"/>
      <c r="EB54" s="39"/>
      <c r="EC54" s="39"/>
      <c r="ED54" s="39"/>
      <c r="EE54" s="39"/>
      <c r="EF54" s="39"/>
      <c r="EG54" s="39"/>
      <c r="EH54" s="39"/>
      <c r="EI54" s="39"/>
      <c r="EJ54" s="39"/>
      <c r="EK54" s="39"/>
      <c r="EL54" s="39"/>
      <c r="EM54" s="39"/>
      <c r="EN54" s="39"/>
      <c r="EO54" s="39"/>
      <c r="EP54" s="39"/>
      <c r="EQ54" s="39"/>
      <c r="ER54" s="39"/>
      <c r="ES54" s="39"/>
      <c r="ET54" s="39"/>
      <c r="EU54" s="39"/>
      <c r="EV54" s="39"/>
      <c r="EW54" s="39"/>
      <c r="EX54" s="39"/>
      <c r="EY54" s="39"/>
      <c r="EZ54" s="39"/>
      <c r="FA54" s="39"/>
      <c r="FB54" s="39"/>
      <c r="FC54" s="39"/>
    </row>
    <row r="55" spans="1:232" s="40" customFormat="1" ht="24.9" customHeight="1">
      <c r="A55" s="36" t="s">
        <v>90</v>
      </c>
      <c r="B55" s="37">
        <v>12772</v>
      </c>
      <c r="C55" s="38">
        <v>950.42391794550576</v>
      </c>
      <c r="D55" s="37">
        <v>105952</v>
      </c>
      <c r="E55" s="38">
        <v>1047.5937120582905</v>
      </c>
      <c r="F55" s="37">
        <v>36476</v>
      </c>
      <c r="G55" s="38">
        <v>640.06963400592178</v>
      </c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  <c r="DU55" s="39"/>
      <c r="DV55" s="39"/>
      <c r="DW55" s="39"/>
      <c r="DX55" s="39"/>
      <c r="DY55" s="39"/>
      <c r="DZ55" s="39"/>
      <c r="EA55" s="39"/>
      <c r="EB55" s="39"/>
      <c r="EC55" s="39"/>
      <c r="ED55" s="39"/>
      <c r="EE55" s="39"/>
      <c r="EF55" s="39"/>
      <c r="EG55" s="39"/>
      <c r="EH55" s="39"/>
      <c r="EI55" s="39"/>
      <c r="EJ55" s="39"/>
      <c r="EK55" s="39"/>
      <c r="EL55" s="39"/>
      <c r="EM55" s="39"/>
      <c r="EN55" s="39"/>
      <c r="EO55" s="39"/>
      <c r="EP55" s="39"/>
      <c r="EQ55" s="39"/>
      <c r="ER55" s="39"/>
      <c r="ES55" s="39"/>
      <c r="ET55" s="39"/>
      <c r="EU55" s="39"/>
      <c r="EV55" s="39"/>
      <c r="EW55" s="39"/>
      <c r="EX55" s="39"/>
      <c r="EY55" s="39"/>
      <c r="EZ55" s="39"/>
      <c r="FA55" s="39"/>
      <c r="FB55" s="39"/>
      <c r="FC55" s="39"/>
    </row>
    <row r="56" spans="1:232" s="40" customFormat="1" ht="24.9" customHeight="1">
      <c r="A56" s="36" t="s">
        <v>91</v>
      </c>
      <c r="B56" s="37">
        <v>10448</v>
      </c>
      <c r="C56" s="38">
        <v>956.97718893568128</v>
      </c>
      <c r="D56" s="37">
        <v>61446</v>
      </c>
      <c r="E56" s="38">
        <v>1009.0182721413925</v>
      </c>
      <c r="F56" s="37">
        <v>24626</v>
      </c>
      <c r="G56" s="38">
        <v>625.70500852757255</v>
      </c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  <c r="DT56" s="39"/>
      <c r="DU56" s="39"/>
      <c r="DV56" s="39"/>
      <c r="DW56" s="39"/>
      <c r="DX56" s="39"/>
      <c r="DY56" s="39"/>
      <c r="DZ56" s="39"/>
      <c r="EA56" s="39"/>
      <c r="EB56" s="39"/>
      <c r="EC56" s="39"/>
      <c r="ED56" s="39"/>
      <c r="EE56" s="39"/>
      <c r="EF56" s="39"/>
      <c r="EG56" s="39"/>
      <c r="EH56" s="39"/>
      <c r="EI56" s="39"/>
      <c r="EJ56" s="39"/>
      <c r="EK56" s="39"/>
      <c r="EL56" s="39"/>
      <c r="EM56" s="39"/>
      <c r="EN56" s="39"/>
      <c r="EO56" s="39"/>
      <c r="EP56" s="39"/>
      <c r="EQ56" s="39"/>
      <c r="ER56" s="39"/>
      <c r="ES56" s="39"/>
      <c r="ET56" s="39"/>
      <c r="EU56" s="39"/>
      <c r="EV56" s="39"/>
      <c r="EW56" s="39"/>
      <c r="EX56" s="39"/>
      <c r="EY56" s="39"/>
      <c r="EZ56" s="39"/>
      <c r="FA56" s="39"/>
      <c r="FB56" s="39"/>
      <c r="FC56" s="39"/>
    </row>
    <row r="57" spans="1:232" s="40" customFormat="1" ht="24.9" customHeight="1">
      <c r="A57" s="36" t="s">
        <v>92</v>
      </c>
      <c r="B57" s="37">
        <v>16586</v>
      </c>
      <c r="C57" s="38">
        <v>1009.5979217412275</v>
      </c>
      <c r="D57" s="37">
        <v>109371</v>
      </c>
      <c r="E57" s="38">
        <v>1109.0704261641567</v>
      </c>
      <c r="F57" s="37">
        <v>39766</v>
      </c>
      <c r="G57" s="38">
        <v>686.0041349393955</v>
      </c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  <c r="DT57" s="39"/>
      <c r="DU57" s="39"/>
      <c r="DV57" s="39"/>
      <c r="DW57" s="39"/>
      <c r="DX57" s="39"/>
      <c r="DY57" s="39"/>
      <c r="DZ57" s="39"/>
      <c r="EA57" s="39"/>
      <c r="EB57" s="39"/>
      <c r="EC57" s="39"/>
      <c r="ED57" s="39"/>
      <c r="EE57" s="39"/>
      <c r="EF57" s="39"/>
      <c r="EG57" s="39"/>
      <c r="EH57" s="39"/>
      <c r="EI57" s="39"/>
      <c r="EJ57" s="39"/>
      <c r="EK57" s="39"/>
      <c r="EL57" s="39"/>
      <c r="EM57" s="39"/>
      <c r="EN57" s="39"/>
      <c r="EO57" s="39"/>
      <c r="EP57" s="39"/>
      <c r="EQ57" s="39"/>
      <c r="ER57" s="39"/>
      <c r="ES57" s="39"/>
      <c r="ET57" s="39"/>
      <c r="EU57" s="39"/>
      <c r="EV57" s="39"/>
      <c r="EW57" s="39"/>
      <c r="EX57" s="39"/>
      <c r="EY57" s="39"/>
      <c r="EZ57" s="39"/>
      <c r="FA57" s="39"/>
      <c r="FB57" s="39"/>
      <c r="FC57" s="39"/>
    </row>
    <row r="58" spans="1:232" s="40" customFormat="1" ht="15.25" customHeight="1">
      <c r="A58" s="36"/>
      <c r="B58" s="37"/>
      <c r="C58" s="38"/>
      <c r="D58" s="37"/>
      <c r="E58" s="38"/>
      <c r="F58" s="37"/>
      <c r="G58" s="38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9"/>
      <c r="DT58" s="39"/>
      <c r="DU58" s="39"/>
      <c r="DV58" s="39"/>
      <c r="DW58" s="39"/>
      <c r="DX58" s="39"/>
      <c r="DY58" s="39"/>
      <c r="DZ58" s="39"/>
      <c r="EA58" s="39"/>
      <c r="EB58" s="39"/>
      <c r="EC58" s="39"/>
      <c r="ED58" s="39"/>
      <c r="EE58" s="39"/>
      <c r="EF58" s="39"/>
      <c r="EG58" s="39"/>
      <c r="EH58" s="39"/>
      <c r="EI58" s="39"/>
      <c r="EJ58" s="39"/>
      <c r="EK58" s="39"/>
      <c r="EL58" s="39"/>
      <c r="EM58" s="39"/>
      <c r="EN58" s="39"/>
      <c r="EO58" s="39"/>
      <c r="EP58" s="39"/>
      <c r="EQ58" s="39"/>
      <c r="ER58" s="39"/>
      <c r="ES58" s="39"/>
      <c r="ET58" s="39"/>
      <c r="EU58" s="39"/>
      <c r="EV58" s="39"/>
      <c r="EW58" s="39"/>
      <c r="EX58" s="39"/>
      <c r="EY58" s="39"/>
      <c r="EZ58" s="39"/>
      <c r="FA58" s="39"/>
      <c r="FB58" s="39"/>
      <c r="FC58" s="39"/>
    </row>
    <row r="59" spans="1:232" s="35" customFormat="1" ht="27.25" customHeight="1">
      <c r="A59" s="286" t="s">
        <v>93</v>
      </c>
      <c r="B59" s="287">
        <v>96585</v>
      </c>
      <c r="C59" s="288">
        <v>936.59751213956622</v>
      </c>
      <c r="D59" s="287">
        <v>620685</v>
      </c>
      <c r="E59" s="288">
        <v>1058.9590434761596</v>
      </c>
      <c r="F59" s="287">
        <v>243008</v>
      </c>
      <c r="G59" s="288">
        <v>680.5918481284566</v>
      </c>
      <c r="H59" s="32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4"/>
      <c r="FE59" s="34"/>
      <c r="FF59" s="34"/>
      <c r="FG59" s="34"/>
      <c r="FH59" s="34"/>
      <c r="FI59" s="34"/>
      <c r="FJ59" s="34"/>
      <c r="FK59" s="34"/>
      <c r="FL59" s="34"/>
      <c r="FM59" s="34"/>
      <c r="FN59" s="34"/>
      <c r="FO59" s="34"/>
      <c r="FP59" s="34"/>
      <c r="FQ59" s="34"/>
      <c r="FR59" s="34"/>
      <c r="FS59" s="34"/>
      <c r="FT59" s="34"/>
      <c r="FU59" s="34"/>
      <c r="FV59" s="34"/>
      <c r="FW59" s="34"/>
      <c r="FX59" s="34"/>
      <c r="FY59" s="34"/>
      <c r="FZ59" s="34"/>
      <c r="GA59" s="34"/>
      <c r="GB59" s="34"/>
      <c r="GC59" s="34"/>
      <c r="GD59" s="34"/>
      <c r="GE59" s="34"/>
      <c r="GF59" s="34"/>
      <c r="GG59" s="34"/>
      <c r="GH59" s="34"/>
      <c r="GI59" s="34"/>
      <c r="GJ59" s="34"/>
      <c r="GK59" s="34"/>
      <c r="GL59" s="34"/>
      <c r="GM59" s="34"/>
      <c r="GN59" s="34"/>
      <c r="GO59" s="34"/>
      <c r="GP59" s="34"/>
      <c r="GQ59" s="34"/>
      <c r="GR59" s="34"/>
      <c r="GS59" s="34"/>
      <c r="GT59" s="34"/>
      <c r="GU59" s="34"/>
      <c r="GV59" s="34"/>
      <c r="GW59" s="34"/>
      <c r="GX59" s="34"/>
      <c r="GY59" s="34"/>
      <c r="GZ59" s="34"/>
      <c r="HA59" s="34"/>
      <c r="HB59" s="34"/>
      <c r="HC59" s="34"/>
      <c r="HD59" s="34"/>
      <c r="HE59" s="34"/>
      <c r="HF59" s="34"/>
      <c r="HG59" s="34"/>
      <c r="HH59" s="34"/>
      <c r="HI59" s="34"/>
      <c r="HJ59" s="34"/>
      <c r="HK59" s="34"/>
      <c r="HL59" s="34"/>
      <c r="HM59" s="34"/>
      <c r="HN59" s="34"/>
      <c r="HO59" s="34"/>
      <c r="HP59" s="34"/>
      <c r="HQ59" s="34"/>
      <c r="HR59" s="34"/>
      <c r="HS59" s="34"/>
      <c r="HT59" s="34"/>
      <c r="HU59" s="34"/>
      <c r="HV59" s="34"/>
      <c r="HW59" s="34"/>
      <c r="HX59" s="34"/>
    </row>
    <row r="60" spans="1:232" s="40" customFormat="1" ht="24.9" customHeight="1">
      <c r="A60" s="36" t="s">
        <v>94</v>
      </c>
      <c r="B60" s="37">
        <v>23280</v>
      </c>
      <c r="C60" s="38">
        <v>884.70685481099645</v>
      </c>
      <c r="D60" s="37">
        <v>205289</v>
      </c>
      <c r="E60" s="38">
        <v>986.21655125213715</v>
      </c>
      <c r="F60" s="37">
        <v>79896</v>
      </c>
      <c r="G60" s="38">
        <v>658.63175991288676</v>
      </c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/>
      <c r="DT60" s="39"/>
      <c r="DU60" s="39"/>
      <c r="DV60" s="39"/>
      <c r="DW60" s="39"/>
      <c r="DX60" s="39"/>
      <c r="DY60" s="39"/>
      <c r="DZ60" s="39"/>
      <c r="EA60" s="39"/>
      <c r="EB60" s="39"/>
      <c r="EC60" s="39"/>
      <c r="ED60" s="39"/>
      <c r="EE60" s="39"/>
      <c r="EF60" s="39"/>
      <c r="EG60" s="39"/>
      <c r="EH60" s="39"/>
      <c r="EI60" s="39"/>
      <c r="EJ60" s="39"/>
      <c r="EK60" s="39"/>
      <c r="EL60" s="39"/>
      <c r="EM60" s="39"/>
      <c r="EN60" s="39"/>
      <c r="EO60" s="39"/>
      <c r="EP60" s="39"/>
      <c r="EQ60" s="39"/>
      <c r="ER60" s="39"/>
      <c r="ES60" s="39"/>
      <c r="ET60" s="39"/>
      <c r="EU60" s="39"/>
      <c r="EV60" s="39"/>
      <c r="EW60" s="39"/>
      <c r="EX60" s="39"/>
      <c r="EY60" s="39"/>
      <c r="EZ60" s="39"/>
      <c r="FA60" s="39"/>
      <c r="FB60" s="39"/>
      <c r="FC60" s="39"/>
    </row>
    <row r="61" spans="1:232" s="40" customFormat="1" ht="24.9" customHeight="1">
      <c r="A61" s="36" t="s">
        <v>95</v>
      </c>
      <c r="B61" s="37">
        <v>13198</v>
      </c>
      <c r="C61" s="38">
        <v>949.62464464312791</v>
      </c>
      <c r="D61" s="37">
        <v>84396</v>
      </c>
      <c r="E61" s="38">
        <v>1004.7736347694205</v>
      </c>
      <c r="F61" s="37">
        <v>30168</v>
      </c>
      <c r="G61" s="38">
        <v>649.09594935030498</v>
      </c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</row>
    <row r="62" spans="1:232" s="40" customFormat="1" ht="24.9" customHeight="1">
      <c r="A62" s="36" t="s">
        <v>96</v>
      </c>
      <c r="B62" s="37">
        <v>60107</v>
      </c>
      <c r="C62" s="38">
        <v>953.83481241785478</v>
      </c>
      <c r="D62" s="37">
        <v>331000</v>
      </c>
      <c r="E62" s="38">
        <v>1117.8903583987915</v>
      </c>
      <c r="F62" s="37">
        <v>132944</v>
      </c>
      <c r="G62" s="38">
        <v>700.93644045613189</v>
      </c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  <c r="DT62" s="39"/>
      <c r="DU62" s="39"/>
      <c r="DV62" s="39"/>
      <c r="DW62" s="39"/>
      <c r="DX62" s="39"/>
      <c r="DY62" s="39"/>
      <c r="DZ62" s="39"/>
      <c r="EA62" s="39"/>
      <c r="EB62" s="39"/>
      <c r="EC62" s="39"/>
      <c r="ED62" s="39"/>
      <c r="EE62" s="39"/>
      <c r="EF62" s="39"/>
      <c r="EG62" s="39"/>
      <c r="EH62" s="39"/>
      <c r="EI62" s="39"/>
      <c r="EJ62" s="39"/>
      <c r="EK62" s="39"/>
      <c r="EL62" s="39"/>
      <c r="EM62" s="39"/>
      <c r="EN62" s="39"/>
      <c r="EO62" s="39"/>
      <c r="EP62" s="39"/>
      <c r="EQ62" s="39"/>
      <c r="ER62" s="39"/>
      <c r="ES62" s="39"/>
      <c r="ET62" s="39"/>
      <c r="EU62" s="39"/>
      <c r="EV62" s="39"/>
      <c r="EW62" s="39"/>
      <c r="EX62" s="39"/>
      <c r="EY62" s="39"/>
      <c r="EZ62" s="39"/>
      <c r="FA62" s="39"/>
      <c r="FB62" s="39"/>
      <c r="FC62" s="39"/>
    </row>
    <row r="63" spans="1:232" s="40" customFormat="1" ht="15.25" customHeight="1">
      <c r="A63" s="36"/>
      <c r="B63" s="37"/>
      <c r="C63" s="38"/>
      <c r="D63" s="37"/>
      <c r="E63" s="38"/>
      <c r="F63" s="37"/>
      <c r="G63" s="38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9"/>
      <c r="DT63" s="39"/>
      <c r="DU63" s="39"/>
      <c r="DV63" s="39"/>
      <c r="DW63" s="39"/>
      <c r="DX63" s="39"/>
      <c r="DY63" s="39"/>
      <c r="DZ63" s="39"/>
      <c r="EA63" s="39"/>
      <c r="EB63" s="39"/>
      <c r="EC63" s="39"/>
      <c r="ED63" s="39"/>
      <c r="EE63" s="39"/>
      <c r="EF63" s="39"/>
      <c r="EG63" s="39"/>
      <c r="EH63" s="39"/>
      <c r="EI63" s="39"/>
      <c r="EJ63" s="39"/>
      <c r="EK63" s="39"/>
      <c r="EL63" s="39"/>
      <c r="EM63" s="39"/>
      <c r="EN63" s="39"/>
      <c r="EO63" s="39"/>
      <c r="EP63" s="39"/>
      <c r="EQ63" s="39"/>
      <c r="ER63" s="39"/>
      <c r="ES63" s="39"/>
      <c r="ET63" s="39"/>
      <c r="EU63" s="39"/>
      <c r="EV63" s="39"/>
      <c r="EW63" s="39"/>
      <c r="EX63" s="39"/>
      <c r="EY63" s="39"/>
      <c r="EZ63" s="39"/>
      <c r="FA63" s="39"/>
      <c r="FB63" s="39"/>
      <c r="FC63" s="39"/>
    </row>
    <row r="64" spans="1:232" s="35" customFormat="1" ht="27.25" customHeight="1">
      <c r="A64" s="286" t="s">
        <v>97</v>
      </c>
      <c r="B64" s="287">
        <v>27266</v>
      </c>
      <c r="C64" s="288">
        <v>831.58570417369617</v>
      </c>
      <c r="D64" s="287">
        <v>129770</v>
      </c>
      <c r="E64" s="288">
        <v>959.36201387069434</v>
      </c>
      <c r="F64" s="287">
        <v>60840</v>
      </c>
      <c r="G64" s="288">
        <v>667.49973931623913</v>
      </c>
      <c r="H64" s="32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  <c r="GC64" s="34"/>
      <c r="GD64" s="34"/>
      <c r="GE64" s="34"/>
      <c r="GF64" s="34"/>
      <c r="GG64" s="34"/>
      <c r="GH64" s="34"/>
      <c r="GI64" s="34"/>
      <c r="GJ64" s="34"/>
      <c r="GK64" s="34"/>
      <c r="GL64" s="34"/>
      <c r="GM64" s="34"/>
      <c r="GN64" s="34"/>
      <c r="GO64" s="34"/>
      <c r="GP64" s="34"/>
      <c r="GQ64" s="34"/>
      <c r="GR64" s="34"/>
      <c r="GS64" s="34"/>
      <c r="GT64" s="34"/>
      <c r="GU64" s="34"/>
      <c r="GV64" s="34"/>
      <c r="GW64" s="34"/>
      <c r="GX64" s="34"/>
      <c r="GY64" s="34"/>
      <c r="GZ64" s="34"/>
      <c r="HA64" s="34"/>
      <c r="HB64" s="34"/>
      <c r="HC64" s="34"/>
      <c r="HD64" s="34"/>
      <c r="HE64" s="34"/>
      <c r="HF64" s="34"/>
      <c r="HG64" s="34"/>
      <c r="HH64" s="34"/>
      <c r="HI64" s="34"/>
      <c r="HJ64" s="34"/>
      <c r="HK64" s="34"/>
      <c r="HL64" s="34"/>
      <c r="HM64" s="34"/>
      <c r="HN64" s="34"/>
      <c r="HO64" s="34"/>
      <c r="HP64" s="34"/>
      <c r="HQ64" s="34"/>
      <c r="HR64" s="34"/>
      <c r="HS64" s="34"/>
      <c r="HT64" s="34"/>
      <c r="HU64" s="34"/>
      <c r="HV64" s="34"/>
      <c r="HW64" s="34"/>
      <c r="HX64" s="34"/>
    </row>
    <row r="65" spans="1:232" s="40" customFormat="1" ht="24.9" customHeight="1">
      <c r="A65" s="36" t="s">
        <v>98</v>
      </c>
      <c r="B65" s="37">
        <v>16747</v>
      </c>
      <c r="C65" s="38">
        <v>825.74043649608882</v>
      </c>
      <c r="D65" s="37">
        <v>73223</v>
      </c>
      <c r="E65" s="38">
        <v>974.14941466479115</v>
      </c>
      <c r="F65" s="37">
        <v>36191</v>
      </c>
      <c r="G65" s="38">
        <v>684.66725484236406</v>
      </c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  <c r="DG65" s="39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39"/>
      <c r="DS65" s="39"/>
      <c r="DT65" s="39"/>
      <c r="DU65" s="39"/>
      <c r="DV65" s="39"/>
      <c r="DW65" s="39"/>
      <c r="DX65" s="39"/>
      <c r="DY65" s="39"/>
      <c r="DZ65" s="39"/>
      <c r="EA65" s="39"/>
      <c r="EB65" s="39"/>
      <c r="EC65" s="39"/>
      <c r="ED65" s="39"/>
      <c r="EE65" s="39"/>
      <c r="EF65" s="39"/>
      <c r="EG65" s="39"/>
      <c r="EH65" s="39"/>
      <c r="EI65" s="39"/>
      <c r="EJ65" s="39"/>
      <c r="EK65" s="39"/>
      <c r="EL65" s="39"/>
      <c r="EM65" s="39"/>
      <c r="EN65" s="39"/>
      <c r="EO65" s="39"/>
      <c r="EP65" s="39"/>
      <c r="EQ65" s="39"/>
      <c r="ER65" s="39"/>
      <c r="ES65" s="39"/>
      <c r="ET65" s="39"/>
      <c r="EU65" s="39"/>
      <c r="EV65" s="39"/>
      <c r="EW65" s="39"/>
      <c r="EX65" s="39"/>
      <c r="EY65" s="39"/>
      <c r="EZ65" s="39"/>
      <c r="FA65" s="39"/>
      <c r="FB65" s="39"/>
      <c r="FC65" s="39"/>
    </row>
    <row r="66" spans="1:232" s="40" customFormat="1" ht="24.9" customHeight="1">
      <c r="A66" s="36" t="s">
        <v>99</v>
      </c>
      <c r="B66" s="37">
        <v>10519</v>
      </c>
      <c r="C66" s="38">
        <v>840.89178819279402</v>
      </c>
      <c r="D66" s="37">
        <v>56547</v>
      </c>
      <c r="E66" s="38">
        <v>940.2137328240226</v>
      </c>
      <c r="F66" s="37">
        <v>24649</v>
      </c>
      <c r="G66" s="38">
        <v>642.29346099233226</v>
      </c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39"/>
      <c r="DF66" s="39"/>
      <c r="DG66" s="39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/>
      <c r="DS66" s="39"/>
      <c r="DT66" s="39"/>
      <c r="DU66" s="39"/>
      <c r="DV66" s="39"/>
      <c r="DW66" s="39"/>
      <c r="DX66" s="39"/>
      <c r="DY66" s="39"/>
      <c r="DZ66" s="39"/>
      <c r="EA66" s="39"/>
      <c r="EB66" s="39"/>
      <c r="EC66" s="39"/>
      <c r="ED66" s="39"/>
      <c r="EE66" s="39"/>
      <c r="EF66" s="39"/>
      <c r="EG66" s="39"/>
      <c r="EH66" s="39"/>
      <c r="EI66" s="39"/>
      <c r="EJ66" s="39"/>
      <c r="EK66" s="39"/>
      <c r="EL66" s="39"/>
      <c r="EM66" s="39"/>
      <c r="EN66" s="39"/>
      <c r="EO66" s="39"/>
      <c r="EP66" s="39"/>
      <c r="EQ66" s="39"/>
      <c r="ER66" s="39"/>
      <c r="ES66" s="39"/>
      <c r="ET66" s="39"/>
      <c r="EU66" s="39"/>
      <c r="EV66" s="39"/>
      <c r="EW66" s="39"/>
      <c r="EX66" s="39"/>
      <c r="EY66" s="39"/>
      <c r="EZ66" s="39"/>
      <c r="FA66" s="39"/>
      <c r="FB66" s="39"/>
      <c r="FC66" s="39"/>
    </row>
    <row r="67" spans="1:232" s="40" customFormat="1" ht="15.25" customHeight="1">
      <c r="A67" s="36"/>
      <c r="B67" s="37"/>
      <c r="C67" s="38"/>
      <c r="D67" s="37"/>
      <c r="E67" s="38"/>
      <c r="F67" s="37"/>
      <c r="G67" s="38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  <c r="DR67" s="39"/>
      <c r="DS67" s="39"/>
      <c r="DT67" s="39"/>
      <c r="DU67" s="39"/>
      <c r="DV67" s="39"/>
      <c r="DW67" s="39"/>
      <c r="DX67" s="39"/>
      <c r="DY67" s="39"/>
      <c r="DZ67" s="39"/>
      <c r="EA67" s="39"/>
      <c r="EB67" s="39"/>
      <c r="EC67" s="39"/>
      <c r="ED67" s="39"/>
      <c r="EE67" s="39"/>
      <c r="EF67" s="39"/>
      <c r="EG67" s="39"/>
      <c r="EH67" s="39"/>
      <c r="EI67" s="39"/>
      <c r="EJ67" s="39"/>
      <c r="EK67" s="39"/>
      <c r="EL67" s="39"/>
      <c r="EM67" s="39"/>
      <c r="EN67" s="39"/>
      <c r="EO67" s="39"/>
      <c r="EP67" s="39"/>
      <c r="EQ67" s="39"/>
      <c r="ER67" s="39"/>
      <c r="ES67" s="39"/>
      <c r="ET67" s="39"/>
      <c r="EU67" s="39"/>
      <c r="EV67" s="39"/>
      <c r="EW67" s="39"/>
      <c r="EX67" s="39"/>
      <c r="EY67" s="39"/>
      <c r="EZ67" s="39"/>
      <c r="FA67" s="39"/>
      <c r="FB67" s="39"/>
      <c r="FC67" s="39"/>
    </row>
    <row r="68" spans="1:232" s="35" customFormat="1" ht="27.25" customHeight="1">
      <c r="A68" s="286" t="s">
        <v>100</v>
      </c>
      <c r="B68" s="287">
        <v>69916</v>
      </c>
      <c r="C68" s="288">
        <v>891.93048429544058</v>
      </c>
      <c r="D68" s="287">
        <v>479695</v>
      </c>
      <c r="E68" s="288">
        <v>974.27918054180259</v>
      </c>
      <c r="F68" s="287">
        <v>186183</v>
      </c>
      <c r="G68" s="288">
        <v>610.70499218510793</v>
      </c>
      <c r="H68" s="32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  <c r="FY68" s="34"/>
      <c r="FZ68" s="34"/>
      <c r="GA68" s="34"/>
      <c r="GB68" s="34"/>
      <c r="GC68" s="34"/>
      <c r="GD68" s="34"/>
      <c r="GE68" s="34"/>
      <c r="GF68" s="34"/>
      <c r="GG68" s="34"/>
      <c r="GH68" s="34"/>
      <c r="GI68" s="34"/>
      <c r="GJ68" s="34"/>
      <c r="GK68" s="34"/>
      <c r="GL68" s="34"/>
      <c r="GM68" s="34"/>
      <c r="GN68" s="34"/>
      <c r="GO68" s="34"/>
      <c r="GP68" s="34"/>
      <c r="GQ68" s="34"/>
      <c r="GR68" s="34"/>
      <c r="GS68" s="34"/>
      <c r="GT68" s="34"/>
      <c r="GU68" s="34"/>
      <c r="GV68" s="34"/>
      <c r="GW68" s="34"/>
      <c r="GX68" s="34"/>
      <c r="GY68" s="34"/>
      <c r="GZ68" s="34"/>
      <c r="HA68" s="34"/>
      <c r="HB68" s="34"/>
      <c r="HC68" s="34"/>
      <c r="HD68" s="34"/>
      <c r="HE68" s="34"/>
      <c r="HF68" s="34"/>
      <c r="HG68" s="34"/>
      <c r="HH68" s="34"/>
      <c r="HI68" s="34"/>
      <c r="HJ68" s="34"/>
      <c r="HK68" s="34"/>
      <c r="HL68" s="34"/>
      <c r="HM68" s="34"/>
      <c r="HN68" s="34"/>
      <c r="HO68" s="34"/>
      <c r="HP68" s="34"/>
      <c r="HQ68" s="34"/>
      <c r="HR68" s="34"/>
      <c r="HS68" s="34"/>
      <c r="HT68" s="34"/>
      <c r="HU68" s="34"/>
      <c r="HV68" s="34"/>
      <c r="HW68" s="34"/>
      <c r="HX68" s="34"/>
    </row>
    <row r="69" spans="1:232" s="40" customFormat="1" ht="24.9" customHeight="1">
      <c r="A69" s="36" t="s">
        <v>101</v>
      </c>
      <c r="B69" s="37">
        <v>25813</v>
      </c>
      <c r="C69" s="38">
        <v>897.93235462751329</v>
      </c>
      <c r="D69" s="37">
        <v>187601</v>
      </c>
      <c r="E69" s="38">
        <v>1031.3191454736382</v>
      </c>
      <c r="F69" s="37">
        <v>74410</v>
      </c>
      <c r="G69" s="38">
        <v>650.09654871657017</v>
      </c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39"/>
      <c r="DE69" s="39"/>
      <c r="DF69" s="39"/>
      <c r="DG69" s="39"/>
      <c r="DH69" s="39"/>
      <c r="DI69" s="39"/>
      <c r="DJ69" s="39"/>
      <c r="DK69" s="39"/>
      <c r="DL69" s="39"/>
      <c r="DM69" s="39"/>
      <c r="DN69" s="39"/>
      <c r="DO69" s="39"/>
      <c r="DP69" s="39"/>
      <c r="DQ69" s="39"/>
      <c r="DR69" s="39"/>
      <c r="DS69" s="39"/>
      <c r="DT69" s="39"/>
      <c r="DU69" s="39"/>
      <c r="DV69" s="39"/>
      <c r="DW69" s="39"/>
      <c r="DX69" s="39"/>
      <c r="DY69" s="39"/>
      <c r="DZ69" s="39"/>
      <c r="EA69" s="39"/>
      <c r="EB69" s="39"/>
      <c r="EC69" s="39"/>
      <c r="ED69" s="39"/>
      <c r="EE69" s="39"/>
      <c r="EF69" s="39"/>
      <c r="EG69" s="39"/>
      <c r="EH69" s="39"/>
      <c r="EI69" s="39"/>
      <c r="EJ69" s="39"/>
      <c r="EK69" s="39"/>
      <c r="EL69" s="39"/>
      <c r="EM69" s="39"/>
      <c r="EN69" s="39"/>
      <c r="EO69" s="39"/>
      <c r="EP69" s="39"/>
      <c r="EQ69" s="39"/>
      <c r="ER69" s="39"/>
      <c r="ES69" s="39"/>
      <c r="ET69" s="39"/>
      <c r="EU69" s="39"/>
      <c r="EV69" s="39"/>
      <c r="EW69" s="39"/>
      <c r="EX69" s="39"/>
      <c r="EY69" s="39"/>
      <c r="EZ69" s="39"/>
      <c r="FA69" s="39"/>
      <c r="FB69" s="39"/>
      <c r="FC69" s="39"/>
    </row>
    <row r="70" spans="1:232" s="40" customFormat="1" ht="24.9" customHeight="1">
      <c r="A70" s="36" t="s">
        <v>102</v>
      </c>
      <c r="B70" s="37">
        <v>10730</v>
      </c>
      <c r="C70" s="38">
        <v>874.31336533084811</v>
      </c>
      <c r="D70" s="37">
        <v>72697</v>
      </c>
      <c r="E70" s="38">
        <v>859.25784062616071</v>
      </c>
      <c r="F70" s="37">
        <v>28303</v>
      </c>
      <c r="G70" s="38">
        <v>523.73292831148626</v>
      </c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  <c r="DT70" s="39"/>
      <c r="DU70" s="39"/>
      <c r="DV70" s="39"/>
      <c r="DW70" s="39"/>
      <c r="DX70" s="39"/>
      <c r="DY70" s="39"/>
      <c r="DZ70" s="39"/>
      <c r="EA70" s="39"/>
      <c r="EB70" s="39"/>
      <c r="EC70" s="39"/>
      <c r="ED70" s="39"/>
      <c r="EE70" s="39"/>
      <c r="EF70" s="39"/>
      <c r="EG70" s="39"/>
      <c r="EH70" s="39"/>
      <c r="EI70" s="39"/>
      <c r="EJ70" s="39"/>
      <c r="EK70" s="39"/>
      <c r="EL70" s="39"/>
      <c r="EM70" s="39"/>
      <c r="EN70" s="39"/>
      <c r="EO70" s="39"/>
      <c r="EP70" s="39"/>
      <c r="EQ70" s="39"/>
      <c r="ER70" s="39"/>
      <c r="ES70" s="39"/>
      <c r="ET70" s="39"/>
      <c r="EU70" s="39"/>
      <c r="EV70" s="39"/>
      <c r="EW70" s="39"/>
      <c r="EX70" s="39"/>
      <c r="EY70" s="39"/>
      <c r="EZ70" s="39"/>
      <c r="FA70" s="39"/>
      <c r="FB70" s="39"/>
      <c r="FC70" s="39"/>
    </row>
    <row r="71" spans="1:232" s="40" customFormat="1" ht="24.9" customHeight="1">
      <c r="A71" s="36" t="s">
        <v>103</v>
      </c>
      <c r="B71" s="37">
        <v>10883</v>
      </c>
      <c r="C71" s="38">
        <v>904.94889920058802</v>
      </c>
      <c r="D71" s="37">
        <v>67710</v>
      </c>
      <c r="E71" s="38">
        <v>810.86912287697533</v>
      </c>
      <c r="F71" s="37">
        <v>25219</v>
      </c>
      <c r="G71" s="38">
        <v>533.70872318490035</v>
      </c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39"/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/>
      <c r="DT71" s="39"/>
      <c r="DU71" s="39"/>
      <c r="DV71" s="39"/>
      <c r="DW71" s="39"/>
      <c r="DX71" s="39"/>
      <c r="DY71" s="39"/>
      <c r="DZ71" s="39"/>
      <c r="EA71" s="39"/>
      <c r="EB71" s="39"/>
      <c r="EC71" s="39"/>
      <c r="ED71" s="39"/>
      <c r="EE71" s="39"/>
      <c r="EF71" s="39"/>
      <c r="EG71" s="39"/>
      <c r="EH71" s="39"/>
      <c r="EI71" s="39"/>
      <c r="EJ71" s="39"/>
      <c r="EK71" s="39"/>
      <c r="EL71" s="39"/>
      <c r="EM71" s="39"/>
      <c r="EN71" s="39"/>
      <c r="EO71" s="39"/>
      <c r="EP71" s="39"/>
      <c r="EQ71" s="39"/>
      <c r="ER71" s="39"/>
      <c r="ES71" s="39"/>
      <c r="ET71" s="39"/>
      <c r="EU71" s="39"/>
      <c r="EV71" s="39"/>
      <c r="EW71" s="39"/>
      <c r="EX71" s="39"/>
      <c r="EY71" s="39"/>
      <c r="EZ71" s="39"/>
      <c r="FA71" s="39"/>
      <c r="FB71" s="39"/>
      <c r="FC71" s="39"/>
    </row>
    <row r="72" spans="1:232" s="40" customFormat="1" ht="24.9" customHeight="1">
      <c r="A72" s="36" t="s">
        <v>104</v>
      </c>
      <c r="B72" s="37">
        <v>22490</v>
      </c>
      <c r="C72" s="38">
        <v>887.14729168519352</v>
      </c>
      <c r="D72" s="37">
        <v>151687</v>
      </c>
      <c r="E72" s="38">
        <v>1031.8018877688924</v>
      </c>
      <c r="F72" s="37">
        <v>58251</v>
      </c>
      <c r="G72" s="38">
        <v>635.9786099809445</v>
      </c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  <c r="DT72" s="39"/>
      <c r="DU72" s="39"/>
      <c r="DV72" s="39"/>
      <c r="DW72" s="39"/>
      <c r="DX72" s="39"/>
      <c r="DY72" s="39"/>
      <c r="DZ72" s="39"/>
      <c r="EA72" s="39"/>
      <c r="EB72" s="39"/>
      <c r="EC72" s="39"/>
      <c r="ED72" s="39"/>
      <c r="EE72" s="39"/>
      <c r="EF72" s="39"/>
      <c r="EG72" s="39"/>
      <c r="EH72" s="39"/>
      <c r="EI72" s="39"/>
      <c r="EJ72" s="39"/>
      <c r="EK72" s="39"/>
      <c r="EL72" s="39"/>
      <c r="EM72" s="39"/>
      <c r="EN72" s="39"/>
      <c r="EO72" s="39"/>
      <c r="EP72" s="39"/>
      <c r="EQ72" s="39"/>
      <c r="ER72" s="39"/>
      <c r="ES72" s="39"/>
      <c r="ET72" s="39"/>
      <c r="EU72" s="39"/>
      <c r="EV72" s="39"/>
      <c r="EW72" s="39"/>
      <c r="EX72" s="39"/>
      <c r="EY72" s="39"/>
      <c r="EZ72" s="39"/>
      <c r="FA72" s="39"/>
      <c r="FB72" s="39"/>
      <c r="FC72" s="39"/>
    </row>
    <row r="73" spans="1:232" s="40" customFormat="1" ht="15.25" customHeight="1">
      <c r="A73" s="36"/>
      <c r="B73" s="37"/>
      <c r="C73" s="38"/>
      <c r="D73" s="37"/>
      <c r="E73" s="38"/>
      <c r="F73" s="37"/>
      <c r="G73" s="38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  <c r="DT73" s="39"/>
      <c r="DU73" s="39"/>
      <c r="DV73" s="39"/>
      <c r="DW73" s="39"/>
      <c r="DX73" s="39"/>
      <c r="DY73" s="39"/>
      <c r="DZ73" s="39"/>
      <c r="EA73" s="39"/>
      <c r="EB73" s="39"/>
      <c r="EC73" s="39"/>
      <c r="ED73" s="39"/>
      <c r="EE73" s="39"/>
      <c r="EF73" s="39"/>
      <c r="EG73" s="39"/>
      <c r="EH73" s="39"/>
      <c r="EI73" s="39"/>
      <c r="EJ73" s="39"/>
      <c r="EK73" s="39"/>
      <c r="EL73" s="39"/>
      <c r="EM73" s="39"/>
      <c r="EN73" s="39"/>
      <c r="EO73" s="39"/>
      <c r="EP73" s="39"/>
      <c r="EQ73" s="39"/>
      <c r="ER73" s="39"/>
      <c r="ES73" s="39"/>
      <c r="ET73" s="39"/>
      <c r="EU73" s="39"/>
      <c r="EV73" s="39"/>
      <c r="EW73" s="39"/>
      <c r="EX73" s="39"/>
      <c r="EY73" s="39"/>
      <c r="EZ73" s="39"/>
      <c r="FA73" s="39"/>
      <c r="FB73" s="39"/>
      <c r="FC73" s="39"/>
    </row>
    <row r="74" spans="1:232" s="35" customFormat="1" ht="27.25" customHeight="1">
      <c r="A74" s="286" t="s">
        <v>105</v>
      </c>
      <c r="B74" s="287">
        <v>82681</v>
      </c>
      <c r="C74" s="288">
        <v>1067.5344331829563</v>
      </c>
      <c r="D74" s="287">
        <v>786676</v>
      </c>
      <c r="E74" s="288">
        <v>1354.1679023257352</v>
      </c>
      <c r="F74" s="287">
        <v>268814</v>
      </c>
      <c r="G74" s="288">
        <v>827.07106158905424</v>
      </c>
      <c r="H74" s="32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4"/>
      <c r="FE74" s="34"/>
      <c r="FF74" s="34"/>
      <c r="FG74" s="34"/>
      <c r="FH74" s="34"/>
      <c r="FI74" s="34"/>
      <c r="FJ74" s="34"/>
      <c r="FK74" s="34"/>
      <c r="FL74" s="34"/>
      <c r="FM74" s="34"/>
      <c r="FN74" s="34"/>
      <c r="FO74" s="34"/>
      <c r="FP74" s="34"/>
      <c r="FQ74" s="34"/>
      <c r="FR74" s="34"/>
      <c r="FS74" s="34"/>
      <c r="FT74" s="34"/>
      <c r="FU74" s="34"/>
      <c r="FV74" s="34"/>
      <c r="FW74" s="34"/>
      <c r="FX74" s="34"/>
      <c r="FY74" s="34"/>
      <c r="FZ74" s="34"/>
      <c r="GA74" s="34"/>
      <c r="GB74" s="34"/>
      <c r="GC74" s="34"/>
      <c r="GD74" s="34"/>
      <c r="GE74" s="34"/>
      <c r="GF74" s="34"/>
      <c r="GG74" s="34"/>
      <c r="GH74" s="34"/>
      <c r="GI74" s="34"/>
      <c r="GJ74" s="34"/>
      <c r="GK74" s="34"/>
      <c r="GL74" s="34"/>
      <c r="GM74" s="34"/>
      <c r="GN74" s="34"/>
      <c r="GO74" s="34"/>
      <c r="GP74" s="34"/>
      <c r="GQ74" s="34"/>
      <c r="GR74" s="34"/>
      <c r="GS74" s="34"/>
      <c r="GT74" s="34"/>
      <c r="GU74" s="34"/>
      <c r="GV74" s="34"/>
      <c r="GW74" s="34"/>
      <c r="GX74" s="34"/>
      <c r="GY74" s="34"/>
      <c r="GZ74" s="34"/>
      <c r="HA74" s="34"/>
      <c r="HB74" s="34"/>
      <c r="HC74" s="34"/>
      <c r="HD74" s="34"/>
      <c r="HE74" s="34"/>
      <c r="HF74" s="34"/>
      <c r="HG74" s="34"/>
      <c r="HH74" s="34"/>
      <c r="HI74" s="34"/>
      <c r="HJ74" s="34"/>
      <c r="HK74" s="34"/>
      <c r="HL74" s="34"/>
      <c r="HM74" s="34"/>
      <c r="HN74" s="34"/>
      <c r="HO74" s="34"/>
      <c r="HP74" s="34"/>
      <c r="HQ74" s="34"/>
      <c r="HR74" s="34"/>
      <c r="HS74" s="34"/>
      <c r="HT74" s="34"/>
      <c r="HU74" s="34"/>
      <c r="HV74" s="34"/>
      <c r="HW74" s="34"/>
      <c r="HX74" s="34"/>
    </row>
    <row r="75" spans="1:232" s="40" customFormat="1" ht="15.25" customHeight="1">
      <c r="A75" s="36"/>
      <c r="B75" s="37"/>
      <c r="C75" s="38"/>
      <c r="D75" s="37"/>
      <c r="E75" s="38"/>
      <c r="F75" s="37"/>
      <c r="G75" s="38"/>
      <c r="H75" s="41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39"/>
      <c r="CJ75" s="39"/>
      <c r="CK75" s="39"/>
      <c r="CL75" s="39"/>
      <c r="CM75" s="39"/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9"/>
      <c r="CY75" s="39"/>
      <c r="CZ75" s="39"/>
      <c r="DA75" s="39"/>
      <c r="DB75" s="39"/>
      <c r="DC75" s="39"/>
      <c r="DD75" s="39"/>
      <c r="DE75" s="39"/>
      <c r="DF75" s="39"/>
      <c r="DG75" s="39"/>
      <c r="DH75" s="39"/>
      <c r="DI75" s="39"/>
      <c r="DJ75" s="39"/>
      <c r="DK75" s="39"/>
      <c r="DL75" s="39"/>
      <c r="DM75" s="39"/>
      <c r="DN75" s="39"/>
      <c r="DO75" s="39"/>
      <c r="DP75" s="39"/>
      <c r="DQ75" s="39"/>
      <c r="DR75" s="39"/>
      <c r="DS75" s="39"/>
      <c r="DT75" s="39"/>
      <c r="DU75" s="39"/>
      <c r="DV75" s="39"/>
      <c r="DW75" s="39"/>
      <c r="DX75" s="39"/>
      <c r="DY75" s="39"/>
      <c r="DZ75" s="39"/>
      <c r="EA75" s="39"/>
      <c r="EB75" s="39"/>
      <c r="EC75" s="39"/>
      <c r="ED75" s="39"/>
      <c r="EE75" s="39"/>
      <c r="EF75" s="39"/>
      <c r="EG75" s="39"/>
      <c r="EH75" s="39"/>
      <c r="EI75" s="39"/>
      <c r="EJ75" s="39"/>
      <c r="EK75" s="39"/>
      <c r="EL75" s="39"/>
      <c r="EM75" s="39"/>
      <c r="EN75" s="39"/>
      <c r="EO75" s="39"/>
      <c r="EP75" s="39"/>
      <c r="EQ75" s="39"/>
      <c r="ER75" s="39"/>
      <c r="ES75" s="39"/>
      <c r="ET75" s="39"/>
      <c r="EU75" s="39"/>
      <c r="EV75" s="39"/>
      <c r="EW75" s="39"/>
      <c r="EX75" s="39"/>
      <c r="EY75" s="39"/>
      <c r="EZ75" s="39"/>
      <c r="FA75" s="39"/>
      <c r="FB75" s="39"/>
      <c r="FC75" s="39"/>
    </row>
    <row r="76" spans="1:232" s="35" customFormat="1" ht="27.25" customHeight="1">
      <c r="A76" s="286" t="s">
        <v>106</v>
      </c>
      <c r="B76" s="287">
        <v>31110</v>
      </c>
      <c r="C76" s="288">
        <v>886.18895242687245</v>
      </c>
      <c r="D76" s="287">
        <v>144065</v>
      </c>
      <c r="E76" s="288">
        <v>1029.7429131989031</v>
      </c>
      <c r="F76" s="287">
        <v>61754</v>
      </c>
      <c r="G76" s="288">
        <v>662.30882550118213</v>
      </c>
      <c r="H76" s="32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DT76" s="33"/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33"/>
      <c r="EN76" s="33"/>
      <c r="EO76" s="33"/>
      <c r="EP76" s="33"/>
      <c r="EQ76" s="33"/>
      <c r="ER76" s="33"/>
      <c r="ES76" s="33"/>
      <c r="ET76" s="33"/>
      <c r="EU76" s="33"/>
      <c r="EV76" s="33"/>
      <c r="EW76" s="33"/>
      <c r="EX76" s="33"/>
      <c r="EY76" s="33"/>
      <c r="EZ76" s="33"/>
      <c r="FA76" s="33"/>
      <c r="FB76" s="33"/>
      <c r="FC76" s="33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34"/>
      <c r="FO76" s="34"/>
      <c r="FP76" s="34"/>
      <c r="FQ76" s="34"/>
      <c r="FR76" s="34"/>
      <c r="FS76" s="34"/>
      <c r="FT76" s="34"/>
      <c r="FU76" s="34"/>
      <c r="FV76" s="34"/>
      <c r="FW76" s="34"/>
      <c r="FX76" s="34"/>
      <c r="FY76" s="34"/>
      <c r="FZ76" s="34"/>
      <c r="GA76" s="34"/>
      <c r="GB76" s="34"/>
      <c r="GC76" s="34"/>
      <c r="GD76" s="34"/>
      <c r="GE76" s="34"/>
      <c r="GF76" s="34"/>
      <c r="GG76" s="34"/>
      <c r="GH76" s="34"/>
      <c r="GI76" s="34"/>
      <c r="GJ76" s="34"/>
      <c r="GK76" s="34"/>
      <c r="GL76" s="34"/>
      <c r="GM76" s="34"/>
      <c r="GN76" s="34"/>
      <c r="GO76" s="34"/>
      <c r="GP76" s="34"/>
      <c r="GQ76" s="34"/>
      <c r="GR76" s="34"/>
      <c r="GS76" s="34"/>
      <c r="GT76" s="34"/>
      <c r="GU76" s="34"/>
      <c r="GV76" s="34"/>
      <c r="GW76" s="34"/>
      <c r="GX76" s="34"/>
      <c r="GY76" s="34"/>
      <c r="GZ76" s="34"/>
      <c r="HA76" s="34"/>
      <c r="HB76" s="34"/>
      <c r="HC76" s="34"/>
      <c r="HD76" s="34"/>
      <c r="HE76" s="34"/>
      <c r="HF76" s="34"/>
      <c r="HG76" s="34"/>
      <c r="HH76" s="34"/>
      <c r="HI76" s="34"/>
      <c r="HJ76" s="34"/>
      <c r="HK76" s="34"/>
      <c r="HL76" s="34"/>
      <c r="HM76" s="34"/>
      <c r="HN76" s="34"/>
      <c r="HO76" s="34"/>
      <c r="HP76" s="34"/>
      <c r="HQ76" s="34"/>
      <c r="HR76" s="34"/>
      <c r="HS76" s="34"/>
      <c r="HT76" s="34"/>
      <c r="HU76" s="34"/>
      <c r="HV76" s="34"/>
      <c r="HW76" s="34"/>
      <c r="HX76" s="34"/>
    </row>
    <row r="77" spans="1:232" s="40" customFormat="1" ht="15.25" customHeight="1">
      <c r="A77" s="36"/>
      <c r="B77" s="287"/>
      <c r="C77" s="288"/>
      <c r="D77" s="287"/>
      <c r="E77" s="288"/>
      <c r="F77" s="287"/>
      <c r="G77" s="288"/>
      <c r="H77" s="41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/>
      <c r="CY77" s="39"/>
      <c r="CZ77" s="39"/>
      <c r="DA77" s="39"/>
      <c r="DB77" s="39"/>
      <c r="DC77" s="39"/>
      <c r="DD77" s="39"/>
      <c r="DE77" s="39"/>
      <c r="DF77" s="39"/>
      <c r="DG77" s="39"/>
      <c r="DH77" s="39"/>
      <c r="DI77" s="39"/>
      <c r="DJ77" s="39"/>
      <c r="DK77" s="39"/>
      <c r="DL77" s="39"/>
      <c r="DM77" s="39"/>
      <c r="DN77" s="39"/>
      <c r="DO77" s="39"/>
      <c r="DP77" s="39"/>
      <c r="DQ77" s="39"/>
      <c r="DR77" s="39"/>
      <c r="DS77" s="39"/>
      <c r="DT77" s="39"/>
      <c r="DU77" s="39"/>
      <c r="DV77" s="39"/>
      <c r="DW77" s="39"/>
      <c r="DX77" s="39"/>
      <c r="DY77" s="39"/>
      <c r="DZ77" s="39"/>
      <c r="EA77" s="39"/>
      <c r="EB77" s="39"/>
      <c r="EC77" s="39"/>
      <c r="ED77" s="39"/>
      <c r="EE77" s="39"/>
      <c r="EF77" s="39"/>
      <c r="EG77" s="39"/>
      <c r="EH77" s="39"/>
      <c r="EI77" s="39"/>
      <c r="EJ77" s="39"/>
      <c r="EK77" s="39"/>
      <c r="EL77" s="39"/>
      <c r="EM77" s="39"/>
      <c r="EN77" s="39"/>
      <c r="EO77" s="39"/>
      <c r="EP77" s="39"/>
      <c r="EQ77" s="39"/>
      <c r="ER77" s="39"/>
      <c r="ES77" s="39"/>
      <c r="ET77" s="39"/>
      <c r="EU77" s="39"/>
      <c r="EV77" s="39"/>
      <c r="EW77" s="39"/>
      <c r="EX77" s="39"/>
      <c r="EY77" s="39"/>
      <c r="EZ77" s="39"/>
      <c r="FA77" s="39"/>
      <c r="FB77" s="39"/>
      <c r="FC77" s="39"/>
    </row>
    <row r="78" spans="1:232" s="35" customFormat="1" ht="27.25" customHeight="1">
      <c r="A78" s="286" t="s">
        <v>107</v>
      </c>
      <c r="B78" s="287">
        <v>10668</v>
      </c>
      <c r="C78" s="288">
        <v>1161.4446006749156</v>
      </c>
      <c r="D78" s="287">
        <v>92756</v>
      </c>
      <c r="E78" s="288">
        <v>1308.7337171719348</v>
      </c>
      <c r="F78" s="287">
        <v>29547</v>
      </c>
      <c r="G78" s="288">
        <v>794.2571093512031</v>
      </c>
      <c r="H78" s="32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  <c r="DT78" s="33"/>
      <c r="DU78" s="33"/>
      <c r="DV78" s="33"/>
      <c r="DW78" s="33"/>
      <c r="DX78" s="33"/>
      <c r="DY78" s="33"/>
      <c r="DZ78" s="33"/>
      <c r="EA78" s="33"/>
      <c r="EB78" s="33"/>
      <c r="EC78" s="33"/>
      <c r="ED78" s="33"/>
      <c r="EE78" s="33"/>
      <c r="EF78" s="33"/>
      <c r="EG78" s="33"/>
      <c r="EH78" s="33"/>
      <c r="EI78" s="33"/>
      <c r="EJ78" s="33"/>
      <c r="EK78" s="33"/>
      <c r="EL78" s="33"/>
      <c r="EM78" s="33"/>
      <c r="EN78" s="33"/>
      <c r="EO78" s="33"/>
      <c r="EP78" s="33"/>
      <c r="EQ78" s="33"/>
      <c r="ER78" s="33"/>
      <c r="ES78" s="33"/>
      <c r="ET78" s="33"/>
      <c r="EU78" s="33"/>
      <c r="EV78" s="33"/>
      <c r="EW78" s="33"/>
      <c r="EX78" s="33"/>
      <c r="EY78" s="33"/>
      <c r="EZ78" s="33"/>
      <c r="FA78" s="33"/>
      <c r="FB78" s="33"/>
      <c r="FC78" s="33"/>
      <c r="FD78" s="34"/>
      <c r="FE78" s="34"/>
      <c r="FF78" s="34"/>
      <c r="FG78" s="34"/>
      <c r="FH78" s="34"/>
      <c r="FI78" s="34"/>
      <c r="FJ78" s="34"/>
      <c r="FK78" s="34"/>
      <c r="FL78" s="34"/>
      <c r="FM78" s="34"/>
      <c r="FN78" s="34"/>
      <c r="FO78" s="34"/>
      <c r="FP78" s="34"/>
      <c r="FQ78" s="34"/>
      <c r="FR78" s="34"/>
      <c r="FS78" s="34"/>
      <c r="FT78" s="34"/>
      <c r="FU78" s="34"/>
      <c r="FV78" s="34"/>
      <c r="FW78" s="34"/>
      <c r="FX78" s="34"/>
      <c r="FY78" s="34"/>
      <c r="FZ78" s="34"/>
      <c r="GA78" s="34"/>
      <c r="GB78" s="34"/>
      <c r="GC78" s="34"/>
      <c r="GD78" s="34"/>
      <c r="GE78" s="34"/>
      <c r="GF78" s="34"/>
      <c r="GG78" s="34"/>
      <c r="GH78" s="34"/>
      <c r="GI78" s="34"/>
      <c r="GJ78" s="34"/>
      <c r="GK78" s="34"/>
      <c r="GL78" s="34"/>
      <c r="GM78" s="34"/>
      <c r="GN78" s="34"/>
      <c r="GO78" s="34"/>
      <c r="GP78" s="34"/>
      <c r="GQ78" s="34"/>
      <c r="GR78" s="34"/>
      <c r="GS78" s="34"/>
      <c r="GT78" s="34"/>
      <c r="GU78" s="34"/>
      <c r="GV78" s="34"/>
      <c r="GW78" s="34"/>
      <c r="GX78" s="34"/>
      <c r="GY78" s="34"/>
      <c r="GZ78" s="34"/>
      <c r="HA78" s="34"/>
      <c r="HB78" s="34"/>
      <c r="HC78" s="34"/>
      <c r="HD78" s="34"/>
      <c r="HE78" s="34"/>
      <c r="HF78" s="34"/>
      <c r="HG78" s="34"/>
      <c r="HH78" s="34"/>
      <c r="HI78" s="34"/>
      <c r="HJ78" s="34"/>
      <c r="HK78" s="34"/>
      <c r="HL78" s="34"/>
      <c r="HM78" s="34"/>
      <c r="HN78" s="34"/>
      <c r="HO78" s="34"/>
      <c r="HP78" s="34"/>
      <c r="HQ78" s="34"/>
      <c r="HR78" s="34"/>
      <c r="HS78" s="34"/>
      <c r="HT78" s="34"/>
      <c r="HU78" s="34"/>
      <c r="HV78" s="34"/>
      <c r="HW78" s="34"/>
      <c r="HX78" s="34"/>
    </row>
    <row r="79" spans="1:232" s="40" customFormat="1" ht="15.25" customHeight="1">
      <c r="A79" s="36"/>
      <c r="B79" s="37"/>
      <c r="C79" s="38"/>
      <c r="D79" s="37"/>
      <c r="E79" s="38"/>
      <c r="F79" s="37"/>
      <c r="G79" s="38"/>
      <c r="H79" s="41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39"/>
      <c r="CW79" s="39"/>
      <c r="CX79" s="39"/>
      <c r="CY79" s="39"/>
      <c r="CZ79" s="39"/>
      <c r="DA79" s="39"/>
      <c r="DB79" s="39"/>
      <c r="DC79" s="39"/>
      <c r="DD79" s="39"/>
      <c r="DE79" s="39"/>
      <c r="DF79" s="39"/>
      <c r="DG79" s="39"/>
      <c r="DH79" s="39"/>
      <c r="DI79" s="39"/>
      <c r="DJ79" s="39"/>
      <c r="DK79" s="39"/>
      <c r="DL79" s="39"/>
      <c r="DM79" s="39"/>
      <c r="DN79" s="39"/>
      <c r="DO79" s="39"/>
      <c r="DP79" s="39"/>
      <c r="DQ79" s="39"/>
      <c r="DR79" s="39"/>
      <c r="DS79" s="39"/>
      <c r="DT79" s="39"/>
      <c r="DU79" s="39"/>
      <c r="DV79" s="39"/>
      <c r="DW79" s="39"/>
      <c r="DX79" s="39"/>
      <c r="DY79" s="39"/>
      <c r="DZ79" s="39"/>
      <c r="EA79" s="39"/>
      <c r="EB79" s="39"/>
      <c r="EC79" s="39"/>
      <c r="ED79" s="39"/>
      <c r="EE79" s="39"/>
      <c r="EF79" s="39"/>
      <c r="EG79" s="39"/>
      <c r="EH79" s="39"/>
      <c r="EI79" s="39"/>
      <c r="EJ79" s="39"/>
      <c r="EK79" s="39"/>
      <c r="EL79" s="39"/>
      <c r="EM79" s="39"/>
      <c r="EN79" s="39"/>
      <c r="EO79" s="39"/>
      <c r="EP79" s="39"/>
      <c r="EQ79" s="39"/>
      <c r="ER79" s="39"/>
      <c r="ES79" s="39"/>
      <c r="ET79" s="39"/>
      <c r="EU79" s="39"/>
      <c r="EV79" s="39"/>
      <c r="EW79" s="39"/>
      <c r="EX79" s="39"/>
      <c r="EY79" s="39"/>
      <c r="EZ79" s="39"/>
      <c r="FA79" s="39"/>
      <c r="FB79" s="39"/>
      <c r="FC79" s="39"/>
    </row>
    <row r="80" spans="1:232" s="35" customFormat="1" ht="27.25" customHeight="1">
      <c r="A80" s="286" t="s">
        <v>108</v>
      </c>
      <c r="B80" s="287">
        <v>42787</v>
      </c>
      <c r="C80" s="288">
        <v>1261.8675667843038</v>
      </c>
      <c r="D80" s="287">
        <v>365740</v>
      </c>
      <c r="E80" s="288">
        <v>1424.9814210641437</v>
      </c>
      <c r="F80" s="287">
        <v>135330</v>
      </c>
      <c r="G80" s="288">
        <v>880.2103337766938</v>
      </c>
      <c r="H80" s="32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3"/>
      <c r="CQ80" s="33"/>
      <c r="CR80" s="33"/>
      <c r="CS80" s="33"/>
      <c r="CT80" s="33"/>
      <c r="CU80" s="33"/>
      <c r="CV80" s="33"/>
      <c r="CW80" s="33"/>
      <c r="CX80" s="33"/>
      <c r="CY80" s="33"/>
      <c r="CZ80" s="33"/>
      <c r="DA80" s="33"/>
      <c r="DB80" s="33"/>
      <c r="DC80" s="33"/>
      <c r="DD80" s="33"/>
      <c r="DE80" s="33"/>
      <c r="DF80" s="33"/>
      <c r="DG80" s="33"/>
      <c r="DH80" s="33"/>
      <c r="DI80" s="33"/>
      <c r="DJ80" s="33"/>
      <c r="DK80" s="33"/>
      <c r="DL80" s="33"/>
      <c r="DM80" s="33"/>
      <c r="DN80" s="33"/>
      <c r="DO80" s="33"/>
      <c r="DP80" s="33"/>
      <c r="DQ80" s="33"/>
      <c r="DR80" s="33"/>
      <c r="DS80" s="33"/>
      <c r="DT80" s="33"/>
      <c r="DU80" s="33"/>
      <c r="DV80" s="33"/>
      <c r="DW80" s="33"/>
      <c r="DX80" s="33"/>
      <c r="DY80" s="33"/>
      <c r="DZ80" s="33"/>
      <c r="EA80" s="33"/>
      <c r="EB80" s="33"/>
      <c r="EC80" s="33"/>
      <c r="ED80" s="33"/>
      <c r="EE80" s="33"/>
      <c r="EF80" s="33"/>
      <c r="EG80" s="33"/>
      <c r="EH80" s="33"/>
      <c r="EI80" s="33"/>
      <c r="EJ80" s="33"/>
      <c r="EK80" s="33"/>
      <c r="EL80" s="33"/>
      <c r="EM80" s="33"/>
      <c r="EN80" s="33"/>
      <c r="EO80" s="33"/>
      <c r="EP80" s="33"/>
      <c r="EQ80" s="33"/>
      <c r="ER80" s="33"/>
      <c r="ES80" s="33"/>
      <c r="ET80" s="33"/>
      <c r="EU80" s="33"/>
      <c r="EV80" s="33"/>
      <c r="EW80" s="33"/>
      <c r="EX80" s="33"/>
      <c r="EY80" s="33"/>
      <c r="EZ80" s="33"/>
      <c r="FA80" s="33"/>
      <c r="FB80" s="33"/>
      <c r="FC80" s="33"/>
      <c r="FD80" s="34"/>
      <c r="FE80" s="34"/>
      <c r="FF80" s="34"/>
      <c r="FG80" s="34"/>
      <c r="FH80" s="34"/>
      <c r="FI80" s="34"/>
      <c r="FJ80" s="34"/>
      <c r="FK80" s="34"/>
      <c r="FL80" s="34"/>
      <c r="FM80" s="34"/>
      <c r="FN80" s="34"/>
      <c r="FO80" s="34"/>
      <c r="FP80" s="34"/>
      <c r="FQ80" s="34"/>
      <c r="FR80" s="34"/>
      <c r="FS80" s="34"/>
      <c r="FT80" s="34"/>
      <c r="FU80" s="34"/>
      <c r="FV80" s="34"/>
      <c r="FW80" s="34"/>
      <c r="FX80" s="34"/>
      <c r="FY80" s="34"/>
      <c r="FZ80" s="34"/>
      <c r="GA80" s="34"/>
      <c r="GB80" s="34"/>
      <c r="GC80" s="34"/>
      <c r="GD80" s="34"/>
      <c r="GE80" s="34"/>
      <c r="GF80" s="34"/>
      <c r="GG80" s="34"/>
      <c r="GH80" s="34"/>
      <c r="GI80" s="34"/>
      <c r="GJ80" s="34"/>
      <c r="GK80" s="34"/>
      <c r="GL80" s="34"/>
      <c r="GM80" s="34"/>
      <c r="GN80" s="34"/>
      <c r="GO80" s="34"/>
      <c r="GP80" s="34"/>
      <c r="GQ80" s="34"/>
      <c r="GR80" s="34"/>
      <c r="GS80" s="34"/>
      <c r="GT80" s="34"/>
      <c r="GU80" s="34"/>
      <c r="GV80" s="34"/>
      <c r="GW80" s="34"/>
      <c r="GX80" s="34"/>
      <c r="GY80" s="34"/>
      <c r="GZ80" s="34"/>
      <c r="HA80" s="34"/>
      <c r="HB80" s="34"/>
      <c r="HC80" s="34"/>
      <c r="HD80" s="34"/>
      <c r="HE80" s="34"/>
      <c r="HF80" s="34"/>
      <c r="HG80" s="34"/>
      <c r="HH80" s="34"/>
      <c r="HI80" s="34"/>
      <c r="HJ80" s="34"/>
      <c r="HK80" s="34"/>
      <c r="HL80" s="34"/>
      <c r="HM80" s="34"/>
      <c r="HN80" s="34"/>
      <c r="HO80" s="34"/>
      <c r="HP80" s="34"/>
      <c r="HQ80" s="34"/>
      <c r="HR80" s="34"/>
      <c r="HS80" s="34"/>
      <c r="HT80" s="34"/>
      <c r="HU80" s="34"/>
      <c r="HV80" s="34"/>
      <c r="HW80" s="34"/>
      <c r="HX80" s="34"/>
    </row>
    <row r="81" spans="1:232" s="40" customFormat="1" ht="24.9" customHeight="1">
      <c r="A81" s="36" t="s">
        <v>109</v>
      </c>
      <c r="B81" s="37">
        <v>6506</v>
      </c>
      <c r="C81" s="38">
        <v>1245.4253688902554</v>
      </c>
      <c r="D81" s="37">
        <v>52672</v>
      </c>
      <c r="E81" s="38">
        <v>1439.215453181956</v>
      </c>
      <c r="F81" s="37">
        <v>16836</v>
      </c>
      <c r="G81" s="38">
        <v>863.58779460679489</v>
      </c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39"/>
      <c r="DR81" s="39"/>
      <c r="DS81" s="39"/>
      <c r="DT81" s="39"/>
      <c r="DU81" s="39"/>
      <c r="DV81" s="39"/>
      <c r="DW81" s="39"/>
      <c r="DX81" s="39"/>
      <c r="DY81" s="39"/>
      <c r="DZ81" s="39"/>
      <c r="EA81" s="39"/>
      <c r="EB81" s="39"/>
      <c r="EC81" s="39"/>
      <c r="ED81" s="39"/>
      <c r="EE81" s="39"/>
      <c r="EF81" s="39"/>
      <c r="EG81" s="39"/>
      <c r="EH81" s="39"/>
      <c r="EI81" s="39"/>
      <c r="EJ81" s="39"/>
      <c r="EK81" s="39"/>
      <c r="EL81" s="39"/>
      <c r="EM81" s="39"/>
      <c r="EN81" s="39"/>
      <c r="EO81" s="39"/>
      <c r="EP81" s="39"/>
      <c r="EQ81" s="39"/>
      <c r="ER81" s="39"/>
      <c r="ES81" s="39"/>
      <c r="ET81" s="39"/>
      <c r="EU81" s="39"/>
      <c r="EV81" s="39"/>
      <c r="EW81" s="39"/>
      <c r="EX81" s="39"/>
      <c r="EY81" s="39"/>
      <c r="EZ81" s="39"/>
      <c r="FA81" s="39"/>
      <c r="FB81" s="39"/>
      <c r="FC81" s="39"/>
    </row>
    <row r="82" spans="1:232" s="40" customFormat="1" ht="24.9" customHeight="1">
      <c r="A82" s="36" t="s">
        <v>110</v>
      </c>
      <c r="B82" s="37">
        <v>13440</v>
      </c>
      <c r="C82" s="38">
        <v>1287.8084174107146</v>
      </c>
      <c r="D82" s="37">
        <v>128177</v>
      </c>
      <c r="E82" s="38">
        <v>1375.8568891454784</v>
      </c>
      <c r="F82" s="37">
        <v>43788</v>
      </c>
      <c r="G82" s="38">
        <v>859.43687631314515</v>
      </c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/>
      <c r="CY82" s="39"/>
      <c r="CZ82" s="39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39"/>
      <c r="DR82" s="39"/>
      <c r="DS82" s="39"/>
      <c r="DT82" s="39"/>
      <c r="DU82" s="39"/>
      <c r="DV82" s="39"/>
      <c r="DW82" s="39"/>
      <c r="DX82" s="39"/>
      <c r="DY82" s="39"/>
      <c r="DZ82" s="39"/>
      <c r="EA82" s="39"/>
      <c r="EB82" s="39"/>
      <c r="EC82" s="39"/>
      <c r="ED82" s="39"/>
      <c r="EE82" s="39"/>
      <c r="EF82" s="39"/>
      <c r="EG82" s="39"/>
      <c r="EH82" s="39"/>
      <c r="EI82" s="39"/>
      <c r="EJ82" s="39"/>
      <c r="EK82" s="39"/>
      <c r="EL82" s="39"/>
      <c r="EM82" s="39"/>
      <c r="EN82" s="39"/>
      <c r="EO82" s="39"/>
      <c r="EP82" s="39"/>
      <c r="EQ82" s="39"/>
      <c r="ER82" s="39"/>
      <c r="ES82" s="39"/>
      <c r="ET82" s="39"/>
      <c r="EU82" s="39"/>
      <c r="EV82" s="39"/>
      <c r="EW82" s="39"/>
      <c r="EX82" s="39"/>
      <c r="EY82" s="39"/>
      <c r="EZ82" s="39"/>
      <c r="FA82" s="39"/>
      <c r="FB82" s="39"/>
      <c r="FC82" s="39"/>
    </row>
    <row r="83" spans="1:232" s="40" customFormat="1" ht="24.9" customHeight="1">
      <c r="A83" s="36" t="s">
        <v>111</v>
      </c>
      <c r="B83" s="37">
        <v>22841</v>
      </c>
      <c r="C83" s="38">
        <v>1251.286940151482</v>
      </c>
      <c r="D83" s="37">
        <v>184891</v>
      </c>
      <c r="E83" s="38">
        <v>1454.9823415417729</v>
      </c>
      <c r="F83" s="37">
        <v>74706</v>
      </c>
      <c r="G83" s="38">
        <v>896.13255186999697</v>
      </c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39"/>
      <c r="DR83" s="39"/>
      <c r="DS83" s="39"/>
      <c r="DT83" s="39"/>
      <c r="DU83" s="39"/>
      <c r="DV83" s="39"/>
      <c r="DW83" s="39"/>
      <c r="DX83" s="39"/>
      <c r="DY83" s="39"/>
      <c r="DZ83" s="39"/>
      <c r="EA83" s="39"/>
      <c r="EB83" s="39"/>
      <c r="EC83" s="39"/>
      <c r="ED83" s="39"/>
      <c r="EE83" s="39"/>
      <c r="EF83" s="39"/>
      <c r="EG83" s="39"/>
      <c r="EH83" s="39"/>
      <c r="EI83" s="39"/>
      <c r="EJ83" s="39"/>
      <c r="EK83" s="39"/>
      <c r="EL83" s="39"/>
      <c r="EM83" s="39"/>
      <c r="EN83" s="39"/>
      <c r="EO83" s="39"/>
      <c r="EP83" s="39"/>
      <c r="EQ83" s="39"/>
      <c r="ER83" s="39"/>
      <c r="ES83" s="39"/>
      <c r="ET83" s="39"/>
      <c r="EU83" s="39"/>
      <c r="EV83" s="39"/>
      <c r="EW83" s="39"/>
      <c r="EX83" s="39"/>
      <c r="EY83" s="39"/>
      <c r="EZ83" s="39"/>
      <c r="FA83" s="39"/>
      <c r="FB83" s="39"/>
      <c r="FC83" s="39"/>
    </row>
    <row r="84" spans="1:232" s="40" customFormat="1" ht="15.25" customHeight="1">
      <c r="A84" s="36"/>
      <c r="B84" s="37"/>
      <c r="C84" s="38"/>
      <c r="D84" s="37"/>
      <c r="E84" s="38"/>
      <c r="F84" s="37"/>
      <c r="G84" s="38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39"/>
      <c r="CW84" s="39"/>
      <c r="CX84" s="39"/>
      <c r="CY84" s="39"/>
      <c r="CZ84" s="39"/>
      <c r="DA84" s="39"/>
      <c r="DB84" s="39"/>
      <c r="DC84" s="39"/>
      <c r="DD84" s="39"/>
      <c r="DE84" s="39"/>
      <c r="DF84" s="39"/>
      <c r="DG84" s="39"/>
      <c r="DH84" s="39"/>
      <c r="DI84" s="39"/>
      <c r="DJ84" s="39"/>
      <c r="DK84" s="39"/>
      <c r="DL84" s="39"/>
      <c r="DM84" s="39"/>
      <c r="DN84" s="39"/>
      <c r="DO84" s="39"/>
      <c r="DP84" s="39"/>
      <c r="DQ84" s="39"/>
      <c r="DR84" s="39"/>
      <c r="DS84" s="39"/>
      <c r="DT84" s="39"/>
      <c r="DU84" s="39"/>
      <c r="DV84" s="39"/>
      <c r="DW84" s="39"/>
      <c r="DX84" s="39"/>
      <c r="DY84" s="39"/>
      <c r="DZ84" s="39"/>
      <c r="EA84" s="39"/>
      <c r="EB84" s="39"/>
      <c r="EC84" s="39"/>
      <c r="ED84" s="39"/>
      <c r="EE84" s="39"/>
      <c r="EF84" s="39"/>
      <c r="EG84" s="39"/>
      <c r="EH84" s="39"/>
      <c r="EI84" s="39"/>
      <c r="EJ84" s="39"/>
      <c r="EK84" s="39"/>
      <c r="EL84" s="39"/>
      <c r="EM84" s="39"/>
      <c r="EN84" s="39"/>
      <c r="EO84" s="39"/>
      <c r="EP84" s="39"/>
      <c r="EQ84" s="39"/>
      <c r="ER84" s="39"/>
      <c r="ES84" s="39"/>
      <c r="ET84" s="39"/>
      <c r="EU84" s="39"/>
      <c r="EV84" s="39"/>
      <c r="EW84" s="39"/>
      <c r="EX84" s="39"/>
      <c r="EY84" s="39"/>
      <c r="EZ84" s="39"/>
      <c r="FA84" s="39"/>
      <c r="FB84" s="39"/>
      <c r="FC84" s="39"/>
    </row>
    <row r="85" spans="1:232" s="35" customFormat="1" ht="27.25" customHeight="1">
      <c r="A85" s="286" t="s">
        <v>112</v>
      </c>
      <c r="B85" s="287">
        <v>4642</v>
      </c>
      <c r="C85" s="288">
        <v>999.62515725980188</v>
      </c>
      <c r="D85" s="287">
        <v>47410</v>
      </c>
      <c r="E85" s="288">
        <v>1104.9069985235183</v>
      </c>
      <c r="F85" s="287">
        <v>16093</v>
      </c>
      <c r="G85" s="288">
        <v>713.03880258497475</v>
      </c>
      <c r="H85" s="32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3"/>
      <c r="CQ85" s="33"/>
      <c r="CR85" s="33"/>
      <c r="CS85" s="33"/>
      <c r="CT85" s="33"/>
      <c r="CU85" s="33"/>
      <c r="CV85" s="33"/>
      <c r="CW85" s="33"/>
      <c r="CX85" s="33"/>
      <c r="CY85" s="33"/>
      <c r="CZ85" s="33"/>
      <c r="DA85" s="33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  <c r="DT85" s="33"/>
      <c r="DU85" s="33"/>
      <c r="DV85" s="33"/>
      <c r="DW85" s="33"/>
      <c r="DX85" s="33"/>
      <c r="DY85" s="33"/>
      <c r="DZ85" s="33"/>
      <c r="EA85" s="33"/>
      <c r="EB85" s="33"/>
      <c r="EC85" s="33"/>
      <c r="ED85" s="33"/>
      <c r="EE85" s="33"/>
      <c r="EF85" s="33"/>
      <c r="EG85" s="33"/>
      <c r="EH85" s="33"/>
      <c r="EI85" s="33"/>
      <c r="EJ85" s="33"/>
      <c r="EK85" s="33"/>
      <c r="EL85" s="33"/>
      <c r="EM85" s="33"/>
      <c r="EN85" s="33"/>
      <c r="EO85" s="33"/>
      <c r="EP85" s="33"/>
      <c r="EQ85" s="33"/>
      <c r="ER85" s="33"/>
      <c r="ES85" s="33"/>
      <c r="ET85" s="33"/>
      <c r="EU85" s="33"/>
      <c r="EV85" s="33"/>
      <c r="EW85" s="33"/>
      <c r="EX85" s="33"/>
      <c r="EY85" s="33"/>
      <c r="EZ85" s="33"/>
      <c r="FA85" s="33"/>
      <c r="FB85" s="33"/>
      <c r="FC85" s="33"/>
      <c r="FD85" s="34"/>
      <c r="FE85" s="34"/>
      <c r="FF85" s="34"/>
      <c r="FG85" s="34"/>
      <c r="FH85" s="34"/>
      <c r="FI85" s="34"/>
      <c r="FJ85" s="34"/>
      <c r="FK85" s="34"/>
      <c r="FL85" s="34"/>
      <c r="FM85" s="34"/>
      <c r="FN85" s="34"/>
      <c r="FO85" s="34"/>
      <c r="FP85" s="34"/>
      <c r="FQ85" s="34"/>
      <c r="FR85" s="34"/>
      <c r="FS85" s="34"/>
      <c r="FT85" s="34"/>
      <c r="FU85" s="34"/>
      <c r="FV85" s="34"/>
      <c r="FW85" s="34"/>
      <c r="FX85" s="34"/>
      <c r="FY85" s="34"/>
      <c r="FZ85" s="34"/>
      <c r="GA85" s="34"/>
      <c r="GB85" s="34"/>
      <c r="GC85" s="34"/>
      <c r="GD85" s="34"/>
      <c r="GE85" s="34"/>
      <c r="GF85" s="34"/>
      <c r="GG85" s="34"/>
      <c r="GH85" s="34"/>
      <c r="GI85" s="34"/>
      <c r="GJ85" s="34"/>
      <c r="GK85" s="34"/>
      <c r="GL85" s="34"/>
      <c r="GM85" s="34"/>
      <c r="GN85" s="34"/>
      <c r="GO85" s="34"/>
      <c r="GP85" s="34"/>
      <c r="GQ85" s="34"/>
      <c r="GR85" s="34"/>
      <c r="GS85" s="34"/>
      <c r="GT85" s="34"/>
      <c r="GU85" s="34"/>
      <c r="GV85" s="34"/>
      <c r="GW85" s="34"/>
      <c r="GX85" s="34"/>
      <c r="GY85" s="34"/>
      <c r="GZ85" s="34"/>
      <c r="HA85" s="34"/>
      <c r="HB85" s="34"/>
      <c r="HC85" s="34"/>
      <c r="HD85" s="34"/>
      <c r="HE85" s="34"/>
      <c r="HF85" s="34"/>
      <c r="HG85" s="34"/>
      <c r="HH85" s="34"/>
      <c r="HI85" s="34"/>
      <c r="HJ85" s="34"/>
      <c r="HK85" s="34"/>
      <c r="HL85" s="34"/>
      <c r="HM85" s="34"/>
      <c r="HN85" s="34"/>
      <c r="HO85" s="34"/>
      <c r="HP85" s="34"/>
      <c r="HQ85" s="34"/>
      <c r="HR85" s="34"/>
      <c r="HS85" s="34"/>
      <c r="HT85" s="34"/>
      <c r="HU85" s="34"/>
      <c r="HV85" s="34"/>
      <c r="HW85" s="34"/>
      <c r="HX85" s="34"/>
    </row>
    <row r="86" spans="1:232" s="40" customFormat="1" ht="15.25" customHeight="1">
      <c r="A86" s="36"/>
      <c r="B86" s="37"/>
      <c r="C86" s="38"/>
      <c r="D86" s="37"/>
      <c r="E86" s="38"/>
      <c r="F86" s="37"/>
      <c r="G86" s="38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39"/>
      <c r="CW86" s="39"/>
      <c r="CX86" s="39"/>
      <c r="CY86" s="39"/>
      <c r="CZ86" s="39"/>
      <c r="DA86" s="39"/>
      <c r="DB86" s="39"/>
      <c r="DC86" s="39"/>
      <c r="DD86" s="39"/>
      <c r="DE86" s="39"/>
      <c r="DF86" s="39"/>
      <c r="DG86" s="39"/>
      <c r="DH86" s="39"/>
      <c r="DI86" s="39"/>
      <c r="DJ86" s="39"/>
      <c r="DK86" s="39"/>
      <c r="DL86" s="39"/>
      <c r="DM86" s="39"/>
      <c r="DN86" s="39"/>
      <c r="DO86" s="39"/>
      <c r="DP86" s="39"/>
      <c r="DQ86" s="39"/>
      <c r="DR86" s="39"/>
      <c r="DS86" s="39"/>
      <c r="DT86" s="39"/>
      <c r="DU86" s="39"/>
      <c r="DV86" s="39"/>
      <c r="DW86" s="39"/>
      <c r="DX86" s="39"/>
      <c r="DY86" s="39"/>
      <c r="DZ86" s="39"/>
      <c r="EA86" s="39"/>
      <c r="EB86" s="39"/>
      <c r="EC86" s="39"/>
      <c r="ED86" s="39"/>
      <c r="EE86" s="39"/>
      <c r="EF86" s="39"/>
      <c r="EG86" s="39"/>
      <c r="EH86" s="39"/>
      <c r="EI86" s="39"/>
      <c r="EJ86" s="39"/>
      <c r="EK86" s="39"/>
      <c r="EL86" s="39"/>
      <c r="EM86" s="39"/>
      <c r="EN86" s="39"/>
      <c r="EO86" s="39"/>
      <c r="EP86" s="39"/>
      <c r="EQ86" s="39"/>
      <c r="ER86" s="39"/>
      <c r="ES86" s="39"/>
      <c r="ET86" s="39"/>
      <c r="EU86" s="39"/>
      <c r="EV86" s="39"/>
      <c r="EW86" s="39"/>
      <c r="EX86" s="39"/>
      <c r="EY86" s="39"/>
      <c r="EZ86" s="39"/>
      <c r="FA86" s="39"/>
      <c r="FB86" s="39"/>
      <c r="FC86" s="39"/>
    </row>
    <row r="87" spans="1:232" s="35" customFormat="1" ht="24.9" customHeight="1">
      <c r="A87" s="36" t="s">
        <v>113</v>
      </c>
      <c r="B87" s="37">
        <v>966</v>
      </c>
      <c r="C87" s="38">
        <v>1142.237950310559</v>
      </c>
      <c r="D87" s="37">
        <v>4294</v>
      </c>
      <c r="E87" s="38">
        <v>1259.1051234280392</v>
      </c>
      <c r="F87" s="37">
        <v>2668</v>
      </c>
      <c r="G87" s="38">
        <v>785.37081334332834</v>
      </c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  <c r="CH87" s="33"/>
      <c r="CI87" s="33"/>
      <c r="CJ87" s="33"/>
      <c r="CK87" s="33"/>
      <c r="CL87" s="33"/>
      <c r="CM87" s="33"/>
      <c r="CN87" s="33"/>
      <c r="CO87" s="33"/>
      <c r="CP87" s="33"/>
      <c r="CQ87" s="33"/>
      <c r="CR87" s="33"/>
      <c r="CS87" s="33"/>
      <c r="CT87" s="33"/>
      <c r="CU87" s="33"/>
      <c r="CV87" s="33"/>
      <c r="CW87" s="33"/>
      <c r="CX87" s="33"/>
      <c r="CY87" s="33"/>
      <c r="CZ87" s="33"/>
      <c r="DA87" s="33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  <c r="DT87" s="33"/>
      <c r="DU87" s="33"/>
      <c r="DV87" s="33"/>
      <c r="DW87" s="33"/>
      <c r="DX87" s="33"/>
      <c r="DY87" s="33"/>
      <c r="DZ87" s="33"/>
      <c r="EA87" s="33"/>
      <c r="EB87" s="33"/>
      <c r="EC87" s="33"/>
      <c r="ED87" s="33"/>
      <c r="EE87" s="33"/>
      <c r="EF87" s="33"/>
      <c r="EG87" s="33"/>
      <c r="EH87" s="33"/>
      <c r="EI87" s="33"/>
      <c r="EJ87" s="33"/>
      <c r="EK87" s="33"/>
      <c r="EL87" s="33"/>
      <c r="EM87" s="33"/>
      <c r="EN87" s="33"/>
      <c r="EO87" s="33"/>
      <c r="EP87" s="33"/>
      <c r="EQ87" s="33"/>
      <c r="ER87" s="33"/>
      <c r="ES87" s="33"/>
      <c r="ET87" s="33"/>
      <c r="EU87" s="33"/>
      <c r="EV87" s="33"/>
      <c r="EW87" s="33"/>
      <c r="EX87" s="33"/>
      <c r="EY87" s="33"/>
      <c r="EZ87" s="33"/>
      <c r="FA87" s="33"/>
      <c r="FB87" s="33"/>
      <c r="FC87" s="33"/>
      <c r="FD87" s="34"/>
      <c r="FE87" s="34"/>
      <c r="FF87" s="34"/>
      <c r="FG87" s="34"/>
      <c r="FH87" s="34"/>
      <c r="FI87" s="34"/>
      <c r="FJ87" s="34"/>
      <c r="FK87" s="34"/>
      <c r="FL87" s="34"/>
      <c r="FM87" s="34"/>
      <c r="FN87" s="34"/>
      <c r="FO87" s="34"/>
      <c r="FP87" s="34"/>
      <c r="FQ87" s="34"/>
      <c r="FR87" s="34"/>
      <c r="FS87" s="34"/>
      <c r="FT87" s="34"/>
      <c r="FU87" s="34"/>
      <c r="FV87" s="34"/>
      <c r="FW87" s="34"/>
      <c r="FX87" s="34"/>
      <c r="FY87" s="34"/>
      <c r="FZ87" s="34"/>
      <c r="GA87" s="34"/>
      <c r="GB87" s="34"/>
      <c r="GC87" s="34"/>
      <c r="GD87" s="34"/>
      <c r="GE87" s="34"/>
      <c r="GF87" s="34"/>
      <c r="GG87" s="34"/>
      <c r="GH87" s="34"/>
      <c r="GI87" s="34"/>
      <c r="GJ87" s="34"/>
      <c r="GK87" s="34"/>
      <c r="GL87" s="34"/>
      <c r="GM87" s="34"/>
      <c r="GN87" s="34"/>
      <c r="GO87" s="34"/>
      <c r="GP87" s="34"/>
      <c r="GQ87" s="34"/>
      <c r="GR87" s="34"/>
      <c r="GS87" s="34"/>
      <c r="GT87" s="34"/>
      <c r="GU87" s="34"/>
      <c r="GV87" s="34"/>
      <c r="GW87" s="34"/>
      <c r="GX87" s="34"/>
      <c r="GY87" s="34"/>
      <c r="GZ87" s="34"/>
      <c r="HA87" s="34"/>
      <c r="HB87" s="34"/>
      <c r="HC87" s="34"/>
      <c r="HD87" s="34"/>
      <c r="HE87" s="34"/>
      <c r="HF87" s="34"/>
      <c r="HG87" s="34"/>
      <c r="HH87" s="34"/>
      <c r="HI87" s="34"/>
      <c r="HJ87" s="34"/>
      <c r="HK87" s="34"/>
      <c r="HL87" s="34"/>
      <c r="HM87" s="34"/>
      <c r="HN87" s="34"/>
      <c r="HO87" s="34"/>
      <c r="HP87" s="34"/>
      <c r="HQ87" s="34"/>
      <c r="HR87" s="34"/>
      <c r="HS87" s="34"/>
      <c r="HT87" s="34"/>
      <c r="HU87" s="34"/>
      <c r="HV87" s="34"/>
      <c r="HW87" s="34"/>
      <c r="HX87" s="34"/>
    </row>
    <row r="88" spans="1:232" s="35" customFormat="1" ht="24.9" customHeight="1">
      <c r="A88" s="36" t="s">
        <v>114</v>
      </c>
      <c r="B88" s="37">
        <v>1275</v>
      </c>
      <c r="C88" s="38">
        <v>1057.0757647058824</v>
      </c>
      <c r="D88" s="37">
        <v>3667</v>
      </c>
      <c r="E88" s="38">
        <v>1207.4853095173166</v>
      </c>
      <c r="F88" s="37">
        <v>2322</v>
      </c>
      <c r="G88" s="38">
        <v>725.84375107665801</v>
      </c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 s="33"/>
      <c r="BZ88" s="33"/>
      <c r="CA88" s="33"/>
      <c r="CB88" s="33"/>
      <c r="CC88" s="33"/>
      <c r="CD88" s="33"/>
      <c r="CE88" s="33"/>
      <c r="CF88" s="33"/>
      <c r="CG88" s="33"/>
      <c r="CH88" s="33"/>
      <c r="CI88" s="33"/>
      <c r="CJ88" s="33"/>
      <c r="CK88" s="33"/>
      <c r="CL88" s="33"/>
      <c r="CM88" s="33"/>
      <c r="CN88" s="33"/>
      <c r="CO88" s="33"/>
      <c r="CP88" s="33"/>
      <c r="CQ88" s="33"/>
      <c r="CR88" s="33"/>
      <c r="CS88" s="33"/>
      <c r="CT88" s="33"/>
      <c r="CU88" s="33"/>
      <c r="CV88" s="33"/>
      <c r="CW88" s="33"/>
      <c r="CX88" s="33"/>
      <c r="CY88" s="33"/>
      <c r="CZ88" s="33"/>
      <c r="DA88" s="33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  <c r="DT88" s="33"/>
      <c r="DU88" s="33"/>
      <c r="DV88" s="33"/>
      <c r="DW88" s="33"/>
      <c r="DX88" s="33"/>
      <c r="DY88" s="33"/>
      <c r="DZ88" s="33"/>
      <c r="EA88" s="33"/>
      <c r="EB88" s="33"/>
      <c r="EC88" s="33"/>
      <c r="ED88" s="33"/>
      <c r="EE88" s="33"/>
      <c r="EF88" s="33"/>
      <c r="EG88" s="33"/>
      <c r="EH88" s="33"/>
      <c r="EI88" s="33"/>
      <c r="EJ88" s="33"/>
      <c r="EK88" s="33"/>
      <c r="EL88" s="33"/>
      <c r="EM88" s="33"/>
      <c r="EN88" s="33"/>
      <c r="EO88" s="33"/>
      <c r="EP88" s="33"/>
      <c r="EQ88" s="33"/>
      <c r="ER88" s="33"/>
      <c r="ES88" s="33"/>
      <c r="ET88" s="33"/>
      <c r="EU88" s="33"/>
      <c r="EV88" s="33"/>
      <c r="EW88" s="33"/>
      <c r="EX88" s="33"/>
      <c r="EY88" s="33"/>
      <c r="EZ88" s="33"/>
      <c r="FA88" s="33"/>
      <c r="FB88" s="33"/>
      <c r="FC88" s="33"/>
      <c r="FD88" s="34"/>
      <c r="FE88" s="34"/>
      <c r="FF88" s="34"/>
      <c r="FG88" s="34"/>
      <c r="FH88" s="34"/>
      <c r="FI88" s="34"/>
      <c r="FJ88" s="34"/>
      <c r="FK88" s="34"/>
      <c r="FL88" s="34"/>
      <c r="FM88" s="34"/>
      <c r="FN88" s="34"/>
      <c r="FO88" s="34"/>
      <c r="FP88" s="34"/>
      <c r="FQ88" s="34"/>
      <c r="FR88" s="34"/>
      <c r="FS88" s="34"/>
      <c r="FT88" s="34"/>
      <c r="FU88" s="34"/>
      <c r="FV88" s="34"/>
      <c r="FW88" s="34"/>
      <c r="FX88" s="34"/>
      <c r="FY88" s="34"/>
      <c r="FZ88" s="34"/>
      <c r="GA88" s="34"/>
      <c r="GB88" s="34"/>
      <c r="GC88" s="34"/>
      <c r="GD88" s="34"/>
      <c r="GE88" s="34"/>
      <c r="GF88" s="34"/>
      <c r="GG88" s="34"/>
      <c r="GH88" s="34"/>
      <c r="GI88" s="34"/>
      <c r="GJ88" s="34"/>
      <c r="GK88" s="34"/>
      <c r="GL88" s="34"/>
      <c r="GM88" s="34"/>
      <c r="GN88" s="34"/>
      <c r="GO88" s="34"/>
      <c r="GP88" s="34"/>
      <c r="GQ88" s="34"/>
      <c r="GR88" s="34"/>
      <c r="GS88" s="34"/>
      <c r="GT88" s="34"/>
      <c r="GU88" s="34"/>
      <c r="GV88" s="34"/>
      <c r="GW88" s="34"/>
      <c r="GX88" s="34"/>
      <c r="GY88" s="34"/>
      <c r="GZ88" s="34"/>
      <c r="HA88" s="34"/>
      <c r="HB88" s="34"/>
      <c r="HC88" s="34"/>
      <c r="HD88" s="34"/>
      <c r="HE88" s="34"/>
      <c r="HF88" s="34"/>
      <c r="HG88" s="34"/>
      <c r="HH88" s="34"/>
      <c r="HI88" s="34"/>
      <c r="HJ88" s="34"/>
      <c r="HK88" s="34"/>
      <c r="HL88" s="34"/>
      <c r="HM88" s="34"/>
      <c r="HN88" s="34"/>
      <c r="HO88" s="34"/>
      <c r="HP88" s="34"/>
      <c r="HQ88" s="34"/>
      <c r="HR88" s="34"/>
      <c r="HS88" s="34"/>
      <c r="HT88" s="34"/>
      <c r="HU88" s="34"/>
      <c r="HV88" s="34"/>
      <c r="HW88" s="34"/>
      <c r="HX88" s="34"/>
    </row>
    <row r="89" spans="1:232" s="40" customFormat="1" ht="22" customHeight="1">
      <c r="A89" s="36"/>
      <c r="B89" s="37"/>
      <c r="C89" s="38"/>
      <c r="D89" s="37"/>
      <c r="E89" s="38"/>
      <c r="F89" s="37"/>
      <c r="G89" s="38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T89" s="39"/>
      <c r="CU89" s="39"/>
      <c r="CV89" s="39"/>
      <c r="CW89" s="39"/>
      <c r="CX89" s="39"/>
      <c r="CY89" s="39"/>
      <c r="CZ89" s="39"/>
      <c r="DA89" s="39"/>
      <c r="DB89" s="39"/>
      <c r="DC89" s="39"/>
      <c r="DD89" s="39"/>
      <c r="DE89" s="39"/>
      <c r="DF89" s="39"/>
      <c r="DG89" s="39"/>
      <c r="DH89" s="39"/>
      <c r="DI89" s="39"/>
      <c r="DJ89" s="39"/>
      <c r="DK89" s="39"/>
      <c r="DL89" s="39"/>
      <c r="DM89" s="39"/>
      <c r="DN89" s="39"/>
      <c r="DO89" s="39"/>
      <c r="DP89" s="39"/>
      <c r="DQ89" s="39"/>
      <c r="DR89" s="39"/>
      <c r="DS89" s="39"/>
      <c r="DT89" s="39"/>
      <c r="DU89" s="39"/>
      <c r="DV89" s="39"/>
      <c r="DW89" s="39"/>
      <c r="DX89" s="39"/>
      <c r="DY89" s="39"/>
      <c r="DZ89" s="39"/>
      <c r="EA89" s="39"/>
      <c r="EB89" s="39"/>
      <c r="EC89" s="39"/>
      <c r="ED89" s="39"/>
      <c r="EE89" s="39"/>
      <c r="EF89" s="39"/>
      <c r="EG89" s="39"/>
      <c r="EH89" s="39"/>
      <c r="EI89" s="39"/>
      <c r="EJ89" s="39"/>
      <c r="EK89" s="39"/>
      <c r="EL89" s="39"/>
      <c r="EM89" s="39"/>
      <c r="EN89" s="39"/>
      <c r="EO89" s="39"/>
      <c r="EP89" s="39"/>
      <c r="EQ89" s="39"/>
      <c r="ER89" s="39"/>
      <c r="ES89" s="39"/>
      <c r="ET89" s="39"/>
      <c r="EU89" s="39"/>
      <c r="EV89" s="39"/>
      <c r="EW89" s="39"/>
      <c r="EX89" s="39"/>
      <c r="EY89" s="39"/>
      <c r="EZ89" s="39"/>
      <c r="FA89" s="39"/>
      <c r="FB89" s="39"/>
      <c r="FC89" s="39"/>
    </row>
    <row r="90" spans="1:232" s="35" customFormat="1" ht="40" customHeight="1">
      <c r="A90" s="42" t="s">
        <v>46</v>
      </c>
      <c r="B90" s="43">
        <v>958824</v>
      </c>
      <c r="C90" s="44">
        <v>986.45749666257825</v>
      </c>
      <c r="D90" s="43">
        <v>6097333</v>
      </c>
      <c r="E90" s="44">
        <v>1157.9685135550224</v>
      </c>
      <c r="F90" s="43">
        <v>2359666</v>
      </c>
      <c r="G90" s="44">
        <v>723.21618558728312</v>
      </c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3"/>
      <c r="CZ90" s="33"/>
      <c r="DA90" s="33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  <c r="DT90" s="33"/>
      <c r="DU90" s="33"/>
      <c r="DV90" s="33"/>
      <c r="DW90" s="33"/>
      <c r="DX90" s="33"/>
      <c r="DY90" s="33"/>
      <c r="DZ90" s="33"/>
      <c r="EA90" s="33"/>
      <c r="EB90" s="33"/>
      <c r="EC90" s="33"/>
      <c r="ED90" s="33"/>
      <c r="EE90" s="33"/>
      <c r="EF90" s="33"/>
      <c r="EG90" s="33"/>
      <c r="EH90" s="33"/>
      <c r="EI90" s="33"/>
      <c r="EJ90" s="33"/>
      <c r="EK90" s="33"/>
      <c r="EL90" s="33"/>
      <c r="EM90" s="33"/>
      <c r="EN90" s="33"/>
      <c r="EO90" s="33"/>
      <c r="EP90" s="33"/>
      <c r="EQ90" s="33"/>
      <c r="ER90" s="33"/>
      <c r="ES90" s="33"/>
      <c r="ET90" s="33"/>
      <c r="EU90" s="33"/>
      <c r="EV90" s="33"/>
      <c r="EW90" s="33"/>
      <c r="EX90" s="33"/>
      <c r="EY90" s="33"/>
      <c r="EZ90" s="33"/>
      <c r="FA90" s="33"/>
      <c r="FB90" s="33"/>
      <c r="FC90" s="33"/>
      <c r="FD90" s="34"/>
      <c r="FE90" s="34"/>
      <c r="FF90" s="34"/>
      <c r="FG90" s="34"/>
      <c r="FH90" s="34"/>
      <c r="FI90" s="34"/>
      <c r="FJ90" s="34"/>
      <c r="FK90" s="34"/>
      <c r="FL90" s="34"/>
      <c r="FM90" s="34"/>
      <c r="FN90" s="34"/>
      <c r="FO90" s="34"/>
      <c r="FP90" s="34"/>
      <c r="FQ90" s="34"/>
      <c r="FR90" s="34"/>
      <c r="FS90" s="34"/>
      <c r="FT90" s="34"/>
      <c r="FU90" s="34"/>
      <c r="FV90" s="34"/>
      <c r="FW90" s="34"/>
      <c r="FX90" s="34"/>
      <c r="FY90" s="34"/>
      <c r="FZ90" s="34"/>
      <c r="GA90" s="34"/>
      <c r="GB90" s="34"/>
      <c r="GC90" s="34"/>
      <c r="GD90" s="34"/>
      <c r="GE90" s="34"/>
      <c r="GF90" s="34"/>
      <c r="GG90" s="34"/>
      <c r="GH90" s="34"/>
      <c r="GI90" s="34"/>
      <c r="GJ90" s="34"/>
      <c r="GK90" s="34"/>
      <c r="GL90" s="34"/>
      <c r="GM90" s="34"/>
      <c r="GN90" s="34"/>
      <c r="GO90" s="34"/>
      <c r="GP90" s="34"/>
      <c r="GQ90" s="34"/>
      <c r="GR90" s="34"/>
      <c r="GS90" s="34"/>
      <c r="GT90" s="34"/>
      <c r="GU90" s="34"/>
      <c r="GV90" s="34"/>
      <c r="GW90" s="34"/>
      <c r="GX90" s="34"/>
      <c r="GY90" s="34"/>
      <c r="GZ90" s="34"/>
      <c r="HA90" s="34"/>
      <c r="HB90" s="34"/>
      <c r="HC90" s="34"/>
      <c r="HD90" s="34"/>
      <c r="HE90" s="34"/>
      <c r="HF90" s="34"/>
      <c r="HG90" s="34"/>
      <c r="HH90" s="34"/>
      <c r="HI90" s="34"/>
      <c r="HJ90" s="34"/>
      <c r="HK90" s="34"/>
      <c r="HL90" s="34"/>
      <c r="HM90" s="34"/>
      <c r="HN90" s="34"/>
      <c r="HO90" s="34"/>
      <c r="HP90" s="34"/>
      <c r="HQ90" s="34"/>
      <c r="HR90" s="34"/>
      <c r="HS90" s="34"/>
      <c r="HT90" s="34"/>
      <c r="HU90" s="34"/>
      <c r="HV90" s="34"/>
      <c r="HW90" s="34"/>
      <c r="HX90" s="34"/>
    </row>
    <row r="91" spans="1:232">
      <c r="A91" s="45"/>
      <c r="B91" s="46"/>
      <c r="C91" s="47"/>
      <c r="D91" s="46"/>
      <c r="E91" s="47"/>
      <c r="F91" s="46"/>
      <c r="G91" s="47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/>
      <c r="CI91" s="29"/>
      <c r="CJ91" s="29"/>
      <c r="CK91" s="29"/>
      <c r="CL91" s="29"/>
      <c r="CM91" s="29"/>
      <c r="CN91" s="29"/>
      <c r="CO91" s="29"/>
      <c r="CP91" s="29"/>
      <c r="CQ91" s="29"/>
      <c r="CR91" s="29"/>
      <c r="CS91" s="29"/>
      <c r="CT91" s="29"/>
      <c r="CU91" s="29"/>
      <c r="CV91" s="29"/>
      <c r="CW91" s="29"/>
      <c r="CX91" s="29"/>
      <c r="CY91" s="29"/>
      <c r="CZ91" s="29"/>
      <c r="DA91" s="29"/>
      <c r="DB91" s="29"/>
      <c r="DC91" s="29"/>
      <c r="DD91" s="29"/>
      <c r="DE91" s="29"/>
      <c r="DF91" s="29"/>
      <c r="DG91" s="29"/>
      <c r="DH91" s="29"/>
      <c r="DI91" s="29"/>
      <c r="DJ91" s="29"/>
      <c r="DK91" s="29"/>
      <c r="DL91" s="29"/>
      <c r="DM91" s="29"/>
      <c r="DN91" s="29"/>
      <c r="DO91" s="29"/>
      <c r="DP91" s="29"/>
      <c r="DQ91" s="29"/>
      <c r="DR91" s="29"/>
      <c r="DS91" s="29"/>
      <c r="DT91" s="29"/>
      <c r="DU91" s="29"/>
      <c r="DV91" s="29"/>
      <c r="DW91" s="29"/>
      <c r="DX91" s="29"/>
      <c r="DY91" s="29"/>
      <c r="DZ91" s="29"/>
      <c r="EA91" s="29"/>
      <c r="EB91" s="29"/>
      <c r="EC91" s="29"/>
      <c r="ED91" s="29"/>
      <c r="EE91" s="29"/>
      <c r="EF91" s="29"/>
      <c r="EG91" s="29"/>
      <c r="EH91" s="29"/>
      <c r="EI91" s="29"/>
      <c r="EJ91" s="29"/>
      <c r="EK91" s="29"/>
      <c r="EL91" s="29"/>
      <c r="EM91" s="29"/>
      <c r="EN91" s="29"/>
      <c r="EO91" s="29"/>
      <c r="EP91" s="29"/>
      <c r="EQ91" s="29"/>
      <c r="ER91" s="29"/>
      <c r="ES91" s="29"/>
      <c r="ET91" s="29"/>
      <c r="EU91" s="29"/>
      <c r="EV91" s="29"/>
      <c r="EW91" s="29"/>
      <c r="EX91" s="29"/>
      <c r="EY91" s="29"/>
      <c r="EZ91" s="29"/>
      <c r="FA91" s="29"/>
      <c r="FB91" s="29"/>
      <c r="FC91" s="29"/>
    </row>
    <row r="92" spans="1:232">
      <c r="B92" s="49"/>
      <c r="C92" s="50"/>
      <c r="D92" s="49"/>
      <c r="E92" s="50"/>
      <c r="F92" s="49"/>
      <c r="G92" s="50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29"/>
      <c r="CI92" s="29"/>
      <c r="CJ92" s="29"/>
      <c r="CK92" s="29"/>
      <c r="CL92" s="29"/>
      <c r="CM92" s="29"/>
      <c r="CN92" s="29"/>
      <c r="CO92" s="29"/>
      <c r="CP92" s="29"/>
      <c r="CQ92" s="29"/>
      <c r="CR92" s="29"/>
      <c r="CS92" s="29"/>
      <c r="CT92" s="29"/>
      <c r="CU92" s="29"/>
      <c r="CV92" s="29"/>
      <c r="CW92" s="29"/>
      <c r="CX92" s="29"/>
      <c r="CY92" s="29"/>
      <c r="CZ92" s="29"/>
      <c r="DA92" s="29"/>
      <c r="DB92" s="29"/>
      <c r="DC92" s="29"/>
      <c r="DD92" s="29"/>
      <c r="DE92" s="29"/>
      <c r="DF92" s="29"/>
      <c r="DG92" s="29"/>
      <c r="DH92" s="29"/>
      <c r="DI92" s="29"/>
      <c r="DJ92" s="29"/>
      <c r="DK92" s="29"/>
      <c r="DL92" s="29"/>
      <c r="DM92" s="29"/>
      <c r="DN92" s="29"/>
      <c r="DO92" s="29"/>
      <c r="DP92" s="29"/>
      <c r="DQ92" s="29"/>
      <c r="DR92" s="29"/>
      <c r="DS92" s="29"/>
      <c r="DT92" s="29"/>
      <c r="DU92" s="29"/>
      <c r="DV92" s="29"/>
      <c r="DW92" s="29"/>
      <c r="DX92" s="29"/>
      <c r="DY92" s="29"/>
      <c r="DZ92" s="29"/>
      <c r="EA92" s="29"/>
      <c r="EB92" s="29"/>
      <c r="EC92" s="29"/>
      <c r="ED92" s="29"/>
      <c r="EE92" s="29"/>
      <c r="EF92" s="29"/>
      <c r="EG92" s="29"/>
      <c r="EH92" s="29"/>
      <c r="EI92" s="29"/>
      <c r="EJ92" s="29"/>
      <c r="EK92" s="29"/>
      <c r="EL92" s="29"/>
      <c r="EM92" s="29"/>
      <c r="EN92" s="29"/>
      <c r="EO92" s="29"/>
      <c r="EP92" s="29"/>
      <c r="EQ92" s="29"/>
      <c r="ER92" s="29"/>
      <c r="ES92" s="29"/>
      <c r="ET92" s="29"/>
      <c r="EU92" s="29"/>
      <c r="EV92" s="29"/>
      <c r="EW92" s="29"/>
      <c r="EX92" s="29"/>
      <c r="EY92" s="29"/>
      <c r="EZ92" s="29"/>
      <c r="FA92" s="29"/>
      <c r="FB92" s="29"/>
      <c r="FC92" s="29"/>
    </row>
    <row r="93" spans="1:232">
      <c r="B93" s="49"/>
      <c r="C93" s="50"/>
      <c r="D93" s="49"/>
      <c r="E93" s="50"/>
      <c r="F93" s="49"/>
      <c r="G93" s="50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29"/>
      <c r="CM93" s="29"/>
      <c r="CN93" s="29"/>
      <c r="CO93" s="29"/>
      <c r="CP93" s="29"/>
      <c r="CQ93" s="29"/>
      <c r="CR93" s="29"/>
      <c r="CS93" s="29"/>
      <c r="CT93" s="29"/>
      <c r="CU93" s="29"/>
      <c r="CV93" s="29"/>
      <c r="CW93" s="29"/>
      <c r="CX93" s="29"/>
      <c r="CY93" s="29"/>
      <c r="CZ93" s="29"/>
      <c r="DA93" s="29"/>
      <c r="DB93" s="29"/>
      <c r="DC93" s="29"/>
      <c r="DD93" s="29"/>
      <c r="DE93" s="29"/>
      <c r="DF93" s="29"/>
      <c r="DG93" s="29"/>
      <c r="DH93" s="29"/>
      <c r="DI93" s="29"/>
      <c r="DJ93" s="29"/>
      <c r="DK93" s="29"/>
      <c r="DL93" s="29"/>
      <c r="DM93" s="29"/>
      <c r="DN93" s="29"/>
      <c r="DO93" s="29"/>
      <c r="DP93" s="29"/>
      <c r="DQ93" s="29"/>
      <c r="DR93" s="29"/>
      <c r="DS93" s="29"/>
      <c r="DT93" s="29"/>
      <c r="DU93" s="29"/>
      <c r="DV93" s="29"/>
      <c r="DW93" s="29"/>
      <c r="DX93" s="29"/>
      <c r="DY93" s="29"/>
      <c r="DZ93" s="29"/>
      <c r="EA93" s="29"/>
      <c r="EB93" s="29"/>
      <c r="EC93" s="29"/>
      <c r="ED93" s="29"/>
      <c r="EE93" s="29"/>
      <c r="EF93" s="29"/>
      <c r="EG93" s="29"/>
      <c r="EH93" s="29"/>
      <c r="EI93" s="29"/>
      <c r="EJ93" s="29"/>
      <c r="EK93" s="29"/>
      <c r="EL93" s="29"/>
      <c r="EM93" s="29"/>
      <c r="EN93" s="29"/>
      <c r="EO93" s="29"/>
      <c r="EP93" s="29"/>
      <c r="EQ93" s="29"/>
      <c r="ER93" s="29"/>
      <c r="ES93" s="29"/>
      <c r="ET93" s="29"/>
      <c r="EU93" s="29"/>
      <c r="EV93" s="29"/>
      <c r="EW93" s="29"/>
      <c r="EX93" s="29"/>
      <c r="EY93" s="29"/>
      <c r="EZ93" s="29"/>
      <c r="FA93" s="29"/>
      <c r="FB93" s="29"/>
      <c r="FC93" s="29"/>
    </row>
    <row r="94" spans="1:232">
      <c r="A94" s="51"/>
      <c r="B94" s="49"/>
      <c r="C94" s="50"/>
      <c r="D94" s="49"/>
      <c r="E94" s="50"/>
      <c r="F94" s="49"/>
      <c r="G94" s="50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29"/>
      <c r="CT94" s="29"/>
      <c r="CU94" s="29"/>
      <c r="CV94" s="29"/>
      <c r="CW94" s="29"/>
      <c r="CX94" s="29"/>
      <c r="CY94" s="29"/>
      <c r="CZ94" s="29"/>
      <c r="DA94" s="29"/>
      <c r="DB94" s="29"/>
      <c r="DC94" s="29"/>
      <c r="DD94" s="29"/>
      <c r="DE94" s="29"/>
      <c r="DF94" s="29"/>
      <c r="DG94" s="29"/>
      <c r="DH94" s="29"/>
      <c r="DI94" s="29"/>
      <c r="DJ94" s="29"/>
      <c r="DK94" s="29"/>
      <c r="DL94" s="29"/>
      <c r="DM94" s="29"/>
      <c r="DN94" s="29"/>
      <c r="DO94" s="29"/>
      <c r="DP94" s="29"/>
      <c r="DQ94" s="29"/>
      <c r="DR94" s="29"/>
      <c r="DS94" s="29"/>
      <c r="DT94" s="29"/>
      <c r="DU94" s="29"/>
      <c r="DV94" s="29"/>
      <c r="DW94" s="29"/>
      <c r="DX94" s="29"/>
      <c r="DY94" s="29"/>
      <c r="DZ94" s="29"/>
      <c r="EA94" s="29"/>
      <c r="EB94" s="29"/>
      <c r="EC94" s="29"/>
      <c r="ED94" s="29"/>
      <c r="EE94" s="29"/>
      <c r="EF94" s="29"/>
      <c r="EG94" s="29"/>
      <c r="EH94" s="29"/>
      <c r="EI94" s="29"/>
      <c r="EJ94" s="29"/>
      <c r="EK94" s="29"/>
      <c r="EL94" s="29"/>
      <c r="EM94" s="29"/>
      <c r="EN94" s="29"/>
      <c r="EO94" s="29"/>
      <c r="EP94" s="29"/>
      <c r="EQ94" s="29"/>
      <c r="ER94" s="29"/>
      <c r="ES94" s="29"/>
      <c r="ET94" s="29"/>
      <c r="EU94" s="29"/>
      <c r="EV94" s="29"/>
      <c r="EW94" s="29"/>
      <c r="EX94" s="29"/>
      <c r="EY94" s="29"/>
      <c r="EZ94" s="29"/>
      <c r="FA94" s="29"/>
      <c r="FB94" s="29"/>
      <c r="FC94" s="29"/>
    </row>
    <row r="95" spans="1:232">
      <c r="C95" s="50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  <c r="CO95" s="29"/>
      <c r="CP95" s="29"/>
      <c r="CQ95" s="29"/>
      <c r="CR95" s="29"/>
      <c r="CS95" s="29"/>
      <c r="CT95" s="29"/>
      <c r="CU95" s="29"/>
      <c r="CV95" s="29"/>
      <c r="CW95" s="29"/>
      <c r="CX95" s="29"/>
      <c r="CY95" s="29"/>
      <c r="CZ95" s="29"/>
      <c r="DA95" s="29"/>
      <c r="DB95" s="29"/>
      <c r="DC95" s="29"/>
      <c r="DD95" s="29"/>
      <c r="DE95" s="29"/>
      <c r="DF95" s="29"/>
      <c r="DG95" s="29"/>
      <c r="DH95" s="29"/>
      <c r="DI95" s="29"/>
      <c r="DJ95" s="29"/>
      <c r="DK95" s="29"/>
      <c r="DL95" s="29"/>
      <c r="DM95" s="29"/>
      <c r="DN95" s="29"/>
      <c r="DO95" s="29"/>
      <c r="DP95" s="29"/>
      <c r="DQ95" s="29"/>
      <c r="DR95" s="29"/>
      <c r="DS95" s="29"/>
      <c r="DT95" s="29"/>
      <c r="DU95" s="29"/>
      <c r="DV95" s="29"/>
      <c r="DW95" s="29"/>
      <c r="DX95" s="29"/>
      <c r="DY95" s="29"/>
      <c r="DZ95" s="29"/>
      <c r="EA95" s="29"/>
      <c r="EB95" s="29"/>
      <c r="EC95" s="29"/>
      <c r="ED95" s="29"/>
      <c r="EE95" s="29"/>
      <c r="EF95" s="29"/>
      <c r="EG95" s="29"/>
      <c r="EH95" s="29"/>
      <c r="EI95" s="29"/>
      <c r="EJ95" s="29"/>
      <c r="EK95" s="29"/>
      <c r="EL95" s="29"/>
      <c r="EM95" s="29"/>
      <c r="EN95" s="29"/>
      <c r="EO95" s="29"/>
      <c r="EP95" s="29"/>
      <c r="EQ95" s="29"/>
      <c r="ER95" s="29"/>
      <c r="ES95" s="29"/>
      <c r="ET95" s="29"/>
      <c r="EU95" s="29"/>
      <c r="EV95" s="29"/>
      <c r="EW95" s="29"/>
      <c r="EX95" s="29"/>
      <c r="EY95" s="29"/>
      <c r="EZ95" s="29"/>
      <c r="FA95" s="29"/>
      <c r="FB95" s="29"/>
      <c r="FC95" s="29"/>
    </row>
    <row r="96" spans="1:232">
      <c r="C96" s="50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29"/>
      <c r="CO96" s="29"/>
      <c r="CP96" s="29"/>
      <c r="CQ96" s="29"/>
      <c r="CR96" s="29"/>
      <c r="CS96" s="29"/>
      <c r="CT96" s="29"/>
      <c r="CU96" s="29"/>
      <c r="CV96" s="29"/>
      <c r="CW96" s="29"/>
      <c r="CX96" s="29"/>
      <c r="CY96" s="29"/>
      <c r="CZ96" s="29"/>
      <c r="DA96" s="29"/>
      <c r="DB96" s="29"/>
      <c r="DC96" s="29"/>
      <c r="DD96" s="29"/>
      <c r="DE96" s="29"/>
      <c r="DF96" s="29"/>
      <c r="DG96" s="29"/>
      <c r="DH96" s="29"/>
      <c r="DI96" s="29"/>
      <c r="DJ96" s="29"/>
      <c r="DK96" s="29"/>
      <c r="DL96" s="29"/>
      <c r="DM96" s="29"/>
      <c r="DN96" s="29"/>
      <c r="DO96" s="29"/>
      <c r="DP96" s="29"/>
      <c r="DQ96" s="29"/>
      <c r="DR96" s="29"/>
      <c r="DS96" s="29"/>
      <c r="DT96" s="29"/>
      <c r="DU96" s="29"/>
      <c r="DV96" s="29"/>
      <c r="DW96" s="29"/>
      <c r="DX96" s="29"/>
      <c r="DY96" s="29"/>
      <c r="DZ96" s="29"/>
      <c r="EA96" s="29"/>
      <c r="EB96" s="29"/>
      <c r="EC96" s="29"/>
      <c r="ED96" s="29"/>
      <c r="EE96" s="29"/>
      <c r="EF96" s="29"/>
      <c r="EG96" s="29"/>
      <c r="EH96" s="29"/>
      <c r="EI96" s="29"/>
      <c r="EJ96" s="29"/>
      <c r="EK96" s="29"/>
      <c r="EL96" s="29"/>
      <c r="EM96" s="29"/>
      <c r="EN96" s="29"/>
      <c r="EO96" s="29"/>
      <c r="EP96" s="29"/>
      <c r="EQ96" s="29"/>
      <c r="ER96" s="29"/>
      <c r="ES96" s="29"/>
      <c r="ET96" s="29"/>
      <c r="EU96" s="29"/>
      <c r="EV96" s="29"/>
      <c r="EW96" s="29"/>
      <c r="EX96" s="29"/>
      <c r="EY96" s="29"/>
      <c r="EZ96" s="29"/>
      <c r="FA96" s="29"/>
      <c r="FB96" s="29"/>
      <c r="FC96" s="29"/>
    </row>
    <row r="97" spans="3:159">
      <c r="C97" s="50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  <c r="CI97" s="29"/>
      <c r="CJ97" s="29"/>
      <c r="CK97" s="29"/>
      <c r="CL97" s="29"/>
      <c r="CM97" s="29"/>
      <c r="CN97" s="29"/>
      <c r="CO97" s="29"/>
      <c r="CP97" s="29"/>
      <c r="CQ97" s="29"/>
      <c r="CR97" s="29"/>
      <c r="CS97" s="29"/>
      <c r="CT97" s="29"/>
      <c r="CU97" s="29"/>
      <c r="CV97" s="29"/>
      <c r="CW97" s="29"/>
      <c r="CX97" s="29"/>
      <c r="CY97" s="29"/>
      <c r="CZ97" s="29"/>
      <c r="DA97" s="29"/>
      <c r="DB97" s="29"/>
      <c r="DC97" s="29"/>
      <c r="DD97" s="29"/>
      <c r="DE97" s="29"/>
      <c r="DF97" s="29"/>
      <c r="DG97" s="29"/>
      <c r="DH97" s="29"/>
      <c r="DI97" s="29"/>
      <c r="DJ97" s="29"/>
      <c r="DK97" s="29"/>
      <c r="DL97" s="29"/>
      <c r="DM97" s="29"/>
      <c r="DN97" s="29"/>
      <c r="DO97" s="29"/>
      <c r="DP97" s="29"/>
      <c r="DQ97" s="29"/>
      <c r="DR97" s="29"/>
      <c r="DS97" s="29"/>
      <c r="DT97" s="29"/>
      <c r="DU97" s="29"/>
      <c r="DV97" s="29"/>
      <c r="DW97" s="29"/>
      <c r="DX97" s="29"/>
      <c r="DY97" s="29"/>
      <c r="DZ97" s="29"/>
      <c r="EA97" s="29"/>
      <c r="EB97" s="29"/>
      <c r="EC97" s="29"/>
      <c r="ED97" s="29"/>
      <c r="EE97" s="29"/>
      <c r="EF97" s="29"/>
      <c r="EG97" s="29"/>
      <c r="EH97" s="29"/>
      <c r="EI97" s="29"/>
      <c r="EJ97" s="29"/>
      <c r="EK97" s="29"/>
      <c r="EL97" s="29"/>
      <c r="EM97" s="29"/>
      <c r="EN97" s="29"/>
      <c r="EO97" s="29"/>
      <c r="EP97" s="29"/>
      <c r="EQ97" s="29"/>
      <c r="ER97" s="29"/>
      <c r="ES97" s="29"/>
      <c r="ET97" s="29"/>
      <c r="EU97" s="29"/>
      <c r="EV97" s="29"/>
      <c r="EW97" s="29"/>
      <c r="EX97" s="29"/>
      <c r="EY97" s="29"/>
      <c r="EZ97" s="29"/>
      <c r="FA97" s="29"/>
      <c r="FB97" s="29"/>
      <c r="FC97" s="29"/>
    </row>
    <row r="98" spans="3:159">
      <c r="C98" s="50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  <c r="CO98" s="29"/>
      <c r="CP98" s="29"/>
      <c r="CQ98" s="29"/>
      <c r="CR98" s="29"/>
      <c r="CS98" s="29"/>
      <c r="CT98" s="29"/>
      <c r="CU98" s="29"/>
      <c r="CV98" s="29"/>
      <c r="CW98" s="29"/>
      <c r="CX98" s="29"/>
      <c r="CY98" s="29"/>
      <c r="CZ98" s="29"/>
      <c r="DA98" s="29"/>
      <c r="DB98" s="29"/>
      <c r="DC98" s="29"/>
      <c r="DD98" s="29"/>
      <c r="DE98" s="29"/>
      <c r="DF98" s="29"/>
      <c r="DG98" s="29"/>
      <c r="DH98" s="29"/>
      <c r="DI98" s="29"/>
      <c r="DJ98" s="29"/>
      <c r="DK98" s="29"/>
      <c r="DL98" s="29"/>
      <c r="DM98" s="29"/>
      <c r="DN98" s="29"/>
      <c r="DO98" s="29"/>
      <c r="DP98" s="29"/>
      <c r="DQ98" s="29"/>
      <c r="DR98" s="29"/>
      <c r="DS98" s="29"/>
      <c r="DT98" s="29"/>
      <c r="DU98" s="29"/>
      <c r="DV98" s="29"/>
      <c r="DW98" s="29"/>
      <c r="DX98" s="29"/>
      <c r="DY98" s="29"/>
      <c r="DZ98" s="29"/>
      <c r="EA98" s="29"/>
      <c r="EB98" s="29"/>
      <c r="EC98" s="29"/>
      <c r="ED98" s="29"/>
      <c r="EE98" s="29"/>
      <c r="EF98" s="29"/>
      <c r="EG98" s="29"/>
      <c r="EH98" s="29"/>
      <c r="EI98" s="29"/>
      <c r="EJ98" s="29"/>
      <c r="EK98" s="29"/>
      <c r="EL98" s="29"/>
      <c r="EM98" s="29"/>
      <c r="EN98" s="29"/>
      <c r="EO98" s="29"/>
      <c r="EP98" s="29"/>
      <c r="EQ98" s="29"/>
      <c r="ER98" s="29"/>
      <c r="ES98" s="29"/>
      <c r="ET98" s="29"/>
      <c r="EU98" s="29"/>
      <c r="EV98" s="29"/>
      <c r="EW98" s="29"/>
      <c r="EX98" s="29"/>
      <c r="EY98" s="29"/>
      <c r="EZ98" s="29"/>
      <c r="FA98" s="29"/>
      <c r="FB98" s="29"/>
      <c r="FC98" s="29"/>
    </row>
    <row r="99" spans="3:159">
      <c r="C99" s="50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  <c r="CY99" s="29"/>
      <c r="CZ99" s="29"/>
      <c r="DA99" s="29"/>
      <c r="DB99" s="29"/>
      <c r="DC99" s="29"/>
      <c r="DD99" s="29"/>
      <c r="DE99" s="29"/>
      <c r="DF99" s="29"/>
      <c r="DG99" s="29"/>
      <c r="DH99" s="29"/>
      <c r="DI99" s="29"/>
      <c r="DJ99" s="29"/>
      <c r="DK99" s="29"/>
      <c r="DL99" s="29"/>
      <c r="DM99" s="29"/>
      <c r="DN99" s="29"/>
      <c r="DO99" s="29"/>
      <c r="DP99" s="29"/>
      <c r="DQ99" s="29"/>
      <c r="DR99" s="29"/>
      <c r="DS99" s="29"/>
      <c r="DT99" s="29"/>
      <c r="DU99" s="29"/>
      <c r="DV99" s="29"/>
      <c r="DW99" s="29"/>
      <c r="DX99" s="29"/>
      <c r="DY99" s="29"/>
      <c r="DZ99" s="29"/>
      <c r="EA99" s="29"/>
      <c r="EB99" s="29"/>
      <c r="EC99" s="29"/>
      <c r="ED99" s="29"/>
      <c r="EE99" s="29"/>
      <c r="EF99" s="29"/>
      <c r="EG99" s="29"/>
      <c r="EH99" s="29"/>
      <c r="EI99" s="29"/>
      <c r="EJ99" s="29"/>
      <c r="EK99" s="29"/>
      <c r="EL99" s="29"/>
      <c r="EM99" s="29"/>
      <c r="EN99" s="29"/>
      <c r="EO99" s="29"/>
      <c r="EP99" s="29"/>
      <c r="EQ99" s="29"/>
      <c r="ER99" s="29"/>
      <c r="ES99" s="29"/>
      <c r="ET99" s="29"/>
      <c r="EU99" s="29"/>
      <c r="EV99" s="29"/>
      <c r="EW99" s="29"/>
      <c r="EX99" s="29"/>
      <c r="EY99" s="29"/>
      <c r="EZ99" s="29"/>
      <c r="FA99" s="29"/>
      <c r="FB99" s="29"/>
      <c r="FC99" s="29"/>
    </row>
    <row r="100" spans="3:159">
      <c r="C100" s="50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X100" s="29"/>
      <c r="CY100" s="29"/>
      <c r="CZ100" s="29"/>
      <c r="DA100" s="29"/>
      <c r="DB100" s="29"/>
      <c r="DC100" s="29"/>
      <c r="DD100" s="29"/>
      <c r="DE100" s="29"/>
      <c r="DF100" s="29"/>
      <c r="DG100" s="29"/>
      <c r="DH100" s="29"/>
      <c r="DI100" s="29"/>
      <c r="DJ100" s="29"/>
      <c r="DK100" s="29"/>
      <c r="DL100" s="29"/>
      <c r="DM100" s="29"/>
      <c r="DN100" s="29"/>
      <c r="DO100" s="29"/>
      <c r="DP100" s="29"/>
      <c r="DQ100" s="29"/>
      <c r="DR100" s="29"/>
      <c r="DS100" s="29"/>
      <c r="DT100" s="29"/>
      <c r="DU100" s="29"/>
      <c r="DV100" s="29"/>
      <c r="DW100" s="29"/>
      <c r="DX100" s="29"/>
      <c r="DY100" s="29"/>
      <c r="DZ100" s="29"/>
      <c r="EA100" s="29"/>
      <c r="EB100" s="29"/>
      <c r="EC100" s="29"/>
      <c r="ED100" s="29"/>
      <c r="EE100" s="29"/>
      <c r="EF100" s="29"/>
      <c r="EG100" s="29"/>
      <c r="EH100" s="29"/>
      <c r="EI100" s="29"/>
      <c r="EJ100" s="29"/>
      <c r="EK100" s="29"/>
      <c r="EL100" s="29"/>
      <c r="EM100" s="29"/>
      <c r="EN100" s="29"/>
      <c r="EO100" s="29"/>
      <c r="EP100" s="29"/>
      <c r="EQ100" s="29"/>
      <c r="ER100" s="29"/>
      <c r="ES100" s="29"/>
      <c r="ET100" s="29"/>
      <c r="EU100" s="29"/>
      <c r="EV100" s="29"/>
      <c r="EW100" s="29"/>
      <c r="EX100" s="29"/>
      <c r="EY100" s="29"/>
      <c r="EZ100" s="29"/>
      <c r="FA100" s="29"/>
      <c r="FB100" s="29"/>
      <c r="FC100" s="29"/>
    </row>
    <row r="101" spans="3:159" ht="39.15" customHeight="1"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29"/>
      <c r="CM101" s="29"/>
      <c r="CN101" s="29"/>
      <c r="CO101" s="29"/>
      <c r="CP101" s="29"/>
      <c r="CQ101" s="29"/>
      <c r="CR101" s="29"/>
      <c r="CS101" s="29"/>
      <c r="CT101" s="29"/>
      <c r="CU101" s="29"/>
      <c r="CV101" s="29"/>
      <c r="CW101" s="29"/>
      <c r="CX101" s="29"/>
      <c r="CY101" s="29"/>
      <c r="CZ101" s="29"/>
      <c r="DA101" s="29"/>
      <c r="DB101" s="29"/>
      <c r="DC101" s="29"/>
      <c r="DD101" s="29"/>
      <c r="DE101" s="29"/>
      <c r="DF101" s="29"/>
      <c r="DG101" s="29"/>
      <c r="DH101" s="29"/>
      <c r="DI101" s="29"/>
      <c r="DJ101" s="29"/>
      <c r="DK101" s="29"/>
      <c r="DL101" s="29"/>
      <c r="DM101" s="29"/>
      <c r="DN101" s="29"/>
      <c r="DO101" s="29"/>
      <c r="DP101" s="29"/>
      <c r="DQ101" s="29"/>
      <c r="DR101" s="29"/>
      <c r="DS101" s="29"/>
      <c r="DT101" s="29"/>
      <c r="DU101" s="29"/>
      <c r="DV101" s="29"/>
      <c r="DW101" s="29"/>
      <c r="DX101" s="29"/>
      <c r="DY101" s="29"/>
      <c r="DZ101" s="29"/>
      <c r="EA101" s="29"/>
      <c r="EB101" s="29"/>
      <c r="EC101" s="29"/>
      <c r="ED101" s="29"/>
      <c r="EE101" s="29"/>
      <c r="EF101" s="29"/>
      <c r="EG101" s="29"/>
      <c r="EH101" s="29"/>
      <c r="EI101" s="29"/>
      <c r="EJ101" s="29"/>
      <c r="EK101" s="29"/>
      <c r="EL101" s="29"/>
      <c r="EM101" s="29"/>
      <c r="EN101" s="29"/>
      <c r="EO101" s="29"/>
      <c r="EP101" s="29"/>
      <c r="EQ101" s="29"/>
      <c r="ER101" s="29"/>
      <c r="ES101" s="29"/>
      <c r="ET101" s="29"/>
      <c r="EU101" s="29"/>
      <c r="EV101" s="29"/>
      <c r="EW101" s="29"/>
      <c r="EX101" s="29"/>
      <c r="EY101" s="29"/>
      <c r="EZ101" s="29"/>
      <c r="FA101" s="29"/>
      <c r="FB101" s="29"/>
      <c r="FC101" s="29"/>
    </row>
    <row r="102" spans="3:159"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29"/>
      <c r="CJ102" s="29"/>
      <c r="CK102" s="29"/>
      <c r="CL102" s="29"/>
      <c r="CM102" s="29"/>
      <c r="CN102" s="29"/>
      <c r="CO102" s="29"/>
      <c r="CP102" s="29"/>
      <c r="CQ102" s="29"/>
      <c r="CR102" s="29"/>
      <c r="CS102" s="29"/>
      <c r="CT102" s="29"/>
      <c r="CU102" s="29"/>
      <c r="CV102" s="29"/>
      <c r="CW102" s="29"/>
      <c r="CX102" s="29"/>
      <c r="CY102" s="29"/>
      <c r="CZ102" s="29"/>
      <c r="DA102" s="29"/>
      <c r="DB102" s="29"/>
      <c r="DC102" s="29"/>
      <c r="DD102" s="29"/>
      <c r="DE102" s="29"/>
      <c r="DF102" s="29"/>
      <c r="DG102" s="29"/>
      <c r="DH102" s="29"/>
      <c r="DI102" s="29"/>
      <c r="DJ102" s="29"/>
      <c r="DK102" s="29"/>
      <c r="DL102" s="29"/>
      <c r="DM102" s="29"/>
      <c r="DN102" s="29"/>
      <c r="DO102" s="29"/>
      <c r="DP102" s="29"/>
      <c r="DQ102" s="29"/>
      <c r="DR102" s="29"/>
      <c r="DS102" s="29"/>
      <c r="DT102" s="29"/>
      <c r="DU102" s="29"/>
      <c r="DV102" s="29"/>
      <c r="DW102" s="29"/>
      <c r="DX102" s="29"/>
      <c r="DY102" s="29"/>
      <c r="DZ102" s="29"/>
      <c r="EA102" s="29"/>
      <c r="EB102" s="29"/>
      <c r="EC102" s="29"/>
      <c r="ED102" s="29"/>
      <c r="EE102" s="29"/>
      <c r="EF102" s="29"/>
      <c r="EG102" s="29"/>
      <c r="EH102" s="29"/>
      <c r="EI102" s="29"/>
      <c r="EJ102" s="29"/>
      <c r="EK102" s="29"/>
      <c r="EL102" s="29"/>
      <c r="EM102" s="29"/>
      <c r="EN102" s="29"/>
      <c r="EO102" s="29"/>
      <c r="EP102" s="29"/>
      <c r="EQ102" s="29"/>
      <c r="ER102" s="29"/>
      <c r="ES102" s="29"/>
      <c r="ET102" s="29"/>
      <c r="EU102" s="29"/>
      <c r="EV102" s="29"/>
      <c r="EW102" s="29"/>
      <c r="EX102" s="29"/>
      <c r="EY102" s="29"/>
      <c r="EZ102" s="29"/>
      <c r="FA102" s="29"/>
      <c r="FB102" s="29"/>
      <c r="FC102" s="29"/>
    </row>
    <row r="103" spans="3:159"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29"/>
      <c r="CJ103" s="29"/>
      <c r="CK103" s="29"/>
      <c r="CL103" s="29"/>
      <c r="CM103" s="29"/>
      <c r="CN103" s="29"/>
      <c r="CO103" s="29"/>
      <c r="CP103" s="29"/>
      <c r="CQ103" s="29"/>
      <c r="CR103" s="29"/>
      <c r="CS103" s="29"/>
      <c r="CT103" s="29"/>
      <c r="CU103" s="29"/>
      <c r="CV103" s="29"/>
      <c r="CW103" s="29"/>
      <c r="CX103" s="29"/>
      <c r="CY103" s="29"/>
      <c r="CZ103" s="29"/>
      <c r="DA103" s="29"/>
      <c r="DB103" s="29"/>
      <c r="DC103" s="29"/>
      <c r="DD103" s="29"/>
      <c r="DE103" s="29"/>
      <c r="DF103" s="29"/>
      <c r="DG103" s="29"/>
      <c r="DH103" s="29"/>
      <c r="DI103" s="29"/>
      <c r="DJ103" s="29"/>
      <c r="DK103" s="29"/>
      <c r="DL103" s="29"/>
      <c r="DM103" s="29"/>
      <c r="DN103" s="29"/>
      <c r="DO103" s="29"/>
      <c r="DP103" s="29"/>
      <c r="DQ103" s="29"/>
      <c r="DR103" s="29"/>
      <c r="DS103" s="29"/>
      <c r="DT103" s="29"/>
      <c r="DU103" s="29"/>
      <c r="DV103" s="29"/>
      <c r="DW103" s="29"/>
      <c r="DX103" s="29"/>
      <c r="DY103" s="29"/>
      <c r="DZ103" s="29"/>
      <c r="EA103" s="29"/>
      <c r="EB103" s="29"/>
      <c r="EC103" s="29"/>
      <c r="ED103" s="29"/>
      <c r="EE103" s="29"/>
      <c r="EF103" s="29"/>
      <c r="EG103" s="29"/>
      <c r="EH103" s="29"/>
      <c r="EI103" s="29"/>
      <c r="EJ103" s="29"/>
      <c r="EK103" s="29"/>
      <c r="EL103" s="29"/>
      <c r="EM103" s="29"/>
      <c r="EN103" s="29"/>
      <c r="EO103" s="29"/>
      <c r="EP103" s="29"/>
      <c r="EQ103" s="29"/>
      <c r="ER103" s="29"/>
      <c r="ES103" s="29"/>
      <c r="ET103" s="29"/>
      <c r="EU103" s="29"/>
      <c r="EV103" s="29"/>
      <c r="EW103" s="29"/>
      <c r="EX103" s="29"/>
      <c r="EY103" s="29"/>
      <c r="EZ103" s="29"/>
      <c r="FA103" s="29"/>
      <c r="FB103" s="29"/>
      <c r="FC103" s="29"/>
    </row>
    <row r="104" spans="3:159"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29"/>
      <c r="CJ104" s="29"/>
      <c r="CK104" s="29"/>
      <c r="CL104" s="29"/>
      <c r="CM104" s="29"/>
      <c r="CN104" s="29"/>
      <c r="CO104" s="29"/>
      <c r="CP104" s="29"/>
      <c r="CQ104" s="29"/>
      <c r="CR104" s="29"/>
      <c r="CS104" s="29"/>
      <c r="CT104" s="29"/>
      <c r="CU104" s="29"/>
      <c r="CV104" s="29"/>
      <c r="CW104" s="29"/>
      <c r="CX104" s="29"/>
      <c r="CY104" s="29"/>
      <c r="CZ104" s="29"/>
      <c r="DA104" s="29"/>
      <c r="DB104" s="29"/>
      <c r="DC104" s="29"/>
      <c r="DD104" s="29"/>
      <c r="DE104" s="29"/>
      <c r="DF104" s="29"/>
      <c r="DG104" s="29"/>
      <c r="DH104" s="29"/>
      <c r="DI104" s="29"/>
      <c r="DJ104" s="29"/>
      <c r="DK104" s="29"/>
      <c r="DL104" s="29"/>
      <c r="DM104" s="29"/>
      <c r="DN104" s="29"/>
      <c r="DO104" s="29"/>
      <c r="DP104" s="29"/>
      <c r="DQ104" s="29"/>
      <c r="DR104" s="29"/>
      <c r="DS104" s="29"/>
      <c r="DT104" s="29"/>
      <c r="DU104" s="29"/>
      <c r="DV104" s="29"/>
      <c r="DW104" s="29"/>
      <c r="DX104" s="29"/>
      <c r="DY104" s="29"/>
      <c r="DZ104" s="29"/>
      <c r="EA104" s="29"/>
      <c r="EB104" s="29"/>
      <c r="EC104" s="29"/>
      <c r="ED104" s="29"/>
      <c r="EE104" s="29"/>
      <c r="EF104" s="29"/>
      <c r="EG104" s="29"/>
      <c r="EH104" s="29"/>
      <c r="EI104" s="29"/>
      <c r="EJ104" s="29"/>
      <c r="EK104" s="29"/>
      <c r="EL104" s="29"/>
      <c r="EM104" s="29"/>
      <c r="EN104" s="29"/>
      <c r="EO104" s="29"/>
      <c r="EP104" s="29"/>
      <c r="EQ104" s="29"/>
      <c r="ER104" s="29"/>
      <c r="ES104" s="29"/>
      <c r="ET104" s="29"/>
      <c r="EU104" s="29"/>
      <c r="EV104" s="29"/>
      <c r="EW104" s="29"/>
      <c r="EX104" s="29"/>
      <c r="EY104" s="29"/>
      <c r="EZ104" s="29"/>
      <c r="FA104" s="29"/>
      <c r="FB104" s="29"/>
      <c r="FC104" s="29"/>
    </row>
    <row r="105" spans="3:159"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29"/>
      <c r="CJ105" s="29"/>
      <c r="CK105" s="29"/>
      <c r="CL105" s="29"/>
      <c r="CM105" s="29"/>
      <c r="CN105" s="29"/>
      <c r="CO105" s="29"/>
      <c r="CP105" s="29"/>
      <c r="CQ105" s="29"/>
      <c r="CR105" s="29"/>
      <c r="CS105" s="29"/>
      <c r="CT105" s="29"/>
      <c r="CU105" s="29"/>
      <c r="CV105" s="29"/>
      <c r="CW105" s="29"/>
      <c r="CX105" s="29"/>
      <c r="CY105" s="29"/>
      <c r="CZ105" s="29"/>
      <c r="DA105" s="29"/>
      <c r="DB105" s="29"/>
      <c r="DC105" s="29"/>
      <c r="DD105" s="29"/>
      <c r="DE105" s="29"/>
      <c r="DF105" s="29"/>
      <c r="DG105" s="29"/>
      <c r="DH105" s="29"/>
      <c r="DI105" s="29"/>
      <c r="DJ105" s="29"/>
      <c r="DK105" s="29"/>
      <c r="DL105" s="29"/>
      <c r="DM105" s="29"/>
      <c r="DN105" s="29"/>
      <c r="DO105" s="29"/>
      <c r="DP105" s="29"/>
      <c r="DQ105" s="29"/>
      <c r="DR105" s="29"/>
      <c r="DS105" s="29"/>
      <c r="DT105" s="29"/>
      <c r="DU105" s="29"/>
      <c r="DV105" s="29"/>
      <c r="DW105" s="29"/>
      <c r="DX105" s="29"/>
      <c r="DY105" s="29"/>
      <c r="DZ105" s="29"/>
      <c r="EA105" s="29"/>
      <c r="EB105" s="29"/>
      <c r="EC105" s="29"/>
      <c r="ED105" s="29"/>
      <c r="EE105" s="29"/>
      <c r="EF105" s="29"/>
      <c r="EG105" s="29"/>
      <c r="EH105" s="29"/>
      <c r="EI105" s="29"/>
      <c r="EJ105" s="29"/>
      <c r="EK105" s="29"/>
      <c r="EL105" s="29"/>
      <c r="EM105" s="29"/>
      <c r="EN105" s="29"/>
      <c r="EO105" s="29"/>
      <c r="EP105" s="29"/>
      <c r="EQ105" s="29"/>
      <c r="ER105" s="29"/>
      <c r="ES105" s="29"/>
      <c r="ET105" s="29"/>
      <c r="EU105" s="29"/>
      <c r="EV105" s="29"/>
      <c r="EW105" s="29"/>
      <c r="EX105" s="29"/>
      <c r="EY105" s="29"/>
      <c r="EZ105" s="29"/>
      <c r="FA105" s="29"/>
      <c r="FB105" s="29"/>
      <c r="FC105" s="29"/>
    </row>
    <row r="106" spans="3:159"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29"/>
      <c r="CJ106" s="29"/>
      <c r="CK106" s="29"/>
      <c r="CL106" s="29"/>
      <c r="CM106" s="29"/>
      <c r="CN106" s="29"/>
      <c r="CO106" s="29"/>
      <c r="CP106" s="29"/>
      <c r="CQ106" s="29"/>
      <c r="CR106" s="29"/>
      <c r="CS106" s="29"/>
      <c r="CT106" s="29"/>
      <c r="CU106" s="29"/>
      <c r="CV106" s="29"/>
      <c r="CW106" s="29"/>
      <c r="CX106" s="29"/>
      <c r="CY106" s="29"/>
      <c r="CZ106" s="29"/>
      <c r="DA106" s="29"/>
      <c r="DB106" s="29"/>
      <c r="DC106" s="29"/>
      <c r="DD106" s="29"/>
      <c r="DE106" s="29"/>
      <c r="DF106" s="29"/>
      <c r="DG106" s="29"/>
      <c r="DH106" s="29"/>
      <c r="DI106" s="29"/>
      <c r="DJ106" s="29"/>
      <c r="DK106" s="29"/>
      <c r="DL106" s="29"/>
      <c r="DM106" s="29"/>
      <c r="DN106" s="29"/>
      <c r="DO106" s="29"/>
      <c r="DP106" s="29"/>
      <c r="DQ106" s="29"/>
      <c r="DR106" s="29"/>
      <c r="DS106" s="29"/>
      <c r="DT106" s="29"/>
      <c r="DU106" s="29"/>
      <c r="DV106" s="29"/>
      <c r="DW106" s="29"/>
      <c r="DX106" s="29"/>
      <c r="DY106" s="29"/>
      <c r="DZ106" s="29"/>
      <c r="EA106" s="29"/>
      <c r="EB106" s="29"/>
      <c r="EC106" s="29"/>
      <c r="ED106" s="29"/>
      <c r="EE106" s="29"/>
      <c r="EF106" s="29"/>
      <c r="EG106" s="29"/>
      <c r="EH106" s="29"/>
      <c r="EI106" s="29"/>
      <c r="EJ106" s="29"/>
      <c r="EK106" s="29"/>
      <c r="EL106" s="29"/>
      <c r="EM106" s="29"/>
      <c r="EN106" s="29"/>
      <c r="EO106" s="29"/>
      <c r="EP106" s="29"/>
      <c r="EQ106" s="29"/>
      <c r="ER106" s="29"/>
      <c r="ES106" s="29"/>
      <c r="ET106" s="29"/>
      <c r="EU106" s="29"/>
      <c r="EV106" s="29"/>
      <c r="EW106" s="29"/>
      <c r="EX106" s="29"/>
      <c r="EY106" s="29"/>
      <c r="EZ106" s="29"/>
      <c r="FA106" s="29"/>
      <c r="FB106" s="29"/>
      <c r="FC106" s="29"/>
    </row>
    <row r="107" spans="3:159"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29"/>
      <c r="CJ107" s="29"/>
      <c r="CK107" s="29"/>
      <c r="CL107" s="29"/>
      <c r="CM107" s="29"/>
      <c r="CN107" s="29"/>
      <c r="CO107" s="29"/>
      <c r="CP107" s="29"/>
      <c r="CQ107" s="29"/>
      <c r="CR107" s="29"/>
      <c r="CS107" s="29"/>
      <c r="CT107" s="29"/>
      <c r="CU107" s="29"/>
      <c r="CV107" s="29"/>
      <c r="CW107" s="29"/>
      <c r="CX107" s="29"/>
      <c r="CY107" s="29"/>
      <c r="CZ107" s="29"/>
      <c r="DA107" s="29"/>
      <c r="DB107" s="29"/>
      <c r="DC107" s="29"/>
      <c r="DD107" s="29"/>
      <c r="DE107" s="29"/>
      <c r="DF107" s="29"/>
      <c r="DG107" s="29"/>
      <c r="DH107" s="29"/>
      <c r="DI107" s="29"/>
      <c r="DJ107" s="29"/>
      <c r="DK107" s="29"/>
      <c r="DL107" s="29"/>
      <c r="DM107" s="29"/>
      <c r="DN107" s="29"/>
      <c r="DO107" s="29"/>
      <c r="DP107" s="29"/>
      <c r="DQ107" s="29"/>
      <c r="DR107" s="29"/>
      <c r="DS107" s="29"/>
      <c r="DT107" s="29"/>
      <c r="DU107" s="29"/>
      <c r="DV107" s="29"/>
      <c r="DW107" s="29"/>
      <c r="DX107" s="29"/>
      <c r="DY107" s="29"/>
      <c r="DZ107" s="29"/>
      <c r="EA107" s="29"/>
      <c r="EB107" s="29"/>
      <c r="EC107" s="29"/>
      <c r="ED107" s="29"/>
      <c r="EE107" s="29"/>
      <c r="EF107" s="29"/>
      <c r="EG107" s="29"/>
      <c r="EH107" s="29"/>
      <c r="EI107" s="29"/>
      <c r="EJ107" s="29"/>
      <c r="EK107" s="29"/>
      <c r="EL107" s="29"/>
      <c r="EM107" s="29"/>
      <c r="EN107" s="29"/>
      <c r="EO107" s="29"/>
      <c r="EP107" s="29"/>
      <c r="EQ107" s="29"/>
      <c r="ER107" s="29"/>
      <c r="ES107" s="29"/>
      <c r="ET107" s="29"/>
      <c r="EU107" s="29"/>
      <c r="EV107" s="29"/>
      <c r="EW107" s="29"/>
      <c r="EX107" s="29"/>
      <c r="EY107" s="29"/>
      <c r="EZ107" s="29"/>
      <c r="FA107" s="29"/>
      <c r="FB107" s="29"/>
      <c r="FC107" s="29"/>
    </row>
    <row r="108" spans="3:159"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29"/>
      <c r="BZ108" s="29"/>
      <c r="CA108" s="29"/>
      <c r="CB108" s="29"/>
      <c r="CC108" s="29"/>
      <c r="CD108" s="29"/>
      <c r="CE108" s="29"/>
      <c r="CF108" s="29"/>
      <c r="CG108" s="29"/>
      <c r="CH108" s="29"/>
      <c r="CI108" s="29"/>
      <c r="CJ108" s="29"/>
      <c r="CK108" s="29"/>
      <c r="CL108" s="29"/>
      <c r="CM108" s="29"/>
      <c r="CN108" s="29"/>
      <c r="CO108" s="29"/>
      <c r="CP108" s="29"/>
      <c r="CQ108" s="29"/>
      <c r="CR108" s="29"/>
      <c r="CS108" s="29"/>
      <c r="CT108" s="29"/>
      <c r="CU108" s="29"/>
      <c r="CV108" s="29"/>
      <c r="CW108" s="29"/>
      <c r="CX108" s="29"/>
      <c r="CY108" s="29"/>
      <c r="CZ108" s="29"/>
      <c r="DA108" s="29"/>
      <c r="DB108" s="29"/>
      <c r="DC108" s="29"/>
      <c r="DD108" s="29"/>
      <c r="DE108" s="29"/>
      <c r="DF108" s="29"/>
      <c r="DG108" s="29"/>
      <c r="DH108" s="29"/>
      <c r="DI108" s="29"/>
      <c r="DJ108" s="29"/>
      <c r="DK108" s="29"/>
      <c r="DL108" s="29"/>
      <c r="DM108" s="29"/>
      <c r="DN108" s="29"/>
      <c r="DO108" s="29"/>
      <c r="DP108" s="29"/>
      <c r="DQ108" s="29"/>
      <c r="DR108" s="29"/>
      <c r="DS108" s="29"/>
      <c r="DT108" s="29"/>
      <c r="DU108" s="29"/>
      <c r="DV108" s="29"/>
      <c r="DW108" s="29"/>
      <c r="DX108" s="29"/>
      <c r="DY108" s="29"/>
      <c r="DZ108" s="29"/>
      <c r="EA108" s="29"/>
      <c r="EB108" s="29"/>
      <c r="EC108" s="29"/>
      <c r="ED108" s="29"/>
      <c r="EE108" s="29"/>
      <c r="EF108" s="29"/>
      <c r="EG108" s="29"/>
      <c r="EH108" s="29"/>
      <c r="EI108" s="29"/>
      <c r="EJ108" s="29"/>
      <c r="EK108" s="29"/>
      <c r="EL108" s="29"/>
      <c r="EM108" s="29"/>
      <c r="EN108" s="29"/>
      <c r="EO108" s="29"/>
      <c r="EP108" s="29"/>
      <c r="EQ108" s="29"/>
      <c r="ER108" s="29"/>
      <c r="ES108" s="29"/>
      <c r="ET108" s="29"/>
      <c r="EU108" s="29"/>
      <c r="EV108" s="29"/>
      <c r="EW108" s="29"/>
      <c r="EX108" s="29"/>
      <c r="EY108" s="29"/>
      <c r="EZ108" s="29"/>
      <c r="FA108" s="29"/>
      <c r="FB108" s="29"/>
      <c r="FC108" s="29"/>
    </row>
    <row r="109" spans="3:159"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  <c r="BX109" s="29"/>
      <c r="BY109" s="29"/>
      <c r="BZ109" s="29"/>
      <c r="CA109" s="29"/>
      <c r="CB109" s="29"/>
      <c r="CC109" s="29"/>
      <c r="CD109" s="29"/>
      <c r="CE109" s="29"/>
      <c r="CF109" s="29"/>
      <c r="CG109" s="29"/>
      <c r="CH109" s="29"/>
      <c r="CI109" s="29"/>
      <c r="CJ109" s="29"/>
      <c r="CK109" s="29"/>
      <c r="CL109" s="29"/>
      <c r="CM109" s="29"/>
      <c r="CN109" s="29"/>
      <c r="CO109" s="29"/>
      <c r="CP109" s="29"/>
      <c r="CQ109" s="29"/>
      <c r="CR109" s="29"/>
      <c r="CS109" s="29"/>
      <c r="CT109" s="29"/>
      <c r="CU109" s="29"/>
      <c r="CV109" s="29"/>
      <c r="CW109" s="29"/>
      <c r="CX109" s="29"/>
      <c r="CY109" s="29"/>
      <c r="CZ109" s="29"/>
      <c r="DA109" s="29"/>
      <c r="DB109" s="29"/>
      <c r="DC109" s="29"/>
      <c r="DD109" s="29"/>
      <c r="DE109" s="29"/>
      <c r="DF109" s="29"/>
      <c r="DG109" s="29"/>
      <c r="DH109" s="29"/>
      <c r="DI109" s="29"/>
      <c r="DJ109" s="29"/>
      <c r="DK109" s="29"/>
      <c r="DL109" s="29"/>
      <c r="DM109" s="29"/>
      <c r="DN109" s="29"/>
      <c r="DO109" s="29"/>
      <c r="DP109" s="29"/>
      <c r="DQ109" s="29"/>
      <c r="DR109" s="29"/>
      <c r="DS109" s="29"/>
      <c r="DT109" s="29"/>
      <c r="DU109" s="29"/>
      <c r="DV109" s="29"/>
      <c r="DW109" s="29"/>
      <c r="DX109" s="29"/>
      <c r="DY109" s="29"/>
      <c r="DZ109" s="29"/>
      <c r="EA109" s="29"/>
      <c r="EB109" s="29"/>
      <c r="EC109" s="29"/>
      <c r="ED109" s="29"/>
      <c r="EE109" s="29"/>
      <c r="EF109" s="29"/>
      <c r="EG109" s="29"/>
      <c r="EH109" s="29"/>
      <c r="EI109" s="29"/>
      <c r="EJ109" s="29"/>
      <c r="EK109" s="29"/>
      <c r="EL109" s="29"/>
      <c r="EM109" s="29"/>
      <c r="EN109" s="29"/>
      <c r="EO109" s="29"/>
      <c r="EP109" s="29"/>
      <c r="EQ109" s="29"/>
      <c r="ER109" s="29"/>
      <c r="ES109" s="29"/>
      <c r="ET109" s="29"/>
      <c r="EU109" s="29"/>
      <c r="EV109" s="29"/>
      <c r="EW109" s="29"/>
      <c r="EX109" s="29"/>
      <c r="EY109" s="29"/>
      <c r="EZ109" s="29"/>
      <c r="FA109" s="29"/>
      <c r="FB109" s="29"/>
      <c r="FC109" s="29"/>
    </row>
    <row r="110" spans="3:159"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  <c r="BT110" s="29"/>
      <c r="BU110" s="29"/>
      <c r="BV110" s="29"/>
      <c r="BW110" s="29"/>
      <c r="BX110" s="29"/>
      <c r="BY110" s="29"/>
      <c r="BZ110" s="29"/>
      <c r="CA110" s="29"/>
      <c r="CB110" s="29"/>
      <c r="CC110" s="29"/>
      <c r="CD110" s="29"/>
      <c r="CE110" s="29"/>
      <c r="CF110" s="29"/>
      <c r="CG110" s="29"/>
      <c r="CH110" s="29"/>
      <c r="CI110" s="29"/>
      <c r="CJ110" s="29"/>
      <c r="CK110" s="29"/>
      <c r="CL110" s="29"/>
      <c r="CM110" s="29"/>
      <c r="CN110" s="29"/>
      <c r="CO110" s="29"/>
      <c r="CP110" s="29"/>
      <c r="CQ110" s="29"/>
      <c r="CR110" s="29"/>
      <c r="CS110" s="29"/>
      <c r="CT110" s="29"/>
      <c r="CU110" s="29"/>
      <c r="CV110" s="29"/>
      <c r="CW110" s="29"/>
      <c r="CX110" s="29"/>
      <c r="CY110" s="29"/>
      <c r="CZ110" s="29"/>
      <c r="DA110" s="29"/>
      <c r="DB110" s="29"/>
      <c r="DC110" s="29"/>
      <c r="DD110" s="29"/>
      <c r="DE110" s="29"/>
      <c r="DF110" s="29"/>
      <c r="DG110" s="29"/>
      <c r="DH110" s="29"/>
      <c r="DI110" s="29"/>
      <c r="DJ110" s="29"/>
      <c r="DK110" s="29"/>
      <c r="DL110" s="29"/>
      <c r="DM110" s="29"/>
      <c r="DN110" s="29"/>
      <c r="DO110" s="29"/>
      <c r="DP110" s="29"/>
      <c r="DQ110" s="29"/>
      <c r="DR110" s="29"/>
      <c r="DS110" s="29"/>
      <c r="DT110" s="29"/>
      <c r="DU110" s="29"/>
      <c r="DV110" s="29"/>
      <c r="DW110" s="29"/>
      <c r="DX110" s="29"/>
      <c r="DY110" s="29"/>
      <c r="DZ110" s="29"/>
      <c r="EA110" s="29"/>
      <c r="EB110" s="29"/>
      <c r="EC110" s="29"/>
      <c r="ED110" s="29"/>
      <c r="EE110" s="29"/>
      <c r="EF110" s="29"/>
      <c r="EG110" s="29"/>
      <c r="EH110" s="29"/>
      <c r="EI110" s="29"/>
      <c r="EJ110" s="29"/>
      <c r="EK110" s="29"/>
      <c r="EL110" s="29"/>
      <c r="EM110" s="29"/>
      <c r="EN110" s="29"/>
      <c r="EO110" s="29"/>
      <c r="EP110" s="29"/>
      <c r="EQ110" s="29"/>
      <c r="ER110" s="29"/>
      <c r="ES110" s="29"/>
      <c r="ET110" s="29"/>
      <c r="EU110" s="29"/>
      <c r="EV110" s="29"/>
      <c r="EW110" s="29"/>
      <c r="EX110" s="29"/>
      <c r="EY110" s="29"/>
      <c r="EZ110" s="29"/>
      <c r="FA110" s="29"/>
      <c r="FB110" s="29"/>
      <c r="FC110" s="29"/>
    </row>
    <row r="111" spans="3:159"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  <c r="BV111" s="29"/>
      <c r="BW111" s="29"/>
      <c r="BX111" s="29"/>
      <c r="BY111" s="29"/>
      <c r="BZ111" s="29"/>
      <c r="CA111" s="29"/>
      <c r="CB111" s="29"/>
      <c r="CC111" s="29"/>
      <c r="CD111" s="29"/>
      <c r="CE111" s="29"/>
      <c r="CF111" s="29"/>
      <c r="CG111" s="29"/>
      <c r="CH111" s="29"/>
      <c r="CI111" s="29"/>
      <c r="CJ111" s="29"/>
      <c r="CK111" s="29"/>
      <c r="CL111" s="29"/>
      <c r="CM111" s="29"/>
      <c r="CN111" s="29"/>
      <c r="CO111" s="29"/>
      <c r="CP111" s="29"/>
      <c r="CQ111" s="29"/>
      <c r="CR111" s="29"/>
      <c r="CS111" s="29"/>
      <c r="CT111" s="29"/>
      <c r="CU111" s="29"/>
      <c r="CV111" s="29"/>
      <c r="CW111" s="29"/>
      <c r="CX111" s="29"/>
      <c r="CY111" s="29"/>
      <c r="CZ111" s="29"/>
      <c r="DA111" s="29"/>
      <c r="DB111" s="29"/>
      <c r="DC111" s="29"/>
      <c r="DD111" s="29"/>
      <c r="DE111" s="29"/>
      <c r="DF111" s="29"/>
      <c r="DG111" s="29"/>
      <c r="DH111" s="29"/>
      <c r="DI111" s="29"/>
      <c r="DJ111" s="29"/>
      <c r="DK111" s="29"/>
      <c r="DL111" s="29"/>
      <c r="DM111" s="29"/>
      <c r="DN111" s="29"/>
      <c r="DO111" s="29"/>
      <c r="DP111" s="29"/>
      <c r="DQ111" s="29"/>
      <c r="DR111" s="29"/>
      <c r="DS111" s="29"/>
      <c r="DT111" s="29"/>
      <c r="DU111" s="29"/>
      <c r="DV111" s="29"/>
      <c r="DW111" s="29"/>
      <c r="DX111" s="29"/>
      <c r="DY111" s="29"/>
      <c r="DZ111" s="29"/>
      <c r="EA111" s="29"/>
      <c r="EB111" s="29"/>
      <c r="EC111" s="29"/>
      <c r="ED111" s="29"/>
      <c r="EE111" s="29"/>
      <c r="EF111" s="29"/>
      <c r="EG111" s="29"/>
      <c r="EH111" s="29"/>
      <c r="EI111" s="29"/>
      <c r="EJ111" s="29"/>
      <c r="EK111" s="29"/>
      <c r="EL111" s="29"/>
      <c r="EM111" s="29"/>
      <c r="EN111" s="29"/>
      <c r="EO111" s="29"/>
      <c r="EP111" s="29"/>
      <c r="EQ111" s="29"/>
      <c r="ER111" s="29"/>
      <c r="ES111" s="29"/>
      <c r="ET111" s="29"/>
      <c r="EU111" s="29"/>
      <c r="EV111" s="29"/>
      <c r="EW111" s="29"/>
      <c r="EX111" s="29"/>
      <c r="EY111" s="29"/>
      <c r="EZ111" s="29"/>
      <c r="FA111" s="29"/>
      <c r="FB111" s="29"/>
      <c r="FC111" s="29"/>
    </row>
    <row r="112" spans="3:159"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  <c r="BU112" s="29"/>
      <c r="BV112" s="29"/>
      <c r="BW112" s="29"/>
      <c r="BX112" s="29"/>
      <c r="BY112" s="29"/>
      <c r="BZ112" s="29"/>
      <c r="CA112" s="29"/>
      <c r="CB112" s="29"/>
      <c r="CC112" s="29"/>
      <c r="CD112" s="29"/>
      <c r="CE112" s="29"/>
      <c r="CF112" s="29"/>
      <c r="CG112" s="29"/>
      <c r="CH112" s="29"/>
      <c r="CI112" s="29"/>
      <c r="CJ112" s="29"/>
      <c r="CK112" s="29"/>
      <c r="CL112" s="29"/>
      <c r="CM112" s="29"/>
      <c r="CN112" s="29"/>
      <c r="CO112" s="29"/>
      <c r="CP112" s="29"/>
      <c r="CQ112" s="29"/>
      <c r="CR112" s="29"/>
      <c r="CS112" s="29"/>
      <c r="CT112" s="29"/>
      <c r="CU112" s="29"/>
      <c r="CV112" s="29"/>
      <c r="CW112" s="29"/>
      <c r="CX112" s="29"/>
      <c r="CY112" s="29"/>
      <c r="CZ112" s="29"/>
      <c r="DA112" s="29"/>
      <c r="DB112" s="29"/>
      <c r="DC112" s="29"/>
      <c r="DD112" s="29"/>
      <c r="DE112" s="29"/>
      <c r="DF112" s="29"/>
      <c r="DG112" s="29"/>
      <c r="DH112" s="29"/>
      <c r="DI112" s="29"/>
      <c r="DJ112" s="29"/>
      <c r="DK112" s="29"/>
      <c r="DL112" s="29"/>
      <c r="DM112" s="29"/>
      <c r="DN112" s="29"/>
      <c r="DO112" s="29"/>
      <c r="DP112" s="29"/>
      <c r="DQ112" s="29"/>
      <c r="DR112" s="29"/>
      <c r="DS112" s="29"/>
      <c r="DT112" s="29"/>
      <c r="DU112" s="29"/>
      <c r="DV112" s="29"/>
      <c r="DW112" s="29"/>
      <c r="DX112" s="29"/>
      <c r="DY112" s="29"/>
      <c r="DZ112" s="29"/>
      <c r="EA112" s="29"/>
      <c r="EB112" s="29"/>
      <c r="EC112" s="29"/>
      <c r="ED112" s="29"/>
      <c r="EE112" s="29"/>
      <c r="EF112" s="29"/>
      <c r="EG112" s="29"/>
      <c r="EH112" s="29"/>
      <c r="EI112" s="29"/>
      <c r="EJ112" s="29"/>
      <c r="EK112" s="29"/>
      <c r="EL112" s="29"/>
      <c r="EM112" s="29"/>
      <c r="EN112" s="29"/>
      <c r="EO112" s="29"/>
      <c r="EP112" s="29"/>
      <c r="EQ112" s="29"/>
      <c r="ER112" s="29"/>
      <c r="ES112" s="29"/>
      <c r="ET112" s="29"/>
      <c r="EU112" s="29"/>
      <c r="EV112" s="29"/>
      <c r="EW112" s="29"/>
      <c r="EX112" s="29"/>
      <c r="EY112" s="29"/>
      <c r="EZ112" s="29"/>
      <c r="FA112" s="29"/>
      <c r="FB112" s="29"/>
      <c r="FC112" s="29"/>
    </row>
    <row r="113" spans="8:159"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  <c r="BU113" s="29"/>
      <c r="BV113" s="29"/>
      <c r="BW113" s="29"/>
      <c r="BX113" s="29"/>
      <c r="BY113" s="29"/>
      <c r="BZ113" s="29"/>
      <c r="CA113" s="29"/>
      <c r="CB113" s="29"/>
      <c r="CC113" s="29"/>
      <c r="CD113" s="29"/>
      <c r="CE113" s="29"/>
      <c r="CF113" s="29"/>
      <c r="CG113" s="29"/>
      <c r="CH113" s="29"/>
      <c r="CI113" s="29"/>
      <c r="CJ113" s="29"/>
      <c r="CK113" s="29"/>
      <c r="CL113" s="29"/>
      <c r="CM113" s="29"/>
      <c r="CN113" s="29"/>
      <c r="CO113" s="29"/>
      <c r="CP113" s="29"/>
      <c r="CQ113" s="29"/>
      <c r="CR113" s="29"/>
      <c r="CS113" s="29"/>
      <c r="CT113" s="29"/>
      <c r="CU113" s="29"/>
      <c r="CV113" s="29"/>
      <c r="CW113" s="29"/>
      <c r="CX113" s="29"/>
      <c r="CY113" s="29"/>
      <c r="CZ113" s="29"/>
      <c r="DA113" s="29"/>
      <c r="DB113" s="29"/>
      <c r="DC113" s="29"/>
      <c r="DD113" s="29"/>
      <c r="DE113" s="29"/>
      <c r="DF113" s="29"/>
      <c r="DG113" s="29"/>
      <c r="DH113" s="29"/>
      <c r="DI113" s="29"/>
      <c r="DJ113" s="29"/>
      <c r="DK113" s="29"/>
      <c r="DL113" s="29"/>
      <c r="DM113" s="29"/>
      <c r="DN113" s="29"/>
      <c r="DO113" s="29"/>
      <c r="DP113" s="29"/>
      <c r="DQ113" s="29"/>
      <c r="DR113" s="29"/>
      <c r="DS113" s="29"/>
      <c r="DT113" s="29"/>
      <c r="DU113" s="29"/>
      <c r="DV113" s="29"/>
      <c r="DW113" s="29"/>
      <c r="DX113" s="29"/>
      <c r="DY113" s="29"/>
      <c r="DZ113" s="29"/>
      <c r="EA113" s="29"/>
      <c r="EB113" s="29"/>
      <c r="EC113" s="29"/>
      <c r="ED113" s="29"/>
      <c r="EE113" s="29"/>
      <c r="EF113" s="29"/>
      <c r="EG113" s="29"/>
      <c r="EH113" s="29"/>
      <c r="EI113" s="29"/>
      <c r="EJ113" s="29"/>
      <c r="EK113" s="29"/>
      <c r="EL113" s="29"/>
      <c r="EM113" s="29"/>
      <c r="EN113" s="29"/>
      <c r="EO113" s="29"/>
      <c r="EP113" s="29"/>
      <c r="EQ113" s="29"/>
      <c r="ER113" s="29"/>
      <c r="ES113" s="29"/>
      <c r="ET113" s="29"/>
      <c r="EU113" s="29"/>
      <c r="EV113" s="29"/>
      <c r="EW113" s="29"/>
      <c r="EX113" s="29"/>
      <c r="EY113" s="29"/>
      <c r="EZ113" s="29"/>
      <c r="FA113" s="29"/>
      <c r="FB113" s="29"/>
      <c r="FC113" s="29"/>
    </row>
    <row r="114" spans="8:159"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  <c r="BU114" s="29"/>
      <c r="BV114" s="29"/>
      <c r="BW114" s="29"/>
      <c r="BX114" s="29"/>
      <c r="BY114" s="29"/>
      <c r="BZ114" s="29"/>
      <c r="CA114" s="29"/>
      <c r="CB114" s="29"/>
      <c r="CC114" s="29"/>
      <c r="CD114" s="29"/>
      <c r="CE114" s="29"/>
      <c r="CF114" s="29"/>
      <c r="CG114" s="29"/>
      <c r="CH114" s="29"/>
      <c r="CI114" s="29"/>
      <c r="CJ114" s="29"/>
      <c r="CK114" s="29"/>
      <c r="CL114" s="29"/>
      <c r="CM114" s="29"/>
      <c r="CN114" s="29"/>
      <c r="CO114" s="29"/>
      <c r="CP114" s="29"/>
      <c r="CQ114" s="29"/>
      <c r="CR114" s="29"/>
      <c r="CS114" s="29"/>
      <c r="CT114" s="29"/>
      <c r="CU114" s="29"/>
      <c r="CV114" s="29"/>
      <c r="CW114" s="29"/>
      <c r="CX114" s="29"/>
      <c r="CY114" s="29"/>
      <c r="CZ114" s="29"/>
      <c r="DA114" s="29"/>
      <c r="DB114" s="29"/>
      <c r="DC114" s="29"/>
      <c r="DD114" s="29"/>
      <c r="DE114" s="29"/>
      <c r="DF114" s="29"/>
      <c r="DG114" s="29"/>
      <c r="DH114" s="29"/>
      <c r="DI114" s="29"/>
      <c r="DJ114" s="29"/>
      <c r="DK114" s="29"/>
      <c r="DL114" s="29"/>
      <c r="DM114" s="29"/>
      <c r="DN114" s="29"/>
      <c r="DO114" s="29"/>
      <c r="DP114" s="29"/>
      <c r="DQ114" s="29"/>
      <c r="DR114" s="29"/>
      <c r="DS114" s="29"/>
      <c r="DT114" s="29"/>
      <c r="DU114" s="29"/>
      <c r="DV114" s="29"/>
      <c r="DW114" s="29"/>
      <c r="DX114" s="29"/>
      <c r="DY114" s="29"/>
      <c r="DZ114" s="29"/>
      <c r="EA114" s="29"/>
      <c r="EB114" s="29"/>
      <c r="EC114" s="29"/>
      <c r="ED114" s="29"/>
      <c r="EE114" s="29"/>
      <c r="EF114" s="29"/>
      <c r="EG114" s="29"/>
      <c r="EH114" s="29"/>
      <c r="EI114" s="29"/>
      <c r="EJ114" s="29"/>
      <c r="EK114" s="29"/>
      <c r="EL114" s="29"/>
      <c r="EM114" s="29"/>
      <c r="EN114" s="29"/>
      <c r="EO114" s="29"/>
      <c r="EP114" s="29"/>
      <c r="EQ114" s="29"/>
      <c r="ER114" s="29"/>
      <c r="ES114" s="29"/>
      <c r="ET114" s="29"/>
      <c r="EU114" s="29"/>
      <c r="EV114" s="29"/>
      <c r="EW114" s="29"/>
      <c r="EX114" s="29"/>
      <c r="EY114" s="29"/>
      <c r="EZ114" s="29"/>
      <c r="FA114" s="29"/>
      <c r="FB114" s="29"/>
      <c r="FC114" s="29"/>
    </row>
    <row r="115" spans="8:159"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  <c r="BU115" s="29"/>
      <c r="BV115" s="29"/>
      <c r="BW115" s="29"/>
      <c r="BX115" s="29"/>
      <c r="BY115" s="29"/>
      <c r="BZ115" s="29"/>
      <c r="CA115" s="29"/>
      <c r="CB115" s="29"/>
      <c r="CC115" s="29"/>
      <c r="CD115" s="29"/>
      <c r="CE115" s="29"/>
      <c r="CF115" s="29"/>
      <c r="CG115" s="29"/>
      <c r="CH115" s="29"/>
      <c r="CI115" s="29"/>
      <c r="CJ115" s="29"/>
      <c r="CK115" s="29"/>
      <c r="CL115" s="29"/>
      <c r="CM115" s="29"/>
      <c r="CN115" s="29"/>
      <c r="CO115" s="29"/>
      <c r="CP115" s="29"/>
      <c r="CQ115" s="29"/>
      <c r="CR115" s="29"/>
      <c r="CS115" s="29"/>
      <c r="CT115" s="29"/>
      <c r="CU115" s="29"/>
      <c r="CV115" s="29"/>
      <c r="CW115" s="29"/>
      <c r="CX115" s="29"/>
      <c r="CY115" s="29"/>
      <c r="CZ115" s="29"/>
      <c r="DA115" s="29"/>
      <c r="DB115" s="29"/>
      <c r="DC115" s="29"/>
      <c r="DD115" s="29"/>
      <c r="DE115" s="29"/>
      <c r="DF115" s="29"/>
      <c r="DG115" s="29"/>
      <c r="DH115" s="29"/>
      <c r="DI115" s="29"/>
      <c r="DJ115" s="29"/>
      <c r="DK115" s="29"/>
      <c r="DL115" s="29"/>
      <c r="DM115" s="29"/>
      <c r="DN115" s="29"/>
      <c r="DO115" s="29"/>
      <c r="DP115" s="29"/>
      <c r="DQ115" s="29"/>
      <c r="DR115" s="29"/>
      <c r="DS115" s="29"/>
      <c r="DT115" s="29"/>
      <c r="DU115" s="29"/>
      <c r="DV115" s="29"/>
      <c r="DW115" s="29"/>
      <c r="DX115" s="29"/>
      <c r="DY115" s="29"/>
      <c r="DZ115" s="29"/>
      <c r="EA115" s="29"/>
      <c r="EB115" s="29"/>
      <c r="EC115" s="29"/>
      <c r="ED115" s="29"/>
      <c r="EE115" s="29"/>
      <c r="EF115" s="29"/>
      <c r="EG115" s="29"/>
      <c r="EH115" s="29"/>
      <c r="EI115" s="29"/>
      <c r="EJ115" s="29"/>
      <c r="EK115" s="29"/>
      <c r="EL115" s="29"/>
      <c r="EM115" s="29"/>
      <c r="EN115" s="29"/>
      <c r="EO115" s="29"/>
      <c r="EP115" s="29"/>
      <c r="EQ115" s="29"/>
      <c r="ER115" s="29"/>
      <c r="ES115" s="29"/>
      <c r="ET115" s="29"/>
      <c r="EU115" s="29"/>
      <c r="EV115" s="29"/>
      <c r="EW115" s="29"/>
      <c r="EX115" s="29"/>
      <c r="EY115" s="29"/>
      <c r="EZ115" s="29"/>
      <c r="FA115" s="29"/>
      <c r="FB115" s="29"/>
      <c r="FC115" s="29"/>
    </row>
    <row r="116" spans="8:159" ht="13" customHeight="1"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  <c r="BT116" s="29"/>
      <c r="BU116" s="29"/>
      <c r="BV116" s="29"/>
      <c r="BW116" s="29"/>
      <c r="BX116" s="29"/>
      <c r="BY116" s="29"/>
      <c r="BZ116" s="29"/>
      <c r="CA116" s="29"/>
      <c r="CB116" s="29"/>
      <c r="CC116" s="29"/>
      <c r="CD116" s="29"/>
      <c r="CE116" s="29"/>
      <c r="CF116" s="29"/>
      <c r="CG116" s="29"/>
      <c r="CH116" s="29"/>
      <c r="CI116" s="29"/>
      <c r="CJ116" s="29"/>
      <c r="CK116" s="29"/>
      <c r="CL116" s="29"/>
      <c r="CM116" s="29"/>
      <c r="CN116" s="29"/>
      <c r="CO116" s="29"/>
      <c r="CP116" s="29"/>
      <c r="CQ116" s="29"/>
      <c r="CR116" s="29"/>
      <c r="CS116" s="29"/>
      <c r="CT116" s="29"/>
      <c r="CU116" s="29"/>
      <c r="CV116" s="29"/>
      <c r="CW116" s="29"/>
      <c r="CX116" s="29"/>
      <c r="CY116" s="29"/>
      <c r="CZ116" s="29"/>
      <c r="DA116" s="29"/>
      <c r="DB116" s="29"/>
      <c r="DC116" s="29"/>
      <c r="DD116" s="29"/>
      <c r="DE116" s="29"/>
      <c r="DF116" s="29"/>
      <c r="DG116" s="29"/>
      <c r="DH116" s="29"/>
      <c r="DI116" s="29"/>
      <c r="DJ116" s="29"/>
      <c r="DK116" s="29"/>
      <c r="DL116" s="29"/>
      <c r="DM116" s="29"/>
      <c r="DN116" s="29"/>
      <c r="DO116" s="29"/>
      <c r="DP116" s="29"/>
      <c r="DQ116" s="29"/>
      <c r="DR116" s="29"/>
      <c r="DS116" s="29"/>
      <c r="DT116" s="29"/>
      <c r="DU116" s="29"/>
      <c r="DV116" s="29"/>
      <c r="DW116" s="29"/>
      <c r="DX116" s="29"/>
      <c r="DY116" s="29"/>
      <c r="DZ116" s="29"/>
      <c r="EA116" s="29"/>
      <c r="EB116" s="29"/>
      <c r="EC116" s="29"/>
      <c r="ED116" s="29"/>
      <c r="EE116" s="29"/>
      <c r="EF116" s="29"/>
      <c r="EG116" s="29"/>
      <c r="EH116" s="29"/>
      <c r="EI116" s="29"/>
      <c r="EJ116" s="29"/>
      <c r="EK116" s="29"/>
      <c r="EL116" s="29"/>
      <c r="EM116" s="29"/>
      <c r="EN116" s="29"/>
      <c r="EO116" s="29"/>
      <c r="EP116" s="29"/>
      <c r="EQ116" s="29"/>
      <c r="ER116" s="29"/>
      <c r="ES116" s="29"/>
      <c r="ET116" s="29"/>
      <c r="EU116" s="29"/>
      <c r="EV116" s="29"/>
      <c r="EW116" s="29"/>
      <c r="EX116" s="29"/>
      <c r="EY116" s="29"/>
      <c r="EZ116" s="29"/>
      <c r="FA116" s="29"/>
      <c r="FB116" s="29"/>
      <c r="FC116" s="29"/>
    </row>
    <row r="117" spans="8:159"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  <c r="BT117" s="29"/>
      <c r="BU117" s="29"/>
      <c r="BV117" s="29"/>
      <c r="BW117" s="29"/>
      <c r="BX117" s="29"/>
      <c r="BY117" s="29"/>
      <c r="BZ117" s="29"/>
      <c r="CA117" s="29"/>
      <c r="CB117" s="29"/>
      <c r="CC117" s="29"/>
      <c r="CD117" s="29"/>
      <c r="CE117" s="29"/>
      <c r="CF117" s="29"/>
      <c r="CG117" s="29"/>
      <c r="CH117" s="29"/>
      <c r="CI117" s="29"/>
      <c r="CJ117" s="29"/>
      <c r="CK117" s="29"/>
      <c r="CL117" s="29"/>
      <c r="CM117" s="29"/>
      <c r="CN117" s="29"/>
      <c r="CO117" s="29"/>
      <c r="CP117" s="29"/>
      <c r="CQ117" s="29"/>
      <c r="CR117" s="29"/>
      <c r="CS117" s="29"/>
      <c r="CT117" s="29"/>
      <c r="CU117" s="29"/>
      <c r="CV117" s="29"/>
      <c r="CW117" s="29"/>
      <c r="CX117" s="29"/>
      <c r="CY117" s="29"/>
      <c r="CZ117" s="29"/>
      <c r="DA117" s="29"/>
      <c r="DB117" s="29"/>
      <c r="DC117" s="29"/>
      <c r="DD117" s="29"/>
      <c r="DE117" s="29"/>
      <c r="DF117" s="29"/>
      <c r="DG117" s="29"/>
      <c r="DH117" s="29"/>
      <c r="DI117" s="29"/>
      <c r="DJ117" s="29"/>
      <c r="DK117" s="29"/>
      <c r="DL117" s="29"/>
      <c r="DM117" s="29"/>
      <c r="DN117" s="29"/>
      <c r="DO117" s="29"/>
      <c r="DP117" s="29"/>
      <c r="DQ117" s="29"/>
      <c r="DR117" s="29"/>
      <c r="DS117" s="29"/>
      <c r="DT117" s="29"/>
      <c r="DU117" s="29"/>
      <c r="DV117" s="29"/>
      <c r="DW117" s="29"/>
      <c r="DX117" s="29"/>
      <c r="DY117" s="29"/>
      <c r="DZ117" s="29"/>
      <c r="EA117" s="29"/>
      <c r="EB117" s="29"/>
      <c r="EC117" s="29"/>
      <c r="ED117" s="29"/>
      <c r="EE117" s="29"/>
      <c r="EF117" s="29"/>
      <c r="EG117" s="29"/>
      <c r="EH117" s="29"/>
      <c r="EI117" s="29"/>
      <c r="EJ117" s="29"/>
      <c r="EK117" s="29"/>
      <c r="EL117" s="29"/>
      <c r="EM117" s="29"/>
      <c r="EN117" s="29"/>
      <c r="EO117" s="29"/>
      <c r="EP117" s="29"/>
      <c r="EQ117" s="29"/>
      <c r="ER117" s="29"/>
      <c r="ES117" s="29"/>
      <c r="ET117" s="29"/>
      <c r="EU117" s="29"/>
      <c r="EV117" s="29"/>
      <c r="EW117" s="29"/>
      <c r="EX117" s="29"/>
      <c r="EY117" s="29"/>
      <c r="EZ117" s="29"/>
      <c r="FA117" s="29"/>
      <c r="FB117" s="29"/>
      <c r="FC117" s="29"/>
    </row>
    <row r="118" spans="8:159"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9"/>
      <c r="CA118" s="29"/>
      <c r="CB118" s="29"/>
      <c r="CC118" s="29"/>
      <c r="CD118" s="29"/>
      <c r="CE118" s="29"/>
      <c r="CF118" s="29"/>
      <c r="CG118" s="29"/>
      <c r="CH118" s="29"/>
      <c r="CI118" s="29"/>
      <c r="CJ118" s="29"/>
      <c r="CK118" s="29"/>
      <c r="CL118" s="29"/>
      <c r="CM118" s="29"/>
      <c r="CN118" s="29"/>
      <c r="CO118" s="29"/>
      <c r="CP118" s="29"/>
      <c r="CQ118" s="29"/>
      <c r="CR118" s="29"/>
      <c r="CS118" s="29"/>
      <c r="CT118" s="29"/>
      <c r="CU118" s="29"/>
      <c r="CV118" s="29"/>
      <c r="CW118" s="29"/>
      <c r="CX118" s="29"/>
      <c r="CY118" s="29"/>
      <c r="CZ118" s="29"/>
      <c r="DA118" s="29"/>
      <c r="DB118" s="29"/>
      <c r="DC118" s="29"/>
      <c r="DD118" s="29"/>
      <c r="DE118" s="29"/>
      <c r="DF118" s="29"/>
      <c r="DG118" s="29"/>
      <c r="DH118" s="29"/>
      <c r="DI118" s="29"/>
      <c r="DJ118" s="29"/>
      <c r="DK118" s="29"/>
      <c r="DL118" s="29"/>
      <c r="DM118" s="29"/>
      <c r="DN118" s="29"/>
      <c r="DO118" s="29"/>
      <c r="DP118" s="29"/>
      <c r="DQ118" s="29"/>
      <c r="DR118" s="29"/>
      <c r="DS118" s="29"/>
      <c r="DT118" s="29"/>
      <c r="DU118" s="29"/>
      <c r="DV118" s="29"/>
      <c r="DW118" s="29"/>
      <c r="DX118" s="29"/>
      <c r="DY118" s="29"/>
      <c r="DZ118" s="29"/>
      <c r="EA118" s="29"/>
      <c r="EB118" s="29"/>
      <c r="EC118" s="29"/>
      <c r="ED118" s="29"/>
      <c r="EE118" s="29"/>
      <c r="EF118" s="29"/>
      <c r="EG118" s="29"/>
      <c r="EH118" s="29"/>
      <c r="EI118" s="29"/>
      <c r="EJ118" s="29"/>
      <c r="EK118" s="29"/>
      <c r="EL118" s="29"/>
      <c r="EM118" s="29"/>
      <c r="EN118" s="29"/>
      <c r="EO118" s="29"/>
      <c r="EP118" s="29"/>
      <c r="EQ118" s="29"/>
      <c r="ER118" s="29"/>
      <c r="ES118" s="29"/>
      <c r="ET118" s="29"/>
      <c r="EU118" s="29"/>
      <c r="EV118" s="29"/>
      <c r="EW118" s="29"/>
      <c r="EX118" s="29"/>
      <c r="EY118" s="29"/>
      <c r="EZ118" s="29"/>
      <c r="FA118" s="29"/>
      <c r="FB118" s="29"/>
      <c r="FC118" s="29"/>
    </row>
    <row r="119" spans="8:159"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  <c r="BT119" s="29"/>
      <c r="BU119" s="29"/>
      <c r="BV119" s="29"/>
      <c r="BW119" s="29"/>
      <c r="BX119" s="29"/>
      <c r="BY119" s="29"/>
      <c r="BZ119" s="29"/>
      <c r="CA119" s="29"/>
      <c r="CB119" s="29"/>
      <c r="CC119" s="29"/>
      <c r="CD119" s="29"/>
      <c r="CE119" s="29"/>
      <c r="CF119" s="29"/>
      <c r="CG119" s="29"/>
      <c r="CH119" s="29"/>
      <c r="CI119" s="29"/>
      <c r="CJ119" s="29"/>
      <c r="CK119" s="29"/>
      <c r="CL119" s="29"/>
      <c r="CM119" s="29"/>
      <c r="CN119" s="29"/>
      <c r="CO119" s="29"/>
      <c r="CP119" s="29"/>
      <c r="CQ119" s="29"/>
      <c r="CR119" s="29"/>
      <c r="CS119" s="29"/>
      <c r="CT119" s="29"/>
      <c r="CU119" s="29"/>
      <c r="CV119" s="29"/>
      <c r="CW119" s="29"/>
      <c r="CX119" s="29"/>
      <c r="CY119" s="29"/>
      <c r="CZ119" s="29"/>
      <c r="DA119" s="29"/>
      <c r="DB119" s="29"/>
      <c r="DC119" s="29"/>
      <c r="DD119" s="29"/>
      <c r="DE119" s="29"/>
      <c r="DF119" s="29"/>
      <c r="DG119" s="29"/>
      <c r="DH119" s="29"/>
      <c r="DI119" s="29"/>
      <c r="DJ119" s="29"/>
      <c r="DK119" s="29"/>
      <c r="DL119" s="29"/>
      <c r="DM119" s="29"/>
      <c r="DN119" s="29"/>
      <c r="DO119" s="29"/>
      <c r="DP119" s="29"/>
      <c r="DQ119" s="29"/>
      <c r="DR119" s="29"/>
      <c r="DS119" s="29"/>
      <c r="DT119" s="29"/>
      <c r="DU119" s="29"/>
      <c r="DV119" s="29"/>
      <c r="DW119" s="29"/>
      <c r="DX119" s="29"/>
      <c r="DY119" s="29"/>
      <c r="DZ119" s="29"/>
      <c r="EA119" s="29"/>
      <c r="EB119" s="29"/>
      <c r="EC119" s="29"/>
      <c r="ED119" s="29"/>
      <c r="EE119" s="29"/>
      <c r="EF119" s="29"/>
      <c r="EG119" s="29"/>
      <c r="EH119" s="29"/>
      <c r="EI119" s="29"/>
      <c r="EJ119" s="29"/>
      <c r="EK119" s="29"/>
      <c r="EL119" s="29"/>
      <c r="EM119" s="29"/>
      <c r="EN119" s="29"/>
      <c r="EO119" s="29"/>
      <c r="EP119" s="29"/>
      <c r="EQ119" s="29"/>
      <c r="ER119" s="29"/>
      <c r="ES119" s="29"/>
      <c r="ET119" s="29"/>
      <c r="EU119" s="29"/>
      <c r="EV119" s="29"/>
      <c r="EW119" s="29"/>
      <c r="EX119" s="29"/>
      <c r="EY119" s="29"/>
      <c r="EZ119" s="29"/>
      <c r="FA119" s="29"/>
      <c r="FB119" s="29"/>
      <c r="FC119" s="29"/>
    </row>
    <row r="120" spans="8:159"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  <c r="CS120" s="29"/>
      <c r="CT120" s="29"/>
      <c r="CU120" s="29"/>
      <c r="CV120" s="29"/>
      <c r="CW120" s="29"/>
      <c r="CX120" s="29"/>
      <c r="CY120" s="29"/>
      <c r="CZ120" s="29"/>
      <c r="DA120" s="29"/>
      <c r="DB120" s="29"/>
      <c r="DC120" s="29"/>
      <c r="DD120" s="29"/>
      <c r="DE120" s="29"/>
      <c r="DF120" s="29"/>
      <c r="DG120" s="29"/>
      <c r="DH120" s="29"/>
      <c r="DI120" s="29"/>
      <c r="DJ120" s="29"/>
      <c r="DK120" s="29"/>
      <c r="DL120" s="29"/>
      <c r="DM120" s="29"/>
      <c r="DN120" s="29"/>
      <c r="DO120" s="29"/>
      <c r="DP120" s="29"/>
      <c r="DQ120" s="29"/>
      <c r="DR120" s="29"/>
      <c r="DS120" s="29"/>
      <c r="DT120" s="29"/>
      <c r="DU120" s="29"/>
      <c r="DV120" s="29"/>
      <c r="DW120" s="29"/>
      <c r="DX120" s="29"/>
      <c r="DY120" s="29"/>
      <c r="DZ120" s="29"/>
      <c r="EA120" s="29"/>
      <c r="EB120" s="29"/>
      <c r="EC120" s="29"/>
      <c r="ED120" s="29"/>
      <c r="EE120" s="29"/>
      <c r="EF120" s="29"/>
      <c r="EG120" s="29"/>
      <c r="EH120" s="29"/>
      <c r="EI120" s="29"/>
      <c r="EJ120" s="29"/>
      <c r="EK120" s="29"/>
      <c r="EL120" s="29"/>
      <c r="EM120" s="29"/>
      <c r="EN120" s="29"/>
      <c r="EO120" s="29"/>
      <c r="EP120" s="29"/>
      <c r="EQ120" s="29"/>
      <c r="ER120" s="29"/>
      <c r="ES120" s="29"/>
      <c r="ET120" s="29"/>
      <c r="EU120" s="29"/>
      <c r="EV120" s="29"/>
      <c r="EW120" s="29"/>
      <c r="EX120" s="29"/>
      <c r="EY120" s="29"/>
      <c r="EZ120" s="29"/>
      <c r="FA120" s="29"/>
      <c r="FB120" s="29"/>
      <c r="FC120" s="29"/>
    </row>
    <row r="121" spans="8:159"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  <c r="CH121" s="29"/>
      <c r="CI121" s="29"/>
      <c r="CJ121" s="29"/>
      <c r="CK121" s="29"/>
      <c r="CL121" s="29"/>
      <c r="CM121" s="29"/>
      <c r="CN121" s="29"/>
      <c r="CO121" s="29"/>
      <c r="CP121" s="29"/>
      <c r="CQ121" s="29"/>
      <c r="CR121" s="29"/>
      <c r="CS121" s="29"/>
      <c r="CT121" s="29"/>
      <c r="CU121" s="29"/>
      <c r="CV121" s="29"/>
      <c r="CW121" s="29"/>
      <c r="CX121" s="29"/>
      <c r="CY121" s="29"/>
      <c r="CZ121" s="29"/>
      <c r="DA121" s="29"/>
      <c r="DB121" s="29"/>
      <c r="DC121" s="29"/>
      <c r="DD121" s="29"/>
      <c r="DE121" s="29"/>
      <c r="DF121" s="29"/>
      <c r="DG121" s="29"/>
      <c r="DH121" s="29"/>
      <c r="DI121" s="29"/>
      <c r="DJ121" s="29"/>
      <c r="DK121" s="29"/>
      <c r="DL121" s="29"/>
      <c r="DM121" s="29"/>
      <c r="DN121" s="29"/>
      <c r="DO121" s="29"/>
      <c r="DP121" s="29"/>
      <c r="DQ121" s="29"/>
      <c r="DR121" s="29"/>
      <c r="DS121" s="29"/>
      <c r="DT121" s="29"/>
      <c r="DU121" s="29"/>
      <c r="DV121" s="29"/>
      <c r="DW121" s="29"/>
      <c r="DX121" s="29"/>
      <c r="DY121" s="29"/>
      <c r="DZ121" s="29"/>
      <c r="EA121" s="29"/>
      <c r="EB121" s="29"/>
      <c r="EC121" s="29"/>
      <c r="ED121" s="29"/>
      <c r="EE121" s="29"/>
      <c r="EF121" s="29"/>
      <c r="EG121" s="29"/>
      <c r="EH121" s="29"/>
      <c r="EI121" s="29"/>
      <c r="EJ121" s="29"/>
      <c r="EK121" s="29"/>
      <c r="EL121" s="29"/>
      <c r="EM121" s="29"/>
      <c r="EN121" s="29"/>
      <c r="EO121" s="29"/>
      <c r="EP121" s="29"/>
      <c r="EQ121" s="29"/>
      <c r="ER121" s="29"/>
      <c r="ES121" s="29"/>
      <c r="ET121" s="29"/>
      <c r="EU121" s="29"/>
      <c r="EV121" s="29"/>
      <c r="EW121" s="29"/>
      <c r="EX121" s="29"/>
      <c r="EY121" s="29"/>
      <c r="EZ121" s="29"/>
      <c r="FA121" s="29"/>
      <c r="FB121" s="29"/>
      <c r="FC121" s="29"/>
    </row>
    <row r="122" spans="8:159"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29"/>
      <c r="CM122" s="29"/>
      <c r="CN122" s="29"/>
      <c r="CO122" s="29"/>
      <c r="CP122" s="29"/>
      <c r="CQ122" s="29"/>
      <c r="CR122" s="29"/>
      <c r="CS122" s="29"/>
      <c r="CT122" s="29"/>
      <c r="CU122" s="29"/>
      <c r="CV122" s="29"/>
      <c r="CW122" s="29"/>
      <c r="CX122" s="29"/>
      <c r="CY122" s="29"/>
      <c r="CZ122" s="29"/>
      <c r="DA122" s="29"/>
      <c r="DB122" s="29"/>
      <c r="DC122" s="29"/>
      <c r="DD122" s="29"/>
      <c r="DE122" s="29"/>
      <c r="DF122" s="29"/>
      <c r="DG122" s="29"/>
      <c r="DH122" s="29"/>
      <c r="DI122" s="29"/>
      <c r="DJ122" s="29"/>
      <c r="DK122" s="29"/>
      <c r="DL122" s="29"/>
      <c r="DM122" s="29"/>
      <c r="DN122" s="29"/>
      <c r="DO122" s="29"/>
      <c r="DP122" s="29"/>
      <c r="DQ122" s="29"/>
      <c r="DR122" s="29"/>
      <c r="DS122" s="29"/>
      <c r="DT122" s="29"/>
      <c r="DU122" s="29"/>
      <c r="DV122" s="29"/>
      <c r="DW122" s="29"/>
      <c r="DX122" s="29"/>
      <c r="DY122" s="29"/>
      <c r="DZ122" s="29"/>
      <c r="EA122" s="29"/>
      <c r="EB122" s="29"/>
      <c r="EC122" s="29"/>
      <c r="ED122" s="29"/>
      <c r="EE122" s="29"/>
      <c r="EF122" s="29"/>
      <c r="EG122" s="29"/>
      <c r="EH122" s="29"/>
      <c r="EI122" s="29"/>
      <c r="EJ122" s="29"/>
      <c r="EK122" s="29"/>
      <c r="EL122" s="29"/>
      <c r="EM122" s="29"/>
      <c r="EN122" s="29"/>
      <c r="EO122" s="29"/>
      <c r="EP122" s="29"/>
      <c r="EQ122" s="29"/>
      <c r="ER122" s="29"/>
      <c r="ES122" s="29"/>
      <c r="ET122" s="29"/>
      <c r="EU122" s="29"/>
      <c r="EV122" s="29"/>
      <c r="EW122" s="29"/>
      <c r="EX122" s="29"/>
      <c r="EY122" s="29"/>
      <c r="EZ122" s="29"/>
      <c r="FA122" s="29"/>
      <c r="FB122" s="29"/>
      <c r="FC122" s="29"/>
    </row>
    <row r="123" spans="8:159"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29"/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  <c r="CS123" s="29"/>
      <c r="CT123" s="29"/>
      <c r="CU123" s="29"/>
      <c r="CV123" s="29"/>
      <c r="CW123" s="29"/>
      <c r="CX123" s="29"/>
      <c r="CY123" s="29"/>
      <c r="CZ123" s="29"/>
      <c r="DA123" s="29"/>
      <c r="DB123" s="29"/>
      <c r="DC123" s="29"/>
      <c r="DD123" s="29"/>
      <c r="DE123" s="29"/>
      <c r="DF123" s="29"/>
      <c r="DG123" s="29"/>
      <c r="DH123" s="29"/>
      <c r="DI123" s="29"/>
      <c r="DJ123" s="29"/>
      <c r="DK123" s="29"/>
      <c r="DL123" s="29"/>
      <c r="DM123" s="29"/>
      <c r="DN123" s="29"/>
      <c r="DO123" s="29"/>
      <c r="DP123" s="29"/>
      <c r="DQ123" s="29"/>
      <c r="DR123" s="29"/>
      <c r="DS123" s="29"/>
      <c r="DT123" s="29"/>
      <c r="DU123" s="29"/>
      <c r="DV123" s="29"/>
      <c r="DW123" s="29"/>
      <c r="DX123" s="29"/>
      <c r="DY123" s="29"/>
      <c r="DZ123" s="29"/>
      <c r="EA123" s="29"/>
      <c r="EB123" s="29"/>
      <c r="EC123" s="29"/>
      <c r="ED123" s="29"/>
      <c r="EE123" s="29"/>
      <c r="EF123" s="29"/>
      <c r="EG123" s="29"/>
      <c r="EH123" s="29"/>
      <c r="EI123" s="29"/>
      <c r="EJ123" s="29"/>
      <c r="EK123" s="29"/>
      <c r="EL123" s="29"/>
      <c r="EM123" s="29"/>
      <c r="EN123" s="29"/>
      <c r="EO123" s="29"/>
      <c r="EP123" s="29"/>
      <c r="EQ123" s="29"/>
      <c r="ER123" s="29"/>
      <c r="ES123" s="29"/>
      <c r="ET123" s="29"/>
      <c r="EU123" s="29"/>
      <c r="EV123" s="29"/>
      <c r="EW123" s="29"/>
      <c r="EX123" s="29"/>
      <c r="EY123" s="29"/>
      <c r="EZ123" s="29"/>
      <c r="FA123" s="29"/>
      <c r="FB123" s="29"/>
      <c r="FC123" s="29"/>
    </row>
    <row r="124" spans="8:159"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  <c r="CH124" s="29"/>
      <c r="CI124" s="29"/>
      <c r="CJ124" s="29"/>
      <c r="CK124" s="29"/>
      <c r="CL124" s="29"/>
      <c r="CM124" s="29"/>
      <c r="CN124" s="29"/>
      <c r="CO124" s="29"/>
      <c r="CP124" s="29"/>
      <c r="CQ124" s="29"/>
      <c r="CR124" s="29"/>
      <c r="CS124" s="29"/>
      <c r="CT124" s="29"/>
      <c r="CU124" s="29"/>
      <c r="CV124" s="29"/>
      <c r="CW124" s="29"/>
      <c r="CX124" s="29"/>
      <c r="CY124" s="29"/>
      <c r="CZ124" s="29"/>
      <c r="DA124" s="29"/>
      <c r="DB124" s="29"/>
      <c r="DC124" s="29"/>
      <c r="DD124" s="29"/>
      <c r="DE124" s="29"/>
      <c r="DF124" s="29"/>
      <c r="DG124" s="29"/>
      <c r="DH124" s="29"/>
      <c r="DI124" s="29"/>
      <c r="DJ124" s="29"/>
      <c r="DK124" s="29"/>
      <c r="DL124" s="29"/>
      <c r="DM124" s="29"/>
      <c r="DN124" s="29"/>
      <c r="DO124" s="29"/>
      <c r="DP124" s="29"/>
      <c r="DQ124" s="29"/>
      <c r="DR124" s="29"/>
      <c r="DS124" s="29"/>
      <c r="DT124" s="29"/>
      <c r="DU124" s="29"/>
      <c r="DV124" s="29"/>
      <c r="DW124" s="29"/>
      <c r="DX124" s="29"/>
      <c r="DY124" s="29"/>
      <c r="DZ124" s="29"/>
      <c r="EA124" s="29"/>
      <c r="EB124" s="29"/>
      <c r="EC124" s="29"/>
      <c r="ED124" s="29"/>
      <c r="EE124" s="29"/>
      <c r="EF124" s="29"/>
      <c r="EG124" s="29"/>
      <c r="EH124" s="29"/>
      <c r="EI124" s="29"/>
      <c r="EJ124" s="29"/>
      <c r="EK124" s="29"/>
      <c r="EL124" s="29"/>
      <c r="EM124" s="29"/>
      <c r="EN124" s="29"/>
      <c r="EO124" s="29"/>
      <c r="EP124" s="29"/>
      <c r="EQ124" s="29"/>
      <c r="ER124" s="29"/>
      <c r="ES124" s="29"/>
      <c r="ET124" s="29"/>
      <c r="EU124" s="29"/>
      <c r="EV124" s="29"/>
      <c r="EW124" s="29"/>
      <c r="EX124" s="29"/>
      <c r="EY124" s="29"/>
      <c r="EZ124" s="29"/>
      <c r="FA124" s="29"/>
      <c r="FB124" s="29"/>
      <c r="FC124" s="29"/>
    </row>
    <row r="125" spans="8:159"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  <c r="CC125" s="29"/>
      <c r="CD125" s="29"/>
      <c r="CE125" s="29"/>
      <c r="CF125" s="29"/>
      <c r="CG125" s="29"/>
      <c r="CH125" s="29"/>
      <c r="CI125" s="29"/>
      <c r="CJ125" s="29"/>
      <c r="CK125" s="29"/>
      <c r="CL125" s="29"/>
      <c r="CM125" s="29"/>
      <c r="CN125" s="29"/>
      <c r="CO125" s="29"/>
      <c r="CP125" s="29"/>
      <c r="CQ125" s="29"/>
      <c r="CR125" s="29"/>
      <c r="CS125" s="29"/>
      <c r="CT125" s="29"/>
      <c r="CU125" s="29"/>
      <c r="CV125" s="29"/>
      <c r="CW125" s="29"/>
      <c r="CX125" s="29"/>
      <c r="CY125" s="29"/>
      <c r="CZ125" s="29"/>
      <c r="DA125" s="29"/>
      <c r="DB125" s="29"/>
      <c r="DC125" s="29"/>
      <c r="DD125" s="29"/>
      <c r="DE125" s="29"/>
      <c r="DF125" s="29"/>
      <c r="DG125" s="29"/>
      <c r="DH125" s="29"/>
      <c r="DI125" s="29"/>
      <c r="DJ125" s="29"/>
      <c r="DK125" s="29"/>
      <c r="DL125" s="29"/>
      <c r="DM125" s="29"/>
      <c r="DN125" s="29"/>
      <c r="DO125" s="29"/>
      <c r="DP125" s="29"/>
      <c r="DQ125" s="29"/>
      <c r="DR125" s="29"/>
      <c r="DS125" s="29"/>
      <c r="DT125" s="29"/>
      <c r="DU125" s="29"/>
      <c r="DV125" s="29"/>
      <c r="DW125" s="29"/>
      <c r="DX125" s="29"/>
      <c r="DY125" s="29"/>
      <c r="DZ125" s="29"/>
      <c r="EA125" s="29"/>
      <c r="EB125" s="29"/>
      <c r="EC125" s="29"/>
      <c r="ED125" s="29"/>
      <c r="EE125" s="29"/>
      <c r="EF125" s="29"/>
      <c r="EG125" s="29"/>
      <c r="EH125" s="29"/>
      <c r="EI125" s="29"/>
      <c r="EJ125" s="29"/>
      <c r="EK125" s="29"/>
      <c r="EL125" s="29"/>
      <c r="EM125" s="29"/>
      <c r="EN125" s="29"/>
      <c r="EO125" s="29"/>
      <c r="EP125" s="29"/>
      <c r="EQ125" s="29"/>
      <c r="ER125" s="29"/>
      <c r="ES125" s="29"/>
      <c r="ET125" s="29"/>
      <c r="EU125" s="29"/>
      <c r="EV125" s="29"/>
      <c r="EW125" s="29"/>
      <c r="EX125" s="29"/>
      <c r="EY125" s="29"/>
      <c r="EZ125" s="29"/>
      <c r="FA125" s="29"/>
      <c r="FB125" s="29"/>
      <c r="FC125" s="29"/>
    </row>
    <row r="126" spans="8:159"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  <c r="BT126" s="29"/>
      <c r="BU126" s="29"/>
      <c r="BV126" s="29"/>
      <c r="BW126" s="29"/>
      <c r="BX126" s="29"/>
      <c r="BY126" s="29"/>
      <c r="BZ126" s="29"/>
      <c r="CA126" s="29"/>
      <c r="CB126" s="29"/>
      <c r="CC126" s="29"/>
      <c r="CD126" s="29"/>
      <c r="CE126" s="29"/>
      <c r="CF126" s="29"/>
      <c r="CG126" s="29"/>
      <c r="CH126" s="29"/>
      <c r="CI126" s="29"/>
      <c r="CJ126" s="29"/>
      <c r="CK126" s="29"/>
      <c r="CL126" s="29"/>
      <c r="CM126" s="29"/>
      <c r="CN126" s="29"/>
      <c r="CO126" s="29"/>
      <c r="CP126" s="29"/>
      <c r="CQ126" s="29"/>
      <c r="CR126" s="29"/>
      <c r="CS126" s="29"/>
      <c r="CT126" s="29"/>
      <c r="CU126" s="29"/>
      <c r="CV126" s="29"/>
      <c r="CW126" s="29"/>
      <c r="CX126" s="29"/>
      <c r="CY126" s="29"/>
      <c r="CZ126" s="29"/>
      <c r="DA126" s="29"/>
      <c r="DB126" s="29"/>
      <c r="DC126" s="29"/>
      <c r="DD126" s="29"/>
      <c r="DE126" s="29"/>
      <c r="DF126" s="29"/>
      <c r="DG126" s="29"/>
      <c r="DH126" s="29"/>
      <c r="DI126" s="29"/>
      <c r="DJ126" s="29"/>
      <c r="DK126" s="29"/>
      <c r="DL126" s="29"/>
      <c r="DM126" s="29"/>
      <c r="DN126" s="29"/>
      <c r="DO126" s="29"/>
      <c r="DP126" s="29"/>
      <c r="DQ126" s="29"/>
      <c r="DR126" s="29"/>
      <c r="DS126" s="29"/>
      <c r="DT126" s="29"/>
      <c r="DU126" s="29"/>
      <c r="DV126" s="29"/>
      <c r="DW126" s="29"/>
      <c r="DX126" s="29"/>
      <c r="DY126" s="29"/>
      <c r="DZ126" s="29"/>
      <c r="EA126" s="29"/>
      <c r="EB126" s="29"/>
      <c r="EC126" s="29"/>
      <c r="ED126" s="29"/>
      <c r="EE126" s="29"/>
      <c r="EF126" s="29"/>
      <c r="EG126" s="29"/>
      <c r="EH126" s="29"/>
      <c r="EI126" s="29"/>
      <c r="EJ126" s="29"/>
      <c r="EK126" s="29"/>
      <c r="EL126" s="29"/>
      <c r="EM126" s="29"/>
      <c r="EN126" s="29"/>
      <c r="EO126" s="29"/>
      <c r="EP126" s="29"/>
      <c r="EQ126" s="29"/>
      <c r="ER126" s="29"/>
      <c r="ES126" s="29"/>
      <c r="ET126" s="29"/>
      <c r="EU126" s="29"/>
      <c r="EV126" s="29"/>
      <c r="EW126" s="29"/>
      <c r="EX126" s="29"/>
      <c r="EY126" s="29"/>
      <c r="EZ126" s="29"/>
      <c r="FA126" s="29"/>
      <c r="FB126" s="29"/>
      <c r="FC126" s="29"/>
    </row>
    <row r="127" spans="8:159"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29"/>
      <c r="BR127" s="29"/>
      <c r="BS127" s="29"/>
      <c r="BT127" s="29"/>
      <c r="BU127" s="29"/>
      <c r="BV127" s="29"/>
      <c r="BW127" s="29"/>
      <c r="BX127" s="29"/>
      <c r="BY127" s="29"/>
      <c r="BZ127" s="29"/>
      <c r="CA127" s="29"/>
      <c r="CB127" s="29"/>
      <c r="CC127" s="29"/>
      <c r="CD127" s="29"/>
      <c r="CE127" s="29"/>
      <c r="CF127" s="29"/>
      <c r="CG127" s="29"/>
      <c r="CH127" s="29"/>
      <c r="CI127" s="29"/>
      <c r="CJ127" s="29"/>
      <c r="CK127" s="29"/>
      <c r="CL127" s="29"/>
      <c r="CM127" s="29"/>
      <c r="CN127" s="29"/>
      <c r="CO127" s="29"/>
      <c r="CP127" s="29"/>
      <c r="CQ127" s="29"/>
      <c r="CR127" s="29"/>
      <c r="CS127" s="29"/>
      <c r="CT127" s="29"/>
      <c r="CU127" s="29"/>
      <c r="CV127" s="29"/>
      <c r="CW127" s="29"/>
      <c r="CX127" s="29"/>
      <c r="CY127" s="29"/>
      <c r="CZ127" s="29"/>
      <c r="DA127" s="29"/>
      <c r="DB127" s="29"/>
      <c r="DC127" s="29"/>
      <c r="DD127" s="29"/>
      <c r="DE127" s="29"/>
      <c r="DF127" s="29"/>
      <c r="DG127" s="29"/>
      <c r="DH127" s="29"/>
      <c r="DI127" s="29"/>
      <c r="DJ127" s="29"/>
      <c r="DK127" s="29"/>
      <c r="DL127" s="29"/>
      <c r="DM127" s="29"/>
      <c r="DN127" s="29"/>
      <c r="DO127" s="29"/>
      <c r="DP127" s="29"/>
      <c r="DQ127" s="29"/>
      <c r="DR127" s="29"/>
      <c r="DS127" s="29"/>
      <c r="DT127" s="29"/>
      <c r="DU127" s="29"/>
      <c r="DV127" s="29"/>
      <c r="DW127" s="29"/>
      <c r="DX127" s="29"/>
      <c r="DY127" s="29"/>
      <c r="DZ127" s="29"/>
      <c r="EA127" s="29"/>
      <c r="EB127" s="29"/>
      <c r="EC127" s="29"/>
      <c r="ED127" s="29"/>
      <c r="EE127" s="29"/>
      <c r="EF127" s="29"/>
      <c r="EG127" s="29"/>
      <c r="EH127" s="29"/>
      <c r="EI127" s="29"/>
      <c r="EJ127" s="29"/>
      <c r="EK127" s="29"/>
      <c r="EL127" s="29"/>
      <c r="EM127" s="29"/>
      <c r="EN127" s="29"/>
      <c r="EO127" s="29"/>
      <c r="EP127" s="29"/>
      <c r="EQ127" s="29"/>
      <c r="ER127" s="29"/>
      <c r="ES127" s="29"/>
      <c r="ET127" s="29"/>
      <c r="EU127" s="29"/>
      <c r="EV127" s="29"/>
      <c r="EW127" s="29"/>
      <c r="EX127" s="29"/>
      <c r="EY127" s="29"/>
      <c r="EZ127" s="29"/>
      <c r="FA127" s="29"/>
      <c r="FB127" s="29"/>
      <c r="FC127" s="29"/>
    </row>
    <row r="128" spans="8:159"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  <c r="BT128" s="29"/>
      <c r="BU128" s="29"/>
      <c r="BV128" s="29"/>
      <c r="BW128" s="29"/>
      <c r="BX128" s="29"/>
      <c r="BY128" s="29"/>
      <c r="BZ128" s="29"/>
      <c r="CA128" s="29"/>
      <c r="CB128" s="29"/>
      <c r="CC128" s="29"/>
      <c r="CD128" s="29"/>
      <c r="CE128" s="29"/>
      <c r="CF128" s="29"/>
      <c r="CG128" s="29"/>
      <c r="CH128" s="29"/>
      <c r="CI128" s="29"/>
      <c r="CJ128" s="29"/>
      <c r="CK128" s="29"/>
      <c r="CL128" s="29"/>
      <c r="CM128" s="29"/>
      <c r="CN128" s="29"/>
      <c r="CO128" s="29"/>
      <c r="CP128" s="29"/>
      <c r="CQ128" s="29"/>
      <c r="CR128" s="29"/>
      <c r="CS128" s="29"/>
      <c r="CT128" s="29"/>
      <c r="CU128" s="29"/>
      <c r="CV128" s="29"/>
      <c r="CW128" s="29"/>
      <c r="CX128" s="29"/>
      <c r="CY128" s="29"/>
      <c r="CZ128" s="29"/>
      <c r="DA128" s="29"/>
      <c r="DB128" s="29"/>
      <c r="DC128" s="29"/>
      <c r="DD128" s="29"/>
      <c r="DE128" s="29"/>
      <c r="DF128" s="29"/>
      <c r="DG128" s="29"/>
      <c r="DH128" s="29"/>
      <c r="DI128" s="29"/>
      <c r="DJ128" s="29"/>
      <c r="DK128" s="29"/>
      <c r="DL128" s="29"/>
      <c r="DM128" s="29"/>
      <c r="DN128" s="29"/>
      <c r="DO128" s="29"/>
      <c r="DP128" s="29"/>
      <c r="DQ128" s="29"/>
      <c r="DR128" s="29"/>
      <c r="DS128" s="29"/>
      <c r="DT128" s="29"/>
      <c r="DU128" s="29"/>
      <c r="DV128" s="29"/>
      <c r="DW128" s="29"/>
      <c r="DX128" s="29"/>
      <c r="DY128" s="29"/>
      <c r="DZ128" s="29"/>
      <c r="EA128" s="29"/>
      <c r="EB128" s="29"/>
      <c r="EC128" s="29"/>
      <c r="ED128" s="29"/>
      <c r="EE128" s="29"/>
      <c r="EF128" s="29"/>
      <c r="EG128" s="29"/>
      <c r="EH128" s="29"/>
      <c r="EI128" s="29"/>
      <c r="EJ128" s="29"/>
      <c r="EK128" s="29"/>
      <c r="EL128" s="29"/>
      <c r="EM128" s="29"/>
      <c r="EN128" s="29"/>
      <c r="EO128" s="29"/>
      <c r="EP128" s="29"/>
      <c r="EQ128" s="29"/>
      <c r="ER128" s="29"/>
      <c r="ES128" s="29"/>
      <c r="ET128" s="29"/>
      <c r="EU128" s="29"/>
      <c r="EV128" s="29"/>
      <c r="EW128" s="29"/>
      <c r="EX128" s="29"/>
      <c r="EY128" s="29"/>
      <c r="EZ128" s="29"/>
      <c r="FA128" s="29"/>
      <c r="FB128" s="29"/>
      <c r="FC128" s="29"/>
    </row>
    <row r="129" spans="8:159"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  <c r="BT129" s="29"/>
      <c r="BU129" s="29"/>
      <c r="BV129" s="29"/>
      <c r="BW129" s="29"/>
      <c r="BX129" s="29"/>
      <c r="BY129" s="29"/>
      <c r="BZ129" s="29"/>
      <c r="CA129" s="29"/>
      <c r="CB129" s="29"/>
      <c r="CC129" s="29"/>
      <c r="CD129" s="29"/>
      <c r="CE129" s="29"/>
      <c r="CF129" s="29"/>
      <c r="CG129" s="29"/>
      <c r="CH129" s="29"/>
      <c r="CI129" s="29"/>
      <c r="CJ129" s="29"/>
      <c r="CK129" s="29"/>
      <c r="CL129" s="29"/>
      <c r="CM129" s="29"/>
      <c r="CN129" s="29"/>
      <c r="CO129" s="29"/>
      <c r="CP129" s="29"/>
      <c r="CQ129" s="29"/>
      <c r="CR129" s="29"/>
      <c r="CS129" s="29"/>
      <c r="CT129" s="29"/>
      <c r="CU129" s="29"/>
      <c r="CV129" s="29"/>
      <c r="CW129" s="29"/>
      <c r="CX129" s="29"/>
      <c r="CY129" s="29"/>
      <c r="CZ129" s="29"/>
      <c r="DA129" s="29"/>
      <c r="DB129" s="29"/>
      <c r="DC129" s="29"/>
      <c r="DD129" s="29"/>
      <c r="DE129" s="29"/>
      <c r="DF129" s="29"/>
      <c r="DG129" s="29"/>
      <c r="DH129" s="29"/>
      <c r="DI129" s="29"/>
      <c r="DJ129" s="29"/>
      <c r="DK129" s="29"/>
      <c r="DL129" s="29"/>
      <c r="DM129" s="29"/>
      <c r="DN129" s="29"/>
      <c r="DO129" s="29"/>
      <c r="DP129" s="29"/>
      <c r="DQ129" s="29"/>
      <c r="DR129" s="29"/>
      <c r="DS129" s="29"/>
      <c r="DT129" s="29"/>
      <c r="DU129" s="29"/>
      <c r="DV129" s="29"/>
      <c r="DW129" s="29"/>
      <c r="DX129" s="29"/>
      <c r="DY129" s="29"/>
      <c r="DZ129" s="29"/>
      <c r="EA129" s="29"/>
      <c r="EB129" s="29"/>
      <c r="EC129" s="29"/>
      <c r="ED129" s="29"/>
      <c r="EE129" s="29"/>
      <c r="EF129" s="29"/>
      <c r="EG129" s="29"/>
      <c r="EH129" s="29"/>
      <c r="EI129" s="29"/>
      <c r="EJ129" s="29"/>
      <c r="EK129" s="29"/>
      <c r="EL129" s="29"/>
      <c r="EM129" s="29"/>
      <c r="EN129" s="29"/>
      <c r="EO129" s="29"/>
      <c r="EP129" s="29"/>
      <c r="EQ129" s="29"/>
      <c r="ER129" s="29"/>
      <c r="ES129" s="29"/>
      <c r="ET129" s="29"/>
      <c r="EU129" s="29"/>
      <c r="EV129" s="29"/>
      <c r="EW129" s="29"/>
      <c r="EX129" s="29"/>
      <c r="EY129" s="29"/>
      <c r="EZ129" s="29"/>
      <c r="FA129" s="29"/>
      <c r="FB129" s="29"/>
      <c r="FC129" s="29"/>
    </row>
    <row r="130" spans="8:159"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  <c r="BU130" s="29"/>
      <c r="BV130" s="29"/>
      <c r="BW130" s="29"/>
      <c r="BX130" s="29"/>
      <c r="BY130" s="29"/>
      <c r="BZ130" s="29"/>
      <c r="CA130" s="29"/>
      <c r="CB130" s="29"/>
      <c r="CC130" s="29"/>
      <c r="CD130" s="29"/>
      <c r="CE130" s="29"/>
      <c r="CF130" s="29"/>
      <c r="CG130" s="29"/>
      <c r="CH130" s="29"/>
      <c r="CI130" s="29"/>
      <c r="CJ130" s="29"/>
      <c r="CK130" s="29"/>
      <c r="CL130" s="29"/>
      <c r="CM130" s="29"/>
      <c r="CN130" s="29"/>
      <c r="CO130" s="29"/>
      <c r="CP130" s="29"/>
      <c r="CQ130" s="29"/>
      <c r="CR130" s="29"/>
      <c r="CS130" s="29"/>
      <c r="CT130" s="29"/>
      <c r="CU130" s="29"/>
      <c r="CV130" s="29"/>
      <c r="CW130" s="29"/>
      <c r="CX130" s="29"/>
      <c r="CY130" s="29"/>
      <c r="CZ130" s="29"/>
      <c r="DA130" s="29"/>
      <c r="DB130" s="29"/>
      <c r="DC130" s="29"/>
      <c r="DD130" s="29"/>
      <c r="DE130" s="29"/>
      <c r="DF130" s="29"/>
      <c r="DG130" s="29"/>
      <c r="DH130" s="29"/>
      <c r="DI130" s="29"/>
      <c r="DJ130" s="29"/>
      <c r="DK130" s="29"/>
      <c r="DL130" s="29"/>
      <c r="DM130" s="29"/>
      <c r="DN130" s="29"/>
      <c r="DO130" s="29"/>
      <c r="DP130" s="29"/>
      <c r="DQ130" s="29"/>
      <c r="DR130" s="29"/>
      <c r="DS130" s="29"/>
      <c r="DT130" s="29"/>
      <c r="DU130" s="29"/>
      <c r="DV130" s="29"/>
      <c r="DW130" s="29"/>
      <c r="DX130" s="29"/>
      <c r="DY130" s="29"/>
      <c r="DZ130" s="29"/>
      <c r="EA130" s="29"/>
      <c r="EB130" s="29"/>
      <c r="EC130" s="29"/>
      <c r="ED130" s="29"/>
      <c r="EE130" s="29"/>
      <c r="EF130" s="29"/>
      <c r="EG130" s="29"/>
      <c r="EH130" s="29"/>
      <c r="EI130" s="29"/>
      <c r="EJ130" s="29"/>
      <c r="EK130" s="29"/>
      <c r="EL130" s="29"/>
      <c r="EM130" s="29"/>
      <c r="EN130" s="29"/>
      <c r="EO130" s="29"/>
      <c r="EP130" s="29"/>
      <c r="EQ130" s="29"/>
      <c r="ER130" s="29"/>
      <c r="ES130" s="29"/>
      <c r="ET130" s="29"/>
      <c r="EU130" s="29"/>
      <c r="EV130" s="29"/>
      <c r="EW130" s="29"/>
      <c r="EX130" s="29"/>
      <c r="EY130" s="29"/>
      <c r="EZ130" s="29"/>
      <c r="FA130" s="29"/>
      <c r="FB130" s="29"/>
      <c r="FC130" s="29"/>
    </row>
    <row r="131" spans="8:159"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  <c r="BT131" s="29"/>
      <c r="BU131" s="29"/>
      <c r="BV131" s="29"/>
      <c r="BW131" s="29"/>
      <c r="BX131" s="29"/>
      <c r="BY131" s="29"/>
      <c r="BZ131" s="29"/>
      <c r="CA131" s="29"/>
      <c r="CB131" s="29"/>
      <c r="CC131" s="29"/>
      <c r="CD131" s="29"/>
      <c r="CE131" s="29"/>
      <c r="CF131" s="29"/>
      <c r="CG131" s="29"/>
      <c r="CH131" s="29"/>
      <c r="CI131" s="29"/>
      <c r="CJ131" s="29"/>
      <c r="CK131" s="29"/>
      <c r="CL131" s="29"/>
      <c r="CM131" s="29"/>
      <c r="CN131" s="29"/>
      <c r="CO131" s="29"/>
      <c r="CP131" s="29"/>
      <c r="CQ131" s="29"/>
      <c r="CR131" s="29"/>
      <c r="CS131" s="29"/>
      <c r="CT131" s="29"/>
      <c r="CU131" s="29"/>
      <c r="CV131" s="29"/>
      <c r="CW131" s="29"/>
      <c r="CX131" s="29"/>
      <c r="CY131" s="29"/>
      <c r="CZ131" s="29"/>
      <c r="DA131" s="29"/>
      <c r="DB131" s="29"/>
      <c r="DC131" s="29"/>
      <c r="DD131" s="29"/>
      <c r="DE131" s="29"/>
      <c r="DF131" s="29"/>
      <c r="DG131" s="29"/>
      <c r="DH131" s="29"/>
      <c r="DI131" s="29"/>
      <c r="DJ131" s="29"/>
      <c r="DK131" s="29"/>
      <c r="DL131" s="29"/>
      <c r="DM131" s="29"/>
      <c r="DN131" s="29"/>
      <c r="DO131" s="29"/>
      <c r="DP131" s="29"/>
      <c r="DQ131" s="29"/>
      <c r="DR131" s="29"/>
      <c r="DS131" s="29"/>
      <c r="DT131" s="29"/>
      <c r="DU131" s="29"/>
      <c r="DV131" s="29"/>
      <c r="DW131" s="29"/>
      <c r="DX131" s="29"/>
      <c r="DY131" s="29"/>
      <c r="DZ131" s="29"/>
      <c r="EA131" s="29"/>
      <c r="EB131" s="29"/>
      <c r="EC131" s="29"/>
      <c r="ED131" s="29"/>
      <c r="EE131" s="29"/>
      <c r="EF131" s="29"/>
      <c r="EG131" s="29"/>
      <c r="EH131" s="29"/>
      <c r="EI131" s="29"/>
      <c r="EJ131" s="29"/>
      <c r="EK131" s="29"/>
      <c r="EL131" s="29"/>
      <c r="EM131" s="29"/>
      <c r="EN131" s="29"/>
      <c r="EO131" s="29"/>
      <c r="EP131" s="29"/>
      <c r="EQ131" s="29"/>
      <c r="ER131" s="29"/>
      <c r="ES131" s="29"/>
      <c r="ET131" s="29"/>
      <c r="EU131" s="29"/>
      <c r="EV131" s="29"/>
      <c r="EW131" s="29"/>
      <c r="EX131" s="29"/>
      <c r="EY131" s="29"/>
      <c r="EZ131" s="29"/>
      <c r="FA131" s="29"/>
      <c r="FB131" s="29"/>
      <c r="FC131" s="29"/>
    </row>
    <row r="132" spans="8:159"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  <c r="BT132" s="29"/>
      <c r="BU132" s="29"/>
      <c r="BV132" s="29"/>
      <c r="BW132" s="29"/>
      <c r="BX132" s="29"/>
      <c r="BY132" s="29"/>
      <c r="BZ132" s="29"/>
      <c r="CA132" s="29"/>
      <c r="CB132" s="29"/>
      <c r="CC132" s="29"/>
      <c r="CD132" s="29"/>
      <c r="CE132" s="29"/>
      <c r="CF132" s="29"/>
      <c r="CG132" s="29"/>
      <c r="CH132" s="29"/>
      <c r="CI132" s="29"/>
      <c r="CJ132" s="29"/>
      <c r="CK132" s="29"/>
      <c r="CL132" s="29"/>
      <c r="CM132" s="29"/>
      <c r="CN132" s="29"/>
      <c r="CO132" s="29"/>
      <c r="CP132" s="29"/>
      <c r="CQ132" s="29"/>
      <c r="CR132" s="29"/>
      <c r="CS132" s="29"/>
      <c r="CT132" s="29"/>
      <c r="CU132" s="29"/>
      <c r="CV132" s="29"/>
      <c r="CW132" s="29"/>
      <c r="CX132" s="29"/>
      <c r="CY132" s="29"/>
      <c r="CZ132" s="29"/>
      <c r="DA132" s="29"/>
      <c r="DB132" s="29"/>
      <c r="DC132" s="29"/>
      <c r="DD132" s="29"/>
      <c r="DE132" s="29"/>
      <c r="DF132" s="29"/>
      <c r="DG132" s="29"/>
      <c r="DH132" s="29"/>
      <c r="DI132" s="29"/>
      <c r="DJ132" s="29"/>
      <c r="DK132" s="29"/>
      <c r="DL132" s="29"/>
      <c r="DM132" s="29"/>
      <c r="DN132" s="29"/>
      <c r="DO132" s="29"/>
      <c r="DP132" s="29"/>
      <c r="DQ132" s="29"/>
      <c r="DR132" s="29"/>
      <c r="DS132" s="29"/>
      <c r="DT132" s="29"/>
      <c r="DU132" s="29"/>
      <c r="DV132" s="29"/>
      <c r="DW132" s="29"/>
      <c r="DX132" s="29"/>
      <c r="DY132" s="29"/>
      <c r="DZ132" s="29"/>
      <c r="EA132" s="29"/>
      <c r="EB132" s="29"/>
      <c r="EC132" s="29"/>
      <c r="ED132" s="29"/>
      <c r="EE132" s="29"/>
      <c r="EF132" s="29"/>
      <c r="EG132" s="29"/>
      <c r="EH132" s="29"/>
      <c r="EI132" s="29"/>
      <c r="EJ132" s="29"/>
      <c r="EK132" s="29"/>
      <c r="EL132" s="29"/>
      <c r="EM132" s="29"/>
      <c r="EN132" s="29"/>
      <c r="EO132" s="29"/>
      <c r="EP132" s="29"/>
      <c r="EQ132" s="29"/>
      <c r="ER132" s="29"/>
      <c r="ES132" s="29"/>
      <c r="ET132" s="29"/>
      <c r="EU132" s="29"/>
      <c r="EV132" s="29"/>
      <c r="EW132" s="29"/>
      <c r="EX132" s="29"/>
      <c r="EY132" s="29"/>
      <c r="EZ132" s="29"/>
      <c r="FA132" s="29"/>
      <c r="FB132" s="29"/>
      <c r="FC132" s="29"/>
    </row>
    <row r="133" spans="8:159"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9"/>
      <c r="BQ133" s="29"/>
      <c r="BR133" s="29"/>
      <c r="BS133" s="29"/>
      <c r="BT133" s="29"/>
      <c r="BU133" s="29"/>
      <c r="BV133" s="29"/>
      <c r="BW133" s="29"/>
      <c r="BX133" s="29"/>
      <c r="BY133" s="29"/>
      <c r="BZ133" s="29"/>
      <c r="CA133" s="29"/>
      <c r="CB133" s="29"/>
      <c r="CC133" s="29"/>
      <c r="CD133" s="29"/>
      <c r="CE133" s="29"/>
      <c r="CF133" s="29"/>
      <c r="CG133" s="29"/>
      <c r="CH133" s="29"/>
      <c r="CI133" s="29"/>
      <c r="CJ133" s="29"/>
      <c r="CK133" s="29"/>
      <c r="CL133" s="29"/>
      <c r="CM133" s="29"/>
      <c r="CN133" s="29"/>
      <c r="CO133" s="29"/>
      <c r="CP133" s="29"/>
      <c r="CQ133" s="29"/>
      <c r="CR133" s="29"/>
      <c r="CS133" s="29"/>
      <c r="CT133" s="29"/>
      <c r="CU133" s="29"/>
      <c r="CV133" s="29"/>
      <c r="CW133" s="29"/>
      <c r="CX133" s="29"/>
      <c r="CY133" s="29"/>
      <c r="CZ133" s="29"/>
      <c r="DA133" s="29"/>
      <c r="DB133" s="29"/>
      <c r="DC133" s="29"/>
      <c r="DD133" s="29"/>
      <c r="DE133" s="29"/>
      <c r="DF133" s="29"/>
      <c r="DG133" s="29"/>
      <c r="DH133" s="29"/>
      <c r="DI133" s="29"/>
      <c r="DJ133" s="29"/>
      <c r="DK133" s="29"/>
      <c r="DL133" s="29"/>
      <c r="DM133" s="29"/>
      <c r="DN133" s="29"/>
      <c r="DO133" s="29"/>
      <c r="DP133" s="29"/>
      <c r="DQ133" s="29"/>
      <c r="DR133" s="29"/>
      <c r="DS133" s="29"/>
      <c r="DT133" s="29"/>
      <c r="DU133" s="29"/>
      <c r="DV133" s="29"/>
      <c r="DW133" s="29"/>
      <c r="DX133" s="29"/>
      <c r="DY133" s="29"/>
      <c r="DZ133" s="29"/>
      <c r="EA133" s="29"/>
      <c r="EB133" s="29"/>
      <c r="EC133" s="29"/>
      <c r="ED133" s="29"/>
      <c r="EE133" s="29"/>
      <c r="EF133" s="29"/>
      <c r="EG133" s="29"/>
      <c r="EH133" s="29"/>
      <c r="EI133" s="29"/>
      <c r="EJ133" s="29"/>
      <c r="EK133" s="29"/>
      <c r="EL133" s="29"/>
      <c r="EM133" s="29"/>
      <c r="EN133" s="29"/>
      <c r="EO133" s="29"/>
      <c r="EP133" s="29"/>
      <c r="EQ133" s="29"/>
      <c r="ER133" s="29"/>
      <c r="ES133" s="29"/>
      <c r="ET133" s="29"/>
      <c r="EU133" s="29"/>
      <c r="EV133" s="29"/>
      <c r="EW133" s="29"/>
      <c r="EX133" s="29"/>
      <c r="EY133" s="29"/>
      <c r="EZ133" s="29"/>
      <c r="FA133" s="29"/>
      <c r="FB133" s="29"/>
      <c r="FC133" s="29"/>
    </row>
    <row r="134" spans="8:159"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  <c r="BT134" s="29"/>
      <c r="BU134" s="29"/>
      <c r="BV134" s="29"/>
      <c r="BW134" s="29"/>
      <c r="BX134" s="29"/>
      <c r="BY134" s="29"/>
      <c r="BZ134" s="29"/>
      <c r="CA134" s="29"/>
      <c r="CB134" s="29"/>
      <c r="CC134" s="29"/>
      <c r="CD134" s="29"/>
      <c r="CE134" s="29"/>
      <c r="CF134" s="29"/>
      <c r="CG134" s="29"/>
      <c r="CH134" s="29"/>
      <c r="CI134" s="29"/>
      <c r="CJ134" s="29"/>
      <c r="CK134" s="29"/>
      <c r="CL134" s="29"/>
      <c r="CM134" s="29"/>
      <c r="CN134" s="29"/>
      <c r="CO134" s="29"/>
      <c r="CP134" s="29"/>
      <c r="CQ134" s="29"/>
      <c r="CR134" s="29"/>
      <c r="CS134" s="29"/>
      <c r="CT134" s="29"/>
      <c r="CU134" s="29"/>
      <c r="CV134" s="29"/>
      <c r="CW134" s="29"/>
      <c r="CX134" s="29"/>
      <c r="CY134" s="29"/>
      <c r="CZ134" s="29"/>
      <c r="DA134" s="29"/>
      <c r="DB134" s="29"/>
      <c r="DC134" s="29"/>
      <c r="DD134" s="29"/>
      <c r="DE134" s="29"/>
      <c r="DF134" s="29"/>
      <c r="DG134" s="29"/>
      <c r="DH134" s="29"/>
      <c r="DI134" s="29"/>
      <c r="DJ134" s="29"/>
      <c r="DK134" s="29"/>
      <c r="DL134" s="29"/>
      <c r="DM134" s="29"/>
      <c r="DN134" s="29"/>
      <c r="DO134" s="29"/>
      <c r="DP134" s="29"/>
      <c r="DQ134" s="29"/>
      <c r="DR134" s="29"/>
      <c r="DS134" s="29"/>
      <c r="DT134" s="29"/>
      <c r="DU134" s="29"/>
      <c r="DV134" s="29"/>
      <c r="DW134" s="29"/>
      <c r="DX134" s="29"/>
      <c r="DY134" s="29"/>
      <c r="DZ134" s="29"/>
      <c r="EA134" s="29"/>
      <c r="EB134" s="29"/>
      <c r="EC134" s="29"/>
      <c r="ED134" s="29"/>
      <c r="EE134" s="29"/>
      <c r="EF134" s="29"/>
      <c r="EG134" s="29"/>
      <c r="EH134" s="29"/>
      <c r="EI134" s="29"/>
      <c r="EJ134" s="29"/>
      <c r="EK134" s="29"/>
      <c r="EL134" s="29"/>
      <c r="EM134" s="29"/>
      <c r="EN134" s="29"/>
      <c r="EO134" s="29"/>
      <c r="EP134" s="29"/>
      <c r="EQ134" s="29"/>
      <c r="ER134" s="29"/>
      <c r="ES134" s="29"/>
      <c r="ET134" s="29"/>
      <c r="EU134" s="29"/>
      <c r="EV134" s="29"/>
      <c r="EW134" s="29"/>
      <c r="EX134" s="29"/>
      <c r="EY134" s="29"/>
      <c r="EZ134" s="29"/>
      <c r="FA134" s="29"/>
      <c r="FB134" s="29"/>
      <c r="FC134" s="29"/>
    </row>
    <row r="135" spans="8:159"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  <c r="BT135" s="29"/>
      <c r="BU135" s="29"/>
      <c r="BV135" s="29"/>
      <c r="BW135" s="29"/>
      <c r="BX135" s="29"/>
      <c r="BY135" s="29"/>
      <c r="BZ135" s="29"/>
      <c r="CA135" s="29"/>
      <c r="CB135" s="29"/>
      <c r="CC135" s="29"/>
      <c r="CD135" s="29"/>
      <c r="CE135" s="29"/>
      <c r="CF135" s="29"/>
      <c r="CG135" s="29"/>
      <c r="CH135" s="29"/>
      <c r="CI135" s="29"/>
      <c r="CJ135" s="29"/>
      <c r="CK135" s="29"/>
      <c r="CL135" s="29"/>
      <c r="CM135" s="29"/>
      <c r="CN135" s="29"/>
      <c r="CO135" s="29"/>
      <c r="CP135" s="29"/>
      <c r="CQ135" s="29"/>
      <c r="CR135" s="29"/>
      <c r="CS135" s="29"/>
      <c r="CT135" s="29"/>
      <c r="CU135" s="29"/>
      <c r="CV135" s="29"/>
      <c r="CW135" s="29"/>
      <c r="CX135" s="29"/>
      <c r="CY135" s="29"/>
      <c r="CZ135" s="29"/>
      <c r="DA135" s="29"/>
      <c r="DB135" s="29"/>
      <c r="DC135" s="29"/>
      <c r="DD135" s="29"/>
      <c r="DE135" s="29"/>
      <c r="DF135" s="29"/>
      <c r="DG135" s="29"/>
      <c r="DH135" s="29"/>
      <c r="DI135" s="29"/>
      <c r="DJ135" s="29"/>
      <c r="DK135" s="29"/>
      <c r="DL135" s="29"/>
      <c r="DM135" s="29"/>
      <c r="DN135" s="29"/>
      <c r="DO135" s="29"/>
      <c r="DP135" s="29"/>
      <c r="DQ135" s="29"/>
      <c r="DR135" s="29"/>
      <c r="DS135" s="29"/>
      <c r="DT135" s="29"/>
      <c r="DU135" s="29"/>
      <c r="DV135" s="29"/>
      <c r="DW135" s="29"/>
      <c r="DX135" s="29"/>
      <c r="DY135" s="29"/>
      <c r="DZ135" s="29"/>
      <c r="EA135" s="29"/>
      <c r="EB135" s="29"/>
      <c r="EC135" s="29"/>
      <c r="ED135" s="29"/>
      <c r="EE135" s="29"/>
      <c r="EF135" s="29"/>
      <c r="EG135" s="29"/>
      <c r="EH135" s="29"/>
      <c r="EI135" s="29"/>
      <c r="EJ135" s="29"/>
      <c r="EK135" s="29"/>
      <c r="EL135" s="29"/>
      <c r="EM135" s="29"/>
      <c r="EN135" s="29"/>
      <c r="EO135" s="29"/>
      <c r="EP135" s="29"/>
      <c r="EQ135" s="29"/>
      <c r="ER135" s="29"/>
      <c r="ES135" s="29"/>
      <c r="ET135" s="29"/>
      <c r="EU135" s="29"/>
      <c r="EV135" s="29"/>
      <c r="EW135" s="29"/>
      <c r="EX135" s="29"/>
      <c r="EY135" s="29"/>
      <c r="EZ135" s="29"/>
      <c r="FA135" s="29"/>
      <c r="FB135" s="29"/>
      <c r="FC135" s="29"/>
    </row>
    <row r="136" spans="8:159"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  <c r="BT136" s="29"/>
      <c r="BU136" s="29"/>
      <c r="BV136" s="29"/>
      <c r="BW136" s="29"/>
      <c r="BX136" s="29"/>
      <c r="BY136" s="29"/>
      <c r="BZ136" s="29"/>
      <c r="CA136" s="29"/>
      <c r="CB136" s="29"/>
      <c r="CC136" s="29"/>
      <c r="CD136" s="29"/>
      <c r="CE136" s="29"/>
      <c r="CF136" s="29"/>
      <c r="CG136" s="29"/>
      <c r="CH136" s="29"/>
      <c r="CI136" s="29"/>
      <c r="CJ136" s="29"/>
      <c r="CK136" s="29"/>
      <c r="CL136" s="29"/>
      <c r="CM136" s="29"/>
      <c r="CN136" s="29"/>
      <c r="CO136" s="29"/>
      <c r="CP136" s="29"/>
      <c r="CQ136" s="29"/>
      <c r="CR136" s="29"/>
      <c r="CS136" s="29"/>
      <c r="CT136" s="29"/>
      <c r="CU136" s="29"/>
      <c r="CV136" s="29"/>
      <c r="CW136" s="29"/>
      <c r="CX136" s="29"/>
      <c r="CY136" s="29"/>
      <c r="CZ136" s="29"/>
      <c r="DA136" s="29"/>
      <c r="DB136" s="29"/>
      <c r="DC136" s="29"/>
      <c r="DD136" s="29"/>
      <c r="DE136" s="29"/>
      <c r="DF136" s="29"/>
      <c r="DG136" s="29"/>
      <c r="DH136" s="29"/>
      <c r="DI136" s="29"/>
      <c r="DJ136" s="29"/>
      <c r="DK136" s="29"/>
      <c r="DL136" s="29"/>
      <c r="DM136" s="29"/>
      <c r="DN136" s="29"/>
      <c r="DO136" s="29"/>
      <c r="DP136" s="29"/>
      <c r="DQ136" s="29"/>
      <c r="DR136" s="29"/>
      <c r="DS136" s="29"/>
      <c r="DT136" s="29"/>
      <c r="DU136" s="29"/>
      <c r="DV136" s="29"/>
      <c r="DW136" s="29"/>
      <c r="DX136" s="29"/>
      <c r="DY136" s="29"/>
      <c r="DZ136" s="29"/>
      <c r="EA136" s="29"/>
      <c r="EB136" s="29"/>
      <c r="EC136" s="29"/>
      <c r="ED136" s="29"/>
      <c r="EE136" s="29"/>
      <c r="EF136" s="29"/>
      <c r="EG136" s="29"/>
      <c r="EH136" s="29"/>
      <c r="EI136" s="29"/>
      <c r="EJ136" s="29"/>
      <c r="EK136" s="29"/>
      <c r="EL136" s="29"/>
      <c r="EM136" s="29"/>
      <c r="EN136" s="29"/>
      <c r="EO136" s="29"/>
      <c r="EP136" s="29"/>
      <c r="EQ136" s="29"/>
      <c r="ER136" s="29"/>
      <c r="ES136" s="29"/>
      <c r="ET136" s="29"/>
      <c r="EU136" s="29"/>
      <c r="EV136" s="29"/>
      <c r="EW136" s="29"/>
      <c r="EX136" s="29"/>
      <c r="EY136" s="29"/>
      <c r="EZ136" s="29"/>
      <c r="FA136" s="29"/>
      <c r="FB136" s="29"/>
      <c r="FC136" s="29"/>
    </row>
    <row r="137" spans="8:159"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  <c r="BT137" s="29"/>
      <c r="BU137" s="29"/>
      <c r="BV137" s="29"/>
      <c r="BW137" s="29"/>
      <c r="BX137" s="29"/>
      <c r="BY137" s="29"/>
      <c r="BZ137" s="29"/>
      <c r="CA137" s="29"/>
      <c r="CB137" s="29"/>
      <c r="CC137" s="29"/>
      <c r="CD137" s="29"/>
      <c r="CE137" s="29"/>
      <c r="CF137" s="29"/>
      <c r="CG137" s="29"/>
      <c r="CH137" s="29"/>
      <c r="CI137" s="29"/>
      <c r="CJ137" s="29"/>
      <c r="CK137" s="29"/>
      <c r="CL137" s="29"/>
      <c r="CM137" s="29"/>
      <c r="CN137" s="29"/>
      <c r="CO137" s="29"/>
      <c r="CP137" s="29"/>
      <c r="CQ137" s="29"/>
      <c r="CR137" s="29"/>
      <c r="CS137" s="29"/>
      <c r="CT137" s="29"/>
      <c r="CU137" s="29"/>
      <c r="CV137" s="29"/>
      <c r="CW137" s="29"/>
      <c r="CX137" s="29"/>
      <c r="CY137" s="29"/>
      <c r="CZ137" s="29"/>
      <c r="DA137" s="29"/>
      <c r="DB137" s="29"/>
      <c r="DC137" s="29"/>
      <c r="DD137" s="29"/>
      <c r="DE137" s="29"/>
      <c r="DF137" s="29"/>
      <c r="DG137" s="29"/>
      <c r="DH137" s="29"/>
      <c r="DI137" s="29"/>
      <c r="DJ137" s="29"/>
      <c r="DK137" s="29"/>
      <c r="DL137" s="29"/>
      <c r="DM137" s="29"/>
      <c r="DN137" s="29"/>
      <c r="DO137" s="29"/>
      <c r="DP137" s="29"/>
      <c r="DQ137" s="29"/>
      <c r="DR137" s="29"/>
      <c r="DS137" s="29"/>
      <c r="DT137" s="29"/>
      <c r="DU137" s="29"/>
      <c r="DV137" s="29"/>
      <c r="DW137" s="29"/>
      <c r="DX137" s="29"/>
      <c r="DY137" s="29"/>
      <c r="DZ137" s="29"/>
      <c r="EA137" s="29"/>
      <c r="EB137" s="29"/>
      <c r="EC137" s="29"/>
      <c r="ED137" s="29"/>
      <c r="EE137" s="29"/>
      <c r="EF137" s="29"/>
      <c r="EG137" s="29"/>
      <c r="EH137" s="29"/>
      <c r="EI137" s="29"/>
      <c r="EJ137" s="29"/>
      <c r="EK137" s="29"/>
      <c r="EL137" s="29"/>
      <c r="EM137" s="29"/>
      <c r="EN137" s="29"/>
      <c r="EO137" s="29"/>
      <c r="EP137" s="29"/>
      <c r="EQ137" s="29"/>
      <c r="ER137" s="29"/>
      <c r="ES137" s="29"/>
      <c r="ET137" s="29"/>
      <c r="EU137" s="29"/>
      <c r="EV137" s="29"/>
      <c r="EW137" s="29"/>
      <c r="EX137" s="29"/>
      <c r="EY137" s="29"/>
      <c r="EZ137" s="29"/>
      <c r="FA137" s="29"/>
      <c r="FB137" s="29"/>
      <c r="FC137" s="29"/>
    </row>
    <row r="138" spans="8:159"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  <c r="BT138" s="29"/>
      <c r="BU138" s="29"/>
      <c r="BV138" s="29"/>
      <c r="BW138" s="29"/>
      <c r="BX138" s="29"/>
      <c r="BY138" s="29"/>
      <c r="BZ138" s="29"/>
      <c r="CA138" s="29"/>
      <c r="CB138" s="29"/>
      <c r="CC138" s="29"/>
      <c r="CD138" s="29"/>
      <c r="CE138" s="29"/>
      <c r="CF138" s="29"/>
      <c r="CG138" s="29"/>
      <c r="CH138" s="29"/>
      <c r="CI138" s="29"/>
      <c r="CJ138" s="29"/>
      <c r="CK138" s="29"/>
      <c r="CL138" s="29"/>
      <c r="CM138" s="29"/>
      <c r="CN138" s="29"/>
      <c r="CO138" s="29"/>
      <c r="CP138" s="29"/>
      <c r="CQ138" s="29"/>
      <c r="CR138" s="29"/>
      <c r="CS138" s="29"/>
      <c r="CT138" s="29"/>
      <c r="CU138" s="29"/>
      <c r="CV138" s="29"/>
      <c r="CW138" s="29"/>
      <c r="CX138" s="29"/>
      <c r="CY138" s="29"/>
      <c r="CZ138" s="29"/>
      <c r="DA138" s="29"/>
      <c r="DB138" s="29"/>
      <c r="DC138" s="29"/>
      <c r="DD138" s="29"/>
      <c r="DE138" s="29"/>
      <c r="DF138" s="29"/>
      <c r="DG138" s="29"/>
      <c r="DH138" s="29"/>
      <c r="DI138" s="29"/>
      <c r="DJ138" s="29"/>
      <c r="DK138" s="29"/>
      <c r="DL138" s="29"/>
      <c r="DM138" s="29"/>
      <c r="DN138" s="29"/>
      <c r="DO138" s="29"/>
      <c r="DP138" s="29"/>
      <c r="DQ138" s="29"/>
      <c r="DR138" s="29"/>
      <c r="DS138" s="29"/>
      <c r="DT138" s="29"/>
      <c r="DU138" s="29"/>
      <c r="DV138" s="29"/>
      <c r="DW138" s="29"/>
      <c r="DX138" s="29"/>
      <c r="DY138" s="29"/>
      <c r="DZ138" s="29"/>
      <c r="EA138" s="29"/>
      <c r="EB138" s="29"/>
      <c r="EC138" s="29"/>
      <c r="ED138" s="29"/>
      <c r="EE138" s="29"/>
      <c r="EF138" s="29"/>
      <c r="EG138" s="29"/>
      <c r="EH138" s="29"/>
      <c r="EI138" s="29"/>
      <c r="EJ138" s="29"/>
      <c r="EK138" s="29"/>
      <c r="EL138" s="29"/>
      <c r="EM138" s="29"/>
      <c r="EN138" s="29"/>
      <c r="EO138" s="29"/>
      <c r="EP138" s="29"/>
      <c r="EQ138" s="29"/>
      <c r="ER138" s="29"/>
      <c r="ES138" s="29"/>
      <c r="ET138" s="29"/>
      <c r="EU138" s="29"/>
      <c r="EV138" s="29"/>
      <c r="EW138" s="29"/>
      <c r="EX138" s="29"/>
      <c r="EY138" s="29"/>
      <c r="EZ138" s="29"/>
      <c r="FA138" s="29"/>
      <c r="FB138" s="29"/>
      <c r="FC138" s="29"/>
    </row>
    <row r="139" spans="8:159"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  <c r="BT139" s="29"/>
      <c r="BU139" s="29"/>
      <c r="BV139" s="29"/>
      <c r="BW139" s="29"/>
      <c r="BX139" s="29"/>
      <c r="BY139" s="29"/>
      <c r="BZ139" s="29"/>
      <c r="CA139" s="29"/>
      <c r="CB139" s="29"/>
      <c r="CC139" s="29"/>
      <c r="CD139" s="29"/>
      <c r="CE139" s="29"/>
      <c r="CF139" s="29"/>
      <c r="CG139" s="29"/>
      <c r="CH139" s="29"/>
      <c r="CI139" s="29"/>
      <c r="CJ139" s="29"/>
      <c r="CK139" s="29"/>
      <c r="CL139" s="29"/>
      <c r="CM139" s="29"/>
      <c r="CN139" s="29"/>
      <c r="CO139" s="29"/>
      <c r="CP139" s="29"/>
      <c r="CQ139" s="29"/>
      <c r="CR139" s="29"/>
      <c r="CS139" s="29"/>
      <c r="CT139" s="29"/>
      <c r="CU139" s="29"/>
      <c r="CV139" s="29"/>
      <c r="CW139" s="29"/>
      <c r="CX139" s="29"/>
      <c r="CY139" s="29"/>
      <c r="CZ139" s="29"/>
      <c r="DA139" s="29"/>
      <c r="DB139" s="29"/>
      <c r="DC139" s="29"/>
      <c r="DD139" s="29"/>
      <c r="DE139" s="29"/>
      <c r="DF139" s="29"/>
      <c r="DG139" s="29"/>
      <c r="DH139" s="29"/>
      <c r="DI139" s="29"/>
      <c r="DJ139" s="29"/>
      <c r="DK139" s="29"/>
      <c r="DL139" s="29"/>
      <c r="DM139" s="29"/>
      <c r="DN139" s="29"/>
      <c r="DO139" s="29"/>
      <c r="DP139" s="29"/>
      <c r="DQ139" s="29"/>
      <c r="DR139" s="29"/>
      <c r="DS139" s="29"/>
      <c r="DT139" s="29"/>
      <c r="DU139" s="29"/>
      <c r="DV139" s="29"/>
      <c r="DW139" s="29"/>
      <c r="DX139" s="29"/>
      <c r="DY139" s="29"/>
      <c r="DZ139" s="29"/>
      <c r="EA139" s="29"/>
      <c r="EB139" s="29"/>
      <c r="EC139" s="29"/>
      <c r="ED139" s="29"/>
      <c r="EE139" s="29"/>
      <c r="EF139" s="29"/>
      <c r="EG139" s="29"/>
      <c r="EH139" s="29"/>
      <c r="EI139" s="29"/>
      <c r="EJ139" s="29"/>
      <c r="EK139" s="29"/>
      <c r="EL139" s="29"/>
      <c r="EM139" s="29"/>
      <c r="EN139" s="29"/>
      <c r="EO139" s="29"/>
      <c r="EP139" s="29"/>
      <c r="EQ139" s="29"/>
      <c r="ER139" s="29"/>
      <c r="ES139" s="29"/>
      <c r="ET139" s="29"/>
      <c r="EU139" s="29"/>
      <c r="EV139" s="29"/>
      <c r="EW139" s="29"/>
      <c r="EX139" s="29"/>
      <c r="EY139" s="29"/>
      <c r="EZ139" s="29"/>
      <c r="FA139" s="29"/>
      <c r="FB139" s="29"/>
      <c r="FC139" s="29"/>
    </row>
    <row r="140" spans="8:159"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  <c r="BT140" s="29"/>
      <c r="BU140" s="29"/>
      <c r="BV140" s="29"/>
      <c r="BW140" s="29"/>
      <c r="BX140" s="29"/>
      <c r="BY140" s="29"/>
      <c r="BZ140" s="29"/>
      <c r="CA140" s="29"/>
      <c r="CB140" s="29"/>
      <c r="CC140" s="29"/>
      <c r="CD140" s="29"/>
      <c r="CE140" s="29"/>
      <c r="CF140" s="29"/>
      <c r="CG140" s="29"/>
      <c r="CH140" s="29"/>
      <c r="CI140" s="29"/>
      <c r="CJ140" s="29"/>
      <c r="CK140" s="29"/>
      <c r="CL140" s="29"/>
      <c r="CM140" s="29"/>
      <c r="CN140" s="29"/>
      <c r="CO140" s="29"/>
      <c r="CP140" s="29"/>
      <c r="CQ140" s="29"/>
      <c r="CR140" s="29"/>
      <c r="CS140" s="29"/>
      <c r="CT140" s="29"/>
      <c r="CU140" s="29"/>
      <c r="CV140" s="29"/>
      <c r="CW140" s="29"/>
      <c r="CX140" s="29"/>
      <c r="CY140" s="29"/>
      <c r="CZ140" s="29"/>
      <c r="DA140" s="29"/>
      <c r="DB140" s="29"/>
      <c r="DC140" s="29"/>
      <c r="DD140" s="29"/>
      <c r="DE140" s="29"/>
      <c r="DF140" s="29"/>
      <c r="DG140" s="29"/>
      <c r="DH140" s="29"/>
      <c r="DI140" s="29"/>
      <c r="DJ140" s="29"/>
      <c r="DK140" s="29"/>
      <c r="DL140" s="29"/>
      <c r="DM140" s="29"/>
      <c r="DN140" s="29"/>
      <c r="DO140" s="29"/>
      <c r="DP140" s="29"/>
      <c r="DQ140" s="29"/>
      <c r="DR140" s="29"/>
      <c r="DS140" s="29"/>
      <c r="DT140" s="29"/>
      <c r="DU140" s="29"/>
      <c r="DV140" s="29"/>
      <c r="DW140" s="29"/>
      <c r="DX140" s="29"/>
      <c r="DY140" s="29"/>
      <c r="DZ140" s="29"/>
      <c r="EA140" s="29"/>
      <c r="EB140" s="29"/>
      <c r="EC140" s="29"/>
      <c r="ED140" s="29"/>
      <c r="EE140" s="29"/>
      <c r="EF140" s="29"/>
      <c r="EG140" s="29"/>
      <c r="EH140" s="29"/>
      <c r="EI140" s="29"/>
      <c r="EJ140" s="29"/>
      <c r="EK140" s="29"/>
      <c r="EL140" s="29"/>
      <c r="EM140" s="29"/>
      <c r="EN140" s="29"/>
      <c r="EO140" s="29"/>
      <c r="EP140" s="29"/>
      <c r="EQ140" s="29"/>
      <c r="ER140" s="29"/>
      <c r="ES140" s="29"/>
      <c r="ET140" s="29"/>
      <c r="EU140" s="29"/>
      <c r="EV140" s="29"/>
      <c r="EW140" s="29"/>
      <c r="EX140" s="29"/>
      <c r="EY140" s="29"/>
      <c r="EZ140" s="29"/>
      <c r="FA140" s="29"/>
      <c r="FB140" s="29"/>
      <c r="FC140" s="29"/>
    </row>
  </sheetData>
  <mergeCells count="1">
    <mergeCell ref="A7:A8"/>
  </mergeCells>
  <printOptions horizontalCentered="1"/>
  <pageMargins left="0.44236111111111109" right="0.40347222222222223" top="0.51180555555555551" bottom="0.51180555555555551" header="0" footer="0"/>
  <pageSetup paperSize="9" scale="3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13</vt:i4>
      </vt:variant>
    </vt:vector>
  </HeadingPairs>
  <TitlesOfParts>
    <vt:vector size="25" baseType="lpstr">
      <vt:lpstr>Portada</vt:lpstr>
      <vt:lpstr>Regím y altas</vt:lpstr>
      <vt:lpstr>Clase, sexo y edad</vt:lpstr>
      <vt:lpstr>Nº Pens. Clases</vt:lpstr>
      <vt:lpstr>Importe €</vt:lpstr>
      <vt:lpstr>P. Media €</vt:lpstr>
      <vt:lpstr>minimos</vt:lpstr>
      <vt:lpstr>PM ALTAS</vt:lpstr>
      <vt:lpstr>Prov1</vt:lpstr>
      <vt:lpstr>Prov2</vt:lpstr>
      <vt:lpstr>Prov3</vt:lpstr>
      <vt:lpstr>Minimos prov</vt:lpstr>
      <vt:lpstr>'Clase, sexo y edad'!Área_de_impresión</vt:lpstr>
      <vt:lpstr>'Importe €'!Área_de_impresión</vt:lpstr>
      <vt:lpstr>minimos!Área_de_impresión</vt:lpstr>
      <vt:lpstr>'Minimos prov'!Área_de_impresión</vt:lpstr>
      <vt:lpstr>'Nº Pens. Clases'!Área_de_impresión</vt:lpstr>
      <vt:lpstr>'P. Media €'!Área_de_impresión</vt:lpstr>
      <vt:lpstr>'PM ALTAS'!Área_de_impresión</vt:lpstr>
      <vt:lpstr>Portada!Área_de_impresión</vt:lpstr>
      <vt:lpstr>Prov1!Área_de_impresión</vt:lpstr>
      <vt:lpstr>Prov2!Área_de_impresión</vt:lpstr>
      <vt:lpstr>Prov3!Área_de_impresión</vt:lpstr>
      <vt:lpstr>'Regím y altas'!Área_de_impresión</vt:lpstr>
      <vt:lpstr>'Clase, sexo y edad'!Títulos_a_imprimir</vt:lpstr>
    </vt:vector>
  </TitlesOfParts>
  <Company>GISS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</dc:creator>
  <cp:lastModifiedBy>tmm</cp:lastModifiedBy>
  <cp:lastPrinted>2020-02-21T08:14:41Z</cp:lastPrinted>
  <dcterms:created xsi:type="dcterms:W3CDTF">2016-11-17T11:36:14Z</dcterms:created>
  <dcterms:modified xsi:type="dcterms:W3CDTF">2020-03-17T18:22:12Z</dcterms:modified>
</cp:coreProperties>
</file>