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SESS\DATOS\PENSIONES\2020\Abril\"/>
    </mc:Choice>
  </mc:AlternateContent>
  <bookViews>
    <workbookView xWindow="390" yWindow="105" windowWidth="14640" windowHeight="7965" tabRatio="779"/>
  </bookViews>
  <sheets>
    <sheet name="Portada" sheetId="24" r:id="rId1"/>
    <sheet name="Regím y altas" sheetId="21" r:id="rId2"/>
    <sheet name="Clase, sexo y edad" sheetId="26" r:id="rId3"/>
    <sheet name="Nº Pens. Clases" sheetId="17" r:id="rId4"/>
    <sheet name="Importe €" sheetId="18" r:id="rId5"/>
    <sheet name="P. Media €" sheetId="19" r:id="rId6"/>
    <sheet name="minimos" sheetId="27" r:id="rId7"/>
    <sheet name="PM ALTAS" sheetId="25" r:id="rId8"/>
    <sheet name="Prov1" sheetId="14" r:id="rId9"/>
    <sheet name="Prov2" sheetId="15" r:id="rId10"/>
    <sheet name="Prov3" sheetId="16" r:id="rId11"/>
    <sheet name="Minimos prov" sheetId="2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1P68" localSheetId="2">'[1]%'!$B$2:$Z$17</definedName>
    <definedName name="_1P68">'[1]%'!$B$2:$Z$17</definedName>
    <definedName name="_2P68" localSheetId="2">#REF!</definedName>
    <definedName name="_2P68" localSheetId="6">#REF!</definedName>
    <definedName name="_2P68">#REF!</definedName>
    <definedName name="a" localSheetId="2">#REF!</definedName>
    <definedName name="a">#REF!</definedName>
    <definedName name="aaa">#REF!</definedName>
    <definedName name="ACA">#REF!</definedName>
    <definedName name="ACP">#REF!</definedName>
    <definedName name="alt" localSheetId="2">#REF!</definedName>
    <definedName name="alt">#REF!</definedName>
    <definedName name="_xlnm.Print_Area" localSheetId="2">'Clase, sexo y edad'!$A$1:$Q$79</definedName>
    <definedName name="_xlnm.Print_Area" localSheetId="4">'Importe €'!$A$1:$H$80</definedName>
    <definedName name="_xlnm.Print_Area" localSheetId="6">minimos!$B$1:$H$33</definedName>
    <definedName name="_xlnm.Print_Area" localSheetId="11">'Minimos prov'!$B$2:$G$68</definedName>
    <definedName name="_xlnm.Print_Area" localSheetId="3">'Nº Pens. Clases'!$A$1:$H$80</definedName>
    <definedName name="_xlnm.Print_Area" localSheetId="5">'P. Media €'!$A$1:$H$80</definedName>
    <definedName name="_xlnm.Print_Area" localSheetId="7">'PM ALTAS'!$C$1:$G$38</definedName>
    <definedName name="_xlnm.Print_Area" localSheetId="0">Portada!$A$1:$E$62</definedName>
    <definedName name="_xlnm.Print_Area" localSheetId="8">Prov1!$A$3:$G$90</definedName>
    <definedName name="_xlnm.Print_Area" localSheetId="9">Prov2!$A$3:$G$90</definedName>
    <definedName name="_xlnm.Print_Area" localSheetId="10">Prov3!$B$3:$H$89</definedName>
    <definedName name="_xlnm.Print_Area" localSheetId="1">'Regím y altas'!$A$1:$T$42</definedName>
    <definedName name="_xlnm.Print_Area">#REF!</definedName>
    <definedName name="AT">#REF!</definedName>
    <definedName name="Auto_Open">#REF!</definedName>
    <definedName name="CARBON">#REF!</definedName>
    <definedName name="cb" localSheetId="2">#REF!</definedName>
    <definedName name="cb">#REF!</definedName>
    <definedName name="CCAA">'[2]CC.AA'!$H$3:$H$3000</definedName>
    <definedName name="cm" localSheetId="2">#REF!</definedName>
    <definedName name="cm" localSheetId="6">#REF!</definedName>
    <definedName name="cm">#REF!</definedName>
    <definedName name="COMPROBACIÓN">#REF!</definedName>
    <definedName name="Contribuciones_CCAA">[3]Gráficos!$B$75:$K$93</definedName>
    <definedName name="d" localSheetId="2">#REF!</definedName>
    <definedName name="d" localSheetId="6">#REF!</definedName>
    <definedName name="d">#REF!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HOGAR">#REF!</definedName>
    <definedName name="impor">#REF!</definedName>
    <definedName name="importe">#REF!</definedName>
    <definedName name="IMPORTE_P67" localSheetId="2">'[1]IMPORTE POR CONCEPTOS'!$B$2:$Z$18</definedName>
    <definedName name="IMPORTE_P67">'[1]IMPORTE POR CONCEPTOS'!$B$2:$Z$18</definedName>
    <definedName name="INCP_JUBILA" localSheetId="2">#REF!</definedName>
    <definedName name="INCP_JUBILA" localSheetId="6">#REF!</definedName>
    <definedName name="INCP_JUBILA">#REF!</definedName>
    <definedName name="ip" localSheetId="2">#REF!</definedName>
    <definedName name="ip">#REF!</definedName>
    <definedName name="IP__CCAA">[4]Total!$A$1:$AA$80</definedName>
    <definedName name="Macro1">#REF!</definedName>
    <definedName name="Macro10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[5]Gráficos!$A$49:$E$67</definedName>
    <definedName name="NombreTabla">"Dummy"</definedName>
    <definedName name="Nómina_CCAA">[5]Gráficos!$A$3:$E$21</definedName>
    <definedName name="Número_CCAA">[5]Gráficos!$A$26:$E$44</definedName>
    <definedName name="PROVINCIA">[2]PROVINCIAS!$R$3:$R$3000</definedName>
    <definedName name="PUBLICA">[5]Avance!$P$52:$Q$63</definedName>
    <definedName name="qq" localSheetId="2">#REF!</definedName>
    <definedName name="qq" localSheetId="6">#REF!</definedName>
    <definedName name="qq">#REF!</definedName>
    <definedName name="rank_contr_nóm">[3]Gráficos!$M$75:$M$93</definedName>
    <definedName name="rank_contr_núm">[3]Gráficos!$N$75:$N$93</definedName>
    <definedName name="rank_contr_pm">[3]Gráficos!$O$75:$O$93</definedName>
    <definedName name="Recover">#REF!</definedName>
    <definedName name="REGIMENES">[2]PROVINCIAS!$P$3:$P$3000</definedName>
    <definedName name="REGIMENESCCAA">'[2]CC.AA'!$F$3:$F$3000</definedName>
    <definedName name="REM" localSheetId="6">#REF!</definedName>
    <definedName name="REM">#REF!</definedName>
    <definedName name="RETA">#REF!</definedName>
    <definedName name="RG">#REF!</definedName>
    <definedName name="serieb">[2]PROVINCIAS!$P$3:$P$3000</definedName>
    <definedName name="SEXO">[2]PROVINCIAS!$S$3:$S$3000</definedName>
    <definedName name="SEXOCCAA">'[2]CC.AA'!$I$3:$I$3000</definedName>
    <definedName name="SOVI" localSheetId="6">#REF!</definedName>
    <definedName name="SOVI">#REF!</definedName>
    <definedName name="ss">#REF!</definedName>
    <definedName name="_xlnm.Print_Titles" localSheetId="2">'Clase, sexo y edad'!$1:$3</definedName>
    <definedName name="_xlnm.Print_Titles">#N/A</definedName>
    <definedName name="TOTAL" localSheetId="6">#REF!</definedName>
    <definedName name="TOTAL">#REF!</definedName>
    <definedName name="Tramos_2009">[6]Rango!$Q$2:$S$32</definedName>
    <definedName name="Tramos_2015">[6]Rango!$AO$2:$AP$32</definedName>
    <definedName name="TRAMOS_CUANTÍA" localSheetId="2">#REF!</definedName>
    <definedName name="TRAMOS_CUANTÍA" localSheetId="6">#REF!</definedName>
    <definedName name="TRAMOS_CUANTÍA">#REF!</definedName>
    <definedName name="VIUDE_ORFAN" localSheetId="2">#REF!</definedName>
    <definedName name="VIUDE_ORFAN">#REF!</definedName>
  </definedNames>
  <calcPr calcId="162913"/>
</workbook>
</file>

<file path=xl/calcChain.xml><?xml version="1.0" encoding="utf-8"?>
<calcChain xmlns="http://schemas.openxmlformats.org/spreadsheetml/2006/main">
  <c r="D14" i="27" l="1"/>
  <c r="D12" i="27"/>
  <c r="D11" i="27"/>
  <c r="D10" i="27"/>
  <c r="D9" i="27"/>
  <c r="D8" i="27"/>
  <c r="D7" i="27"/>
  <c r="C42" i="27" l="1"/>
  <c r="C43" i="27"/>
  <c r="C44" i="27"/>
  <c r="C46" i="27"/>
  <c r="C47" i="27"/>
  <c r="C48" i="27"/>
  <c r="C49" i="27"/>
  <c r="C45" i="27" l="1"/>
  <c r="C50" i="27" s="1"/>
  <c r="D46" i="27"/>
  <c r="E46" i="27"/>
  <c r="C51" i="27"/>
  <c r="G34" i="25" l="1"/>
  <c r="F34" i="25"/>
  <c r="E34" i="25"/>
  <c r="D34" i="25"/>
  <c r="G33" i="25"/>
  <c r="F33" i="25"/>
  <c r="E33" i="25"/>
  <c r="D33" i="25"/>
  <c r="G32" i="25"/>
  <c r="F32" i="25"/>
  <c r="E32" i="25"/>
  <c r="D32" i="25"/>
  <c r="G31" i="25"/>
  <c r="F31" i="25"/>
  <c r="E31" i="25"/>
  <c r="D31" i="25"/>
  <c r="G30" i="25"/>
  <c r="F30" i="25"/>
  <c r="E30" i="25"/>
  <c r="D30" i="25"/>
  <c r="G29" i="25"/>
  <c r="F29" i="25"/>
  <c r="E29" i="25"/>
  <c r="D29" i="25"/>
  <c r="G28" i="25"/>
  <c r="F28" i="25"/>
  <c r="E28" i="25"/>
  <c r="D28" i="25"/>
  <c r="G27" i="25"/>
  <c r="F27" i="25"/>
  <c r="E27" i="25"/>
  <c r="D27" i="25"/>
  <c r="G26" i="25"/>
  <c r="F26" i="25"/>
  <c r="E26" i="25"/>
  <c r="D26" i="25"/>
  <c r="G25" i="25"/>
  <c r="F25" i="25"/>
  <c r="E25" i="25"/>
  <c r="D25" i="25"/>
  <c r="G24" i="25"/>
  <c r="F24" i="25"/>
  <c r="E24" i="25"/>
  <c r="D24" i="25"/>
  <c r="G23" i="25"/>
  <c r="F23" i="25"/>
  <c r="E23" i="25"/>
  <c r="D23" i="25"/>
  <c r="G22" i="25"/>
  <c r="F22" i="25"/>
  <c r="E22" i="25"/>
  <c r="D22" i="25"/>
  <c r="B96" i="16" l="1"/>
  <c r="H93" i="16"/>
  <c r="E91" i="16"/>
  <c r="C91" i="16"/>
  <c r="B5" i="16"/>
  <c r="A5" i="15"/>
</calcChain>
</file>

<file path=xl/sharedStrings.xml><?xml version="1.0" encoding="utf-8"?>
<sst xmlns="http://schemas.openxmlformats.org/spreadsheetml/2006/main" count="1063" uniqueCount="193">
  <si>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</si>
  <si>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</si>
  <si>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</si>
  <si>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</si>
  <si>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</si>
  <si>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</si>
  <si>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</si>
  <si>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</si>
  <si>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</si>
  <si>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</si>
  <si>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</si>
  <si>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</si>
  <si>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</si>
  <si>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</si>
  <si>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</si>
  <si>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</si>
  <si>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</si>
  <si>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</si>
  <si>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</si>
  <si>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</si>
  <si>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</si>
  <si>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</si>
  <si>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</si>
  <si>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</si>
  <si>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</si>
  <si>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</si>
  <si>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</si>
  <si>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</si>
  <si>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años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</si>
  <si>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</si>
  <si>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</si>
  <si>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</si>
  <si>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</si>
  <si>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</si>
  <si>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</si>
  <si>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</si>
  <si>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</si>
  <si>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</si>
  <si>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</si>
  <si>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</si>
  <si>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</si>
  <si>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</si>
  <si>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</si>
  <si>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</si>
  <si>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</si>
  <si>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</si>
  <si>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</si>
  <si>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</si>
  <si>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</si>
  <si>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</si>
  <si>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</si>
  <si>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</si>
  <si>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</si>
  <si>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</si>
  <si>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</si>
  <si>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</si>
  <si>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</si>
  <si>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</si>
  <si>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</si>
  <si>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</si>
  <si>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</si>
  <si>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</si>
  <si>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</si>
  <si>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</si>
  <si>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</si>
  <si>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</si>
  <si>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</si>
  <si>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ILLES BALEARS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</si>
  <si>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</si>
  <si>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</si>
  <si>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</si>
  <si>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</si>
  <si>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</si>
  <si>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</si>
  <si>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</si>
  <si>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</si>
  <si>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</si>
  <si>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</si>
  <si>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</si>
  <si>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</si>
  <si>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</si>
  <si>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</si>
  <si>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</si>
  <si>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</si>
  <si>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</si>
  <si>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</si>
  <si>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</si>
  <si>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</si>
  <si>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</si>
  <si>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</si>
  <si>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</si>
  <si>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</si>
  <si>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</si>
  <si>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</si>
  <si>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</si>
  <si>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</si>
  <si>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</si>
  <si>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</si>
  <si>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</si>
  <si>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</si>
  <si>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</si>
  <si>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Coruña (A)</t>
  </si>
  <si>
    <t>Lugo</t>
  </si>
  <si>
    <t>Ourense</t>
  </si>
  <si>
    <t>Pontevedra</t>
  </si>
  <si>
    <t>MADRID</t>
  </si>
  <si>
    <t>MURCIA</t>
  </si>
  <si>
    <t>NAVARRA</t>
  </si>
  <si>
    <t>PAÍS VASCO</t>
  </si>
  <si>
    <t>Araba/Álava</t>
  </si>
  <si>
    <t>Gipuzkoa</t>
  </si>
  <si>
    <t>Bizkaia</t>
  </si>
  <si>
    <t>RIOJA (LA)</t>
  </si>
  <si>
    <t>Ceuta</t>
  </si>
  <si>
    <t>Melilla</t>
  </si>
  <si>
    <t xml:space="preserve"> </t>
  </si>
  <si>
    <t>ORFANDAD</t>
  </si>
  <si>
    <t>FAVOR DE FAMILIARES</t>
  </si>
  <si>
    <t>º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</si>
  <si>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</si>
  <si>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</si>
  <si>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</si>
  <si>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</si>
  <si>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</si>
  <si>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</si>
  <si>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Jueves 25 de octubre de  2019</t>
  </si>
  <si>
    <t>Nomina de pensiones (pegar )</t>
  </si>
  <si>
    <t>Pension media de jubilación (pegar)</t>
  </si>
  <si>
    <t>Ojo cambiar fecha para las notas de prensa y actualizar nomina y pension media de jubilación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</si>
  <si>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</si>
  <si>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</si>
  <si>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</si>
  <si>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</si>
  <si>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</si>
  <si>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</si>
  <si>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</si>
  <si>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</si>
  <si>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</si>
  <si>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</si>
  <si>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</si>
  <si>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</si>
  <si>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</si>
  <si>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</si>
  <si>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</si>
  <si>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</si>
  <si>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</si>
  <si>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</si>
  <si>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</si>
  <si>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</si>
  <si>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</si>
  <si>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</si>
  <si>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</si>
  <si>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</si>
  <si>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</si>
  <si>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</si>
  <si>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</si>
  <si>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</si>
  <si>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</si>
  <si>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</si>
  <si>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</si>
  <si>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</si>
  <si>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</si>
  <si>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</si>
  <si>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</si>
  <si>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</si>
  <si>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</si>
  <si>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</si>
  <si>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</si>
  <si>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</si>
  <si>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</si>
  <si>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</si>
  <si>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</si>
  <si>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</si>
  <si>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</si>
  <si>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</si>
  <si>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</si>
  <si>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</si>
  <si>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</si>
  <si>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</si>
  <si>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</si>
  <si>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r>
      <t>GENERAL/SISTEMA</t>
    </r>
    <r>
      <rPr>
        <sz val="12"/>
        <rFont val="Arial"/>
        <family val="2"/>
      </rPr>
      <t xml:space="preserve"> (en %)</t>
    </r>
  </si>
  <si>
    <t>Pensiones en vigor por clase, sexo y grupos de edad. Total sistema</t>
  </si>
  <si>
    <t>TOTAL NACIONAL (1)</t>
  </si>
  <si>
    <t>PENSIONES CONTRIBUTIVAS EN VIGOR A 1 DE ABRIL DE 2020</t>
  </si>
  <si>
    <t>MARZO 2020</t>
  </si>
  <si>
    <t>Incluyen 57 pensiones de las que no consta el sexo</t>
  </si>
  <si>
    <t>Marzo 2020</t>
  </si>
  <si>
    <t>(2) Incremento sobre marzo de 2019</t>
  </si>
  <si>
    <t>Marzo 2020 (2)</t>
  </si>
  <si>
    <t>1 de  abril de 2020</t>
  </si>
  <si>
    <t>1 abril 2020</t>
  </si>
  <si>
    <t>Datos a 1 de abril de 2020</t>
  </si>
  <si>
    <t xml:space="preserve">  1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</si>
</sst>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</numFmts>
  <fonts count="11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0"/>
      <color theme="0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4"/>
      <color theme="5" tint="-0.499984740745262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sz val="11"/>
      <name val="Cambria"/>
      <family val="1"/>
      <scheme val="major"/>
    </font>
    <font>
      <sz val="12"/>
      <color theme="5" tint="-0.499984740745262"/>
      <name val="Cambria"/>
      <family val="1"/>
      <scheme val="major"/>
    </font>
    <font>
      <sz val="10"/>
      <name val="Arial"/>
      <family val="2"/>
    </font>
    <font>
      <b/>
      <sz val="10"/>
      <color theme="1"/>
      <name val="Cambria"/>
      <family val="1"/>
      <scheme val="maj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mbria"/>
      <family val="1"/>
      <scheme val="major"/>
    </font>
    <font>
      <sz val="12"/>
      <color rgb="FF943634"/>
      <name val="Calibri"/>
      <family val="2"/>
      <scheme val="minor"/>
    </font>
    <font>
      <b/>
      <sz val="40"/>
      <color theme="1"/>
      <name val="Cambria"/>
      <family val="1"/>
      <scheme val="major"/>
    </font>
    <font>
      <b/>
      <sz val="12"/>
      <color rgb="FF752B29"/>
      <name val="Cambria"/>
      <family val="1"/>
      <scheme val="major"/>
    </font>
    <font>
      <b/>
      <sz val="34"/>
      <color theme="1"/>
      <name val="Cambria"/>
      <family val="1"/>
      <scheme val="major"/>
    </font>
    <font>
      <b/>
      <sz val="14"/>
      <color indexed="17"/>
      <name val="Cambria"/>
      <family val="1"/>
      <scheme val="major"/>
    </font>
    <font>
      <sz val="12"/>
      <name val="Cambria"/>
      <family val="1"/>
      <scheme val="major"/>
    </font>
    <font>
      <sz val="12"/>
      <name val="Times New Roman"/>
      <family val="1"/>
    </font>
    <font>
      <sz val="24"/>
      <color rgb="FFEB641B"/>
      <name val="Arial"/>
      <family val="2"/>
    </font>
    <font>
      <sz val="24"/>
      <color rgb="FF752B29"/>
      <name val="Arial"/>
      <family val="2"/>
    </font>
    <font>
      <sz val="24"/>
      <color rgb="FF752B29"/>
      <name val="Times New Roman"/>
      <family val="1"/>
    </font>
    <font>
      <sz val="22"/>
      <name val="Cambria"/>
      <family val="1"/>
      <scheme val="major"/>
    </font>
    <font>
      <sz val="24"/>
      <name val="Arial"/>
      <family val="2"/>
    </font>
    <font>
      <sz val="24"/>
      <name val="Times New Roman"/>
      <family val="1"/>
    </font>
    <font>
      <b/>
      <sz val="22"/>
      <name val="Cambria"/>
      <family val="1"/>
      <scheme val="major"/>
    </font>
    <font>
      <b/>
      <sz val="40"/>
      <name val="Cambria"/>
      <family val="1"/>
      <scheme val="major"/>
    </font>
    <font>
      <sz val="12"/>
      <color rgb="FF752B29"/>
      <name val="Cambria"/>
      <family val="1"/>
      <scheme val="major"/>
    </font>
    <font>
      <sz val="12"/>
      <color rgb="FF752B29"/>
      <name val="Calibri"/>
      <family val="2"/>
      <scheme val="minor"/>
    </font>
    <font>
      <b/>
      <sz val="34"/>
      <name val="Cambria"/>
      <family val="1"/>
      <scheme val="major"/>
    </font>
    <font>
      <b/>
      <sz val="40"/>
      <color rgb="FF752B29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34"/>
      <color rgb="FF752B29"/>
      <name val="Calibri"/>
      <family val="2"/>
      <scheme val="minor"/>
    </font>
    <font>
      <b/>
      <sz val="24"/>
      <color rgb="FF752B29"/>
      <name val="Times New Roman"/>
      <family val="1"/>
    </font>
    <font>
      <sz val="24"/>
      <color rgb="FF943634"/>
      <name val="Arial"/>
      <family val="2"/>
    </font>
    <font>
      <sz val="24"/>
      <color rgb="FF752B29"/>
      <name val="Calibri"/>
      <family val="2"/>
      <scheme val="minor"/>
    </font>
    <font>
      <sz val="24"/>
      <color rgb="FF943634"/>
      <name val="Cambria"/>
      <family val="1"/>
      <scheme val="major"/>
    </font>
    <font>
      <sz val="24"/>
      <name val="Cambria"/>
      <family val="1"/>
      <scheme val="major"/>
    </font>
    <font>
      <b/>
      <sz val="18"/>
      <name val="Cambria"/>
      <family val="1"/>
      <scheme val="major"/>
    </font>
    <font>
      <b/>
      <sz val="11.5"/>
      <name val="Arial Narrow"/>
      <family val="2"/>
    </font>
    <font>
      <sz val="18"/>
      <name val="Cambria"/>
      <family val="1"/>
      <scheme val="major"/>
    </font>
    <font>
      <b/>
      <sz val="20"/>
      <name val="Cambria"/>
      <family val="1"/>
      <scheme val="maj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6"/>
      <color rgb="FF752B29"/>
      <name val="Cambria"/>
      <family val="1"/>
      <scheme val="major"/>
    </font>
    <font>
      <sz val="10"/>
      <name val="Cambria"/>
      <family val="1"/>
      <scheme val="major"/>
    </font>
    <font>
      <b/>
      <sz val="15"/>
      <name val="Cambria"/>
      <family val="1"/>
      <scheme val="major"/>
    </font>
    <font>
      <sz val="16"/>
      <color rgb="FF943634"/>
      <name val="Cambria"/>
      <family val="1"/>
      <scheme val="major"/>
    </font>
    <font>
      <sz val="16"/>
      <name val="Cambria"/>
      <family val="1"/>
      <scheme val="major"/>
    </font>
    <font>
      <sz val="15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24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8"/>
      <color rgb="FF943634"/>
      <name val="Cambria"/>
      <family val="1"/>
      <scheme val="major"/>
    </font>
    <font>
      <sz val="9"/>
      <name val="Cambria"/>
      <family val="1"/>
      <scheme val="major"/>
    </font>
    <font>
      <sz val="10"/>
      <color indexed="10"/>
      <name val="Arial"/>
      <family val="2"/>
    </font>
    <font>
      <sz val="10"/>
      <color rgb="FFEB641B"/>
      <name val="Arial"/>
      <family val="2"/>
    </font>
    <font>
      <sz val="11"/>
      <name val="Calibri"/>
      <family val="2"/>
      <scheme val="minor"/>
    </font>
    <font>
      <b/>
      <sz val="16"/>
      <name val="Cambria"/>
      <family val="1"/>
      <scheme val="major"/>
    </font>
    <font>
      <b/>
      <sz val="9"/>
      <name val="Cambria"/>
      <family val="1"/>
      <scheme val="major"/>
    </font>
    <font>
      <i/>
      <sz val="10"/>
      <color indexed="10"/>
      <name val="Cambria"/>
      <family val="1"/>
      <scheme val="maj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rgb="FFFF0000"/>
      <name val="Cambria"/>
      <family val="1"/>
      <scheme val="major"/>
    </font>
    <font>
      <sz val="10"/>
      <name val="Times New Roman"/>
    </font>
    <font>
      <u/>
      <sz val="10"/>
      <color indexed="10"/>
      <name val="Arial"/>
      <family val="2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0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6" fillId="0" borderId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0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4" borderId="0" applyNumberFormat="0" applyBorder="0" applyAlignment="0" applyProtection="0"/>
    <xf numFmtId="0" fontId="62" fillId="8" borderId="0" applyNumberFormat="0" applyBorder="0" applyAlignment="0" applyProtection="0"/>
    <xf numFmtId="0" fontId="63" fillId="9" borderId="0" applyNumberFormat="0" applyBorder="0" applyAlignment="0" applyProtection="0"/>
    <xf numFmtId="0" fontId="64" fillId="25" borderId="23" applyNumberFormat="0" applyAlignment="0" applyProtection="0"/>
    <xf numFmtId="0" fontId="65" fillId="25" borderId="23" applyNumberFormat="0" applyAlignment="0" applyProtection="0"/>
    <xf numFmtId="0" fontId="66" fillId="26" borderId="24" applyNumberFormat="0" applyAlignment="0" applyProtection="0"/>
    <xf numFmtId="0" fontId="67" fillId="0" borderId="25" applyNumberFormat="0" applyFill="0" applyAlignment="0" applyProtection="0"/>
    <xf numFmtId="0" fontId="68" fillId="26" borderId="24" applyNumberFormat="0" applyAlignment="0" applyProtection="0"/>
    <xf numFmtId="0" fontId="69" fillId="0" borderId="0" applyNumberFormat="0" applyFill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4" borderId="0" applyNumberFormat="0" applyBorder="0" applyAlignment="0" applyProtection="0"/>
    <xf numFmtId="0" fontId="70" fillId="12" borderId="23" applyNumberFormat="0" applyAlignment="0" applyProtection="0"/>
    <xf numFmtId="0" fontId="71" fillId="0" borderId="0" applyNumberFormat="0" applyFill="0" applyBorder="0" applyAlignment="0" applyProtection="0"/>
    <xf numFmtId="0" fontId="72" fillId="9" borderId="0" applyNumberFormat="0" applyBorder="0" applyAlignment="0" applyProtection="0"/>
    <xf numFmtId="0" fontId="73" fillId="0" borderId="26" applyNumberFormat="0" applyFill="0" applyAlignment="0" applyProtection="0"/>
    <xf numFmtId="0" fontId="74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0" applyNumberFormat="0" applyFill="0" applyBorder="0" applyAlignment="0" applyProtection="0"/>
    <xf numFmtId="0" fontId="76" fillId="8" borderId="0" applyNumberFormat="0" applyBorder="0" applyAlignment="0" applyProtection="0"/>
    <xf numFmtId="0" fontId="77" fillId="12" borderId="23" applyNumberFormat="0" applyAlignment="0" applyProtection="0"/>
    <xf numFmtId="0" fontId="78" fillId="0" borderId="25" applyNumberFormat="0" applyFill="0" applyAlignment="0" applyProtection="0"/>
    <xf numFmtId="164" fontId="7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27" borderId="29" applyNumberFormat="0" applyFont="0" applyAlignment="0" applyProtection="0"/>
    <xf numFmtId="0" fontId="2" fillId="27" borderId="29" applyNumberFormat="0" applyFont="0" applyAlignment="0" applyProtection="0"/>
    <xf numFmtId="0" fontId="80" fillId="25" borderId="30" applyNumberFormat="0" applyAlignment="0" applyProtection="0"/>
    <xf numFmtId="0" fontId="81" fillId="25" borderId="30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26" applyNumberFormat="0" applyFill="0" applyAlignment="0" applyProtection="0"/>
    <xf numFmtId="0" fontId="86" fillId="0" borderId="27" applyNumberFormat="0" applyFill="0" applyAlignment="0" applyProtection="0"/>
    <xf numFmtId="0" fontId="69" fillId="0" borderId="28" applyNumberFormat="0" applyFill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" fillId="0" borderId="0" applyBorder="0"/>
    <xf numFmtId="0" fontId="112" fillId="0" borderId="0"/>
    <xf numFmtId="0" fontId="25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</cellStyleXfs>
  <cellXfs count="387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0" fontId="17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1" fillId="0" borderId="0" xfId="0" applyFont="1"/>
    <xf numFmtId="166" fontId="0" fillId="0" borderId="0" xfId="0" applyNumberFormat="1"/>
    <xf numFmtId="10" fontId="11" fillId="0" borderId="19" xfId="5" applyNumberFormat="1" applyFont="1" applyFill="1" applyBorder="1" applyAlignment="1">
      <alignment horizontal="right" vertical="center" indent="1"/>
    </xf>
    <xf numFmtId="168" fontId="11" fillId="0" borderId="19" xfId="5" applyNumberFormat="1" applyFont="1" applyFill="1" applyBorder="1" applyAlignment="1">
      <alignment horizontal="right" vertical="center" indent="1"/>
    </xf>
    <xf numFmtId="0" fontId="17" fillId="0" borderId="13" xfId="17" applyNumberFormat="1" applyFont="1" applyBorder="1" applyAlignment="1">
      <alignment horizontal="left" vertical="center" wrapText="1"/>
    </xf>
    <xf numFmtId="0" fontId="18" fillId="0" borderId="13" xfId="17" applyFont="1" applyBorder="1" applyAlignment="1">
      <alignment horizontal="left" wrapText="1"/>
    </xf>
    <xf numFmtId="0" fontId="12" fillId="4" borderId="12" xfId="0" applyFont="1" applyFill="1" applyBorder="1" applyAlignment="1">
      <alignment horizontal="left" indent="1"/>
    </xf>
    <xf numFmtId="0" fontId="23" fillId="0" borderId="19" xfId="0" applyFont="1" applyBorder="1" applyAlignment="1">
      <alignment horizontal="left" vertical="center" wrapText="1" indent="1"/>
    </xf>
    <xf numFmtId="3" fontId="11" fillId="0" borderId="19" xfId="5" applyNumberFormat="1" applyFont="1" applyFill="1" applyBorder="1" applyAlignment="1">
      <alignment horizontal="right" vertical="center" indent="1"/>
    </xf>
    <xf numFmtId="0" fontId="11" fillId="0" borderId="19" xfId="5" applyFont="1" applyFill="1" applyBorder="1" applyAlignment="1">
      <alignment horizontal="left" vertical="center" wrapText="1" indent="1"/>
    </xf>
    <xf numFmtId="0" fontId="27" fillId="0" borderId="0" xfId="18" applyNumberFormat="1" applyFont="1" applyAlignment="1"/>
    <xf numFmtId="4" fontId="27" fillId="0" borderId="0" xfId="18" applyNumberFormat="1" applyFont="1" applyAlignment="1"/>
    <xf numFmtId="0" fontId="28" fillId="0" borderId="0" xfId="18" applyNumberFormat="1" applyFont="1" applyAlignment="1"/>
    <xf numFmtId="0" fontId="29" fillId="0" borderId="0" xfId="18" applyNumberFormat="1" applyFont="1" applyAlignment="1">
      <alignment horizontal="centerContinuous" vertical="center"/>
    </xf>
    <xf numFmtId="0" fontId="27" fillId="0" borderId="0" xfId="18" applyNumberFormat="1" applyFont="1" applyAlignment="1">
      <alignment horizontal="centerContinuous" vertical="center"/>
    </xf>
    <xf numFmtId="4" fontId="27" fillId="0" borderId="0" xfId="18" applyNumberFormat="1" applyFont="1" applyAlignment="1">
      <alignment horizontal="centerContinuous" vertical="center"/>
    </xf>
    <xf numFmtId="0" fontId="30" fillId="0" borderId="0" xfId="18" applyNumberFormat="1" applyFont="1" applyAlignment="1">
      <alignment horizontal="centerContinuous" vertical="center"/>
    </xf>
    <xf numFmtId="15" fontId="31" fillId="0" borderId="0" xfId="18" applyNumberFormat="1" applyFont="1" applyAlignment="1" applyProtection="1">
      <alignment horizontal="centerContinuous" vertical="center"/>
      <protection locked="0"/>
    </xf>
    <xf numFmtId="0" fontId="32" fillId="0" borderId="0" xfId="18" applyNumberFormat="1" applyFont="1" applyAlignment="1">
      <alignment horizontal="centerContinuous" vertical="center"/>
    </xf>
    <xf numFmtId="0" fontId="33" fillId="0" borderId="0" xfId="18" applyNumberFormat="1" applyFont="1" applyAlignment="1">
      <alignment horizontal="centerContinuous" vertical="center"/>
    </xf>
    <xf numFmtId="4" fontId="33" fillId="0" borderId="0" xfId="18" applyNumberFormat="1" applyFont="1" applyAlignment="1">
      <alignment horizontal="centerContinuous" vertical="center"/>
    </xf>
    <xf numFmtId="0" fontId="1" fillId="0" borderId="0" xfId="18" applyNumberFormat="1" applyFont="1" applyAlignment="1"/>
    <xf numFmtId="0" fontId="34" fillId="0" borderId="0" xfId="18" applyNumberFormat="1" applyFont="1" applyAlignment="1"/>
    <xf numFmtId="0" fontId="33" fillId="4" borderId="21" xfId="18" applyNumberFormat="1" applyFont="1" applyFill="1" applyBorder="1" applyAlignment="1"/>
    <xf numFmtId="0" fontId="35" fillId="0" borderId="0" xfId="18" applyNumberFormat="1" applyFont="1" applyFill="1" applyAlignment="1"/>
    <xf numFmtId="0" fontId="36" fillId="0" borderId="0" xfId="18" applyNumberFormat="1" applyFont="1" applyFill="1" applyAlignment="1"/>
    <xf numFmtId="0" fontId="37" fillId="0" borderId="0" xfId="18" applyNumberFormat="1" applyFont="1" applyFill="1" applyAlignment="1"/>
    <xf numFmtId="0" fontId="37" fillId="5" borderId="0" xfId="18" applyNumberFormat="1" applyFont="1" applyFill="1" applyAlignment="1"/>
    <xf numFmtId="0" fontId="38" fillId="4" borderId="0" xfId="18" applyNumberFormat="1" applyFont="1" applyFill="1" applyAlignment="1"/>
    <xf numFmtId="3" fontId="38" fillId="4" borderId="0" xfId="18" applyNumberFormat="1" applyFont="1" applyFill="1" applyAlignment="1">
      <alignment horizontal="right" indent="1"/>
    </xf>
    <xf numFmtId="4" fontId="38" fillId="4" borderId="0" xfId="18" applyNumberFormat="1" applyFont="1" applyFill="1" applyAlignment="1">
      <alignment horizontal="right" indent="1"/>
    </xf>
    <xf numFmtId="0" fontId="39" fillId="0" borderId="0" xfId="18" applyNumberFormat="1" applyFont="1" applyAlignment="1"/>
    <xf numFmtId="0" fontId="40" fillId="0" borderId="0" xfId="18" applyNumberFormat="1" applyFont="1" applyAlignment="1"/>
    <xf numFmtId="0" fontId="35" fillId="0" borderId="0" xfId="18" applyNumberFormat="1" applyFont="1" applyAlignment="1"/>
    <xf numFmtId="0" fontId="41" fillId="2" borderId="6" xfId="18" applyNumberFormat="1" applyFont="1" applyFill="1" applyBorder="1" applyAlignment="1">
      <alignment horizontal="center" vertical="center"/>
    </xf>
    <xf numFmtId="3" fontId="41" fillId="2" borderId="6" xfId="18" applyNumberFormat="1" applyFont="1" applyFill="1" applyBorder="1" applyAlignment="1">
      <alignment horizontal="right" vertical="center" indent="1"/>
    </xf>
    <xf numFmtId="4" fontId="41" fillId="2" borderId="6" xfId="18" applyNumberFormat="1" applyFont="1" applyFill="1" applyBorder="1" applyAlignment="1">
      <alignment horizontal="right" vertical="center" indent="1"/>
    </xf>
    <xf numFmtId="0" fontId="33" fillId="0" borderId="21" xfId="18" applyNumberFormat="1" applyFont="1" applyBorder="1" applyAlignment="1"/>
    <xf numFmtId="3" fontId="33" fillId="0" borderId="21" xfId="18" applyNumberFormat="1" applyFont="1" applyBorder="1" applyAlignment="1"/>
    <xf numFmtId="4" fontId="33" fillId="0" borderId="21" xfId="18" applyNumberFormat="1" applyFont="1" applyBorder="1" applyAlignment="1"/>
    <xf numFmtId="0" fontId="33" fillId="0" borderId="0" xfId="18" applyNumberFormat="1" applyFont="1" applyAlignment="1"/>
    <xf numFmtId="3" fontId="33" fillId="0" borderId="0" xfId="18" applyNumberFormat="1" applyFont="1" applyAlignment="1"/>
    <xf numFmtId="4" fontId="33" fillId="0" borderId="0" xfId="18" applyNumberFormat="1" applyFont="1" applyAlignment="1"/>
    <xf numFmtId="0" fontId="33" fillId="0" borderId="0" xfId="18" applyNumberFormat="1" applyFont="1" applyAlignment="1">
      <alignment horizontal="right"/>
    </xf>
    <xf numFmtId="0" fontId="42" fillId="0" borderId="0" xfId="18" applyNumberFormat="1" applyFont="1" applyAlignment="1">
      <alignment horizontal="centerContinuous" vertical="center"/>
    </xf>
    <xf numFmtId="0" fontId="43" fillId="0" borderId="0" xfId="18" applyNumberFormat="1" applyFont="1" applyAlignment="1">
      <alignment horizontal="centerContinuous" vertical="center"/>
    </xf>
    <xf numFmtId="4" fontId="43" fillId="0" borderId="0" xfId="18" applyNumberFormat="1" applyFont="1" applyAlignment="1">
      <alignment horizontal="centerContinuous" vertical="center"/>
    </xf>
    <xf numFmtId="0" fontId="44" fillId="0" borderId="0" xfId="18" applyNumberFormat="1" applyFont="1" applyAlignment="1"/>
    <xf numFmtId="0" fontId="17" fillId="0" borderId="0" xfId="18" applyNumberFormat="1" applyFont="1" applyAlignment="1">
      <alignment horizontal="centerContinuous" vertical="center"/>
    </xf>
    <xf numFmtId="15" fontId="45" fillId="0" borderId="0" xfId="18" quotePrefix="1" applyNumberFormat="1" applyFont="1" applyAlignment="1" applyProtection="1">
      <alignment horizontal="centerContinuous" vertical="center"/>
      <protection locked="0"/>
    </xf>
    <xf numFmtId="14" fontId="1" fillId="0" borderId="0" xfId="18" applyNumberFormat="1" applyFont="1" applyAlignment="1"/>
    <xf numFmtId="0" fontId="36" fillId="0" borderId="0" xfId="18" applyNumberFormat="1" applyFont="1" applyAlignment="1"/>
    <xf numFmtId="0" fontId="37" fillId="0" borderId="0" xfId="18" applyNumberFormat="1" applyFont="1" applyAlignment="1"/>
    <xf numFmtId="0" fontId="28" fillId="0" borderId="0" xfId="18" applyNumberFormat="1" applyFont="1" applyFill="1" applyAlignment="1"/>
    <xf numFmtId="0" fontId="46" fillId="0" borderId="0" xfId="18" applyNumberFormat="1" applyFont="1" applyAlignment="1">
      <alignment horizontal="centerContinuous" vertical="center"/>
    </xf>
    <xf numFmtId="0" fontId="43" fillId="0" borderId="0" xfId="18" applyNumberFormat="1" applyFont="1" applyAlignment="1">
      <alignment horizontal="centerContinuous"/>
    </xf>
    <xf numFmtId="0" fontId="47" fillId="0" borderId="0" xfId="18" applyNumberFormat="1" applyFont="1" applyAlignment="1">
      <alignment horizontal="centerContinuous" vertical="center"/>
    </xf>
    <xf numFmtId="0" fontId="43" fillId="0" borderId="0" xfId="18" applyNumberFormat="1" applyFont="1" applyAlignment="1"/>
    <xf numFmtId="15" fontId="48" fillId="0" borderId="0" xfId="18" quotePrefix="1" applyNumberFormat="1" applyFont="1" applyAlignment="1" applyProtection="1">
      <alignment horizontal="centerContinuous" vertical="center"/>
      <protection locked="0"/>
    </xf>
    <xf numFmtId="0" fontId="28" fillId="0" borderId="0" xfId="18" quotePrefix="1" applyNumberFormat="1" applyFont="1" applyAlignment="1"/>
    <xf numFmtId="0" fontId="1" fillId="0" borderId="0" xfId="18" applyNumberFormat="1" applyFont="1" applyFill="1" applyAlignment="1"/>
    <xf numFmtId="0" fontId="49" fillId="4" borderId="0" xfId="18" applyNumberFormat="1" applyFont="1" applyFill="1" applyAlignment="1"/>
    <xf numFmtId="0" fontId="38" fillId="4" borderId="0" xfId="18" applyNumberFormat="1" applyFont="1" applyFill="1" applyAlignment="1">
      <alignment vertical="center"/>
    </xf>
    <xf numFmtId="3" fontId="38" fillId="4" borderId="0" xfId="18" applyNumberFormat="1" applyFont="1" applyFill="1" applyAlignment="1" applyProtection="1">
      <alignment horizontal="right" vertical="center" indent="1"/>
      <protection locked="0"/>
    </xf>
    <xf numFmtId="168" fontId="38" fillId="4" borderId="0" xfId="18" applyNumberFormat="1" applyFont="1" applyFill="1" applyAlignment="1">
      <alignment horizontal="right" vertical="center" indent="1"/>
    </xf>
    <xf numFmtId="4" fontId="38" fillId="4" borderId="0" xfId="18" applyNumberFormat="1" applyFont="1" applyFill="1" applyAlignment="1" applyProtection="1">
      <alignment horizontal="right" vertical="center" indent="1"/>
      <protection locked="0"/>
    </xf>
    <xf numFmtId="0" fontId="50" fillId="0" borderId="0" xfId="18" applyNumberFormat="1" applyFont="1" applyFill="1" applyAlignment="1"/>
    <xf numFmtId="0" fontId="39" fillId="0" borderId="0" xfId="18" applyNumberFormat="1" applyFont="1" applyFill="1" applyAlignment="1"/>
    <xf numFmtId="0" fontId="39" fillId="4" borderId="0" xfId="18" applyNumberFormat="1" applyFont="1" applyFill="1" applyAlignment="1"/>
    <xf numFmtId="3" fontId="38" fillId="4" borderId="0" xfId="18" applyNumberFormat="1" applyFont="1" applyFill="1" applyAlignment="1">
      <alignment horizontal="right" vertical="center" indent="1"/>
    </xf>
    <xf numFmtId="0" fontId="50" fillId="4" borderId="0" xfId="18" applyNumberFormat="1" applyFont="1" applyFill="1" applyAlignment="1"/>
    <xf numFmtId="3" fontId="38" fillId="4" borderId="0" xfId="18" applyNumberFormat="1" applyFont="1" applyFill="1" applyAlignment="1"/>
    <xf numFmtId="168" fontId="38" fillId="4" borderId="0" xfId="18" applyNumberFormat="1" applyFont="1" applyFill="1" applyAlignment="1">
      <alignment horizontal="right" indent="1"/>
    </xf>
    <xf numFmtId="0" fontId="36" fillId="4" borderId="0" xfId="18" applyNumberFormat="1" applyFont="1" applyFill="1" applyAlignment="1"/>
    <xf numFmtId="0" fontId="51" fillId="4" borderId="0" xfId="18" applyNumberFormat="1" applyFont="1" applyFill="1" applyAlignment="1"/>
    <xf numFmtId="3" fontId="41" fillId="3" borderId="6" xfId="18" applyNumberFormat="1" applyFont="1" applyFill="1" applyBorder="1" applyAlignment="1">
      <alignment horizontal="center" vertical="center"/>
    </xf>
    <xf numFmtId="3" fontId="41" fillId="3" borderId="6" xfId="18" applyNumberFormat="1" applyFont="1" applyFill="1" applyBorder="1" applyAlignment="1">
      <alignment horizontal="right" vertical="center" indent="1"/>
    </xf>
    <xf numFmtId="168" fontId="41" fillId="3" borderId="6" xfId="18" applyNumberFormat="1" applyFont="1" applyFill="1" applyBorder="1" applyAlignment="1">
      <alignment horizontal="right" vertical="center" indent="1"/>
    </xf>
    <xf numFmtId="4" fontId="41" fillId="3" borderId="6" xfId="18" applyNumberFormat="1" applyFont="1" applyFill="1" applyBorder="1" applyAlignment="1" applyProtection="1">
      <alignment horizontal="right" vertical="center" indent="1"/>
      <protection locked="0"/>
    </xf>
    <xf numFmtId="0" fontId="51" fillId="0" borderId="0" xfId="18" applyNumberFormat="1" applyFont="1" applyFill="1" applyAlignment="1"/>
    <xf numFmtId="0" fontId="52" fillId="0" borderId="21" xfId="18" applyNumberFormat="1" applyFont="1" applyFill="1" applyBorder="1"/>
    <xf numFmtId="168" fontId="53" fillId="0" borderId="21" xfId="18" applyNumberFormat="1" applyFont="1" applyFill="1" applyBorder="1"/>
    <xf numFmtId="0" fontId="54" fillId="0" borderId="0" xfId="18" applyNumberFormat="1" applyFont="1" applyAlignment="1">
      <alignment horizontal="center"/>
    </xf>
    <xf numFmtId="2" fontId="54" fillId="0" borderId="0" xfId="18" applyNumberFormat="1" applyFont="1" applyAlignment="1">
      <alignment horizontal="center"/>
    </xf>
    <xf numFmtId="168" fontId="54" fillId="0" borderId="0" xfId="18" applyNumberFormat="1" applyFont="1"/>
    <xf numFmtId="10" fontId="54" fillId="0" borderId="0" xfId="18" applyNumberFormat="1" applyFont="1" applyAlignment="1"/>
    <xf numFmtId="0" fontId="54" fillId="0" borderId="0" xfId="18" applyNumberFormat="1" applyFont="1" applyAlignment="1"/>
    <xf numFmtId="3" fontId="55" fillId="0" borderId="0" xfId="18" applyNumberFormat="1" applyFont="1" applyAlignment="1">
      <alignment horizontal="right"/>
    </xf>
    <xf numFmtId="10" fontId="41" fillId="3" borderId="6" xfId="18" applyNumberFormat="1" applyFont="1" applyFill="1" applyBorder="1" applyAlignment="1">
      <alignment horizontal="right" vertical="center" indent="1"/>
    </xf>
    <xf numFmtId="0" fontId="56" fillId="0" borderId="0" xfId="18" applyNumberFormat="1" applyFont="1" applyAlignment="1"/>
    <xf numFmtId="4" fontId="14" fillId="0" borderId="0" xfId="18" applyNumberFormat="1" applyFont="1" applyAlignment="1">
      <alignment horizontal="right"/>
    </xf>
    <xf numFmtId="4" fontId="54" fillId="0" borderId="0" xfId="18" applyNumberFormat="1" applyFont="1" applyAlignment="1">
      <alignment horizontal="right"/>
    </xf>
    <xf numFmtId="0" fontId="57" fillId="6" borderId="0" xfId="18" applyNumberFormat="1" applyFont="1" applyFill="1" applyAlignment="1"/>
    <xf numFmtId="0" fontId="33" fillId="6" borderId="0" xfId="18" applyNumberFormat="1" applyFont="1" applyFill="1" applyAlignment="1"/>
    <xf numFmtId="4" fontId="1" fillId="0" borderId="0" xfId="18" applyNumberFormat="1" applyFont="1" applyAlignment="1">
      <alignment horizontal="right"/>
    </xf>
    <xf numFmtId="0" fontId="6" fillId="0" borderId="0" xfId="7" applyNumberFormat="1" applyFont="1" applyAlignment="1">
      <alignment horizontal="centerContinuous"/>
    </xf>
    <xf numFmtId="0" fontId="27" fillId="0" borderId="0" xfId="7" applyNumberFormat="1" applyFont="1" applyAlignment="1">
      <alignment horizontal="centerContinuous"/>
    </xf>
    <xf numFmtId="0" fontId="1" fillId="0" borderId="0" xfId="7" applyNumberFormat="1" applyFont="1" applyAlignment="1"/>
    <xf numFmtId="0" fontId="1" fillId="0" borderId="0" xfId="7"/>
    <xf numFmtId="0" fontId="33" fillId="0" borderId="0" xfId="7" applyNumberFormat="1" applyFont="1" applyAlignment="1"/>
    <xf numFmtId="0" fontId="1" fillId="0" borderId="8" xfId="7" applyNumberFormat="1" applyFont="1" applyBorder="1"/>
    <xf numFmtId="0" fontId="33" fillId="0" borderId="21" xfId="7" applyNumberFormat="1" applyFont="1" applyBorder="1"/>
    <xf numFmtId="3" fontId="33" fillId="0" borderId="21" xfId="7" applyNumberFormat="1" applyFont="1" applyBorder="1"/>
    <xf numFmtId="0" fontId="14" fillId="0" borderId="0" xfId="7" applyNumberFormat="1" applyFont="1" applyAlignment="1"/>
    <xf numFmtId="3" fontId="14" fillId="0" borderId="0" xfId="7" applyNumberFormat="1" applyFont="1" applyAlignment="1">
      <alignment horizontal="right"/>
    </xf>
    <xf numFmtId="3" fontId="14" fillId="0" borderId="0" xfId="7" applyNumberFormat="1" applyFont="1"/>
    <xf numFmtId="3" fontId="1" fillId="0" borderId="0" xfId="7" applyNumberFormat="1" applyFont="1" applyAlignment="1"/>
    <xf numFmtId="3" fontId="14" fillId="0" borderId="0" xfId="7" applyNumberFormat="1" applyFont="1" applyAlignment="1"/>
    <xf numFmtId="0" fontId="14" fillId="0" borderId="0" xfId="7" applyNumberFormat="1" applyFont="1" applyAlignment="1">
      <alignment horizontal="right"/>
    </xf>
    <xf numFmtId="4" fontId="14" fillId="0" borderId="0" xfId="7" applyNumberFormat="1" applyFont="1" applyAlignment="1">
      <alignment horizontal="right"/>
    </xf>
    <xf numFmtId="4" fontId="1" fillId="0" borderId="0" xfId="7" applyNumberFormat="1" applyFont="1" applyAlignment="1"/>
    <xf numFmtId="4" fontId="14" fillId="0" borderId="0" xfId="7" applyNumberFormat="1" applyFont="1" applyAlignment="1"/>
    <xf numFmtId="0" fontId="14" fillId="0" borderId="0" xfId="7" applyNumberFormat="1" applyFont="1" applyAlignment="1">
      <alignment horizontal="left" vertical="top"/>
    </xf>
    <xf numFmtId="0" fontId="43" fillId="0" borderId="0" xfId="7" applyNumberFormat="1" applyFont="1" applyAlignment="1">
      <alignment horizontal="centerContinuous"/>
    </xf>
    <xf numFmtId="169" fontId="14" fillId="0" borderId="0" xfId="7" applyNumberFormat="1" applyFont="1" applyAlignment="1"/>
    <xf numFmtId="169" fontId="1" fillId="0" borderId="0" xfId="7" applyNumberFormat="1" applyFont="1" applyAlignment="1"/>
    <xf numFmtId="0" fontId="88" fillId="0" borderId="0" xfId="7" applyNumberFormat="1" applyFont="1" applyAlignment="1">
      <alignment horizontal="centerContinuous"/>
    </xf>
    <xf numFmtId="0" fontId="1" fillId="0" borderId="0" xfId="7" applyNumberFormat="1" applyFont="1"/>
    <xf numFmtId="0" fontId="33" fillId="0" borderId="0" xfId="7" applyNumberFormat="1" applyFont="1"/>
    <xf numFmtId="4" fontId="14" fillId="0" borderId="0" xfId="7" applyNumberFormat="1" applyFont="1"/>
    <xf numFmtId="0" fontId="14" fillId="0" borderId="0" xfId="7" applyNumberFormat="1" applyFont="1"/>
    <xf numFmtId="4" fontId="33" fillId="0" borderId="0" xfId="7" applyNumberFormat="1" applyFont="1" applyAlignment="1"/>
    <xf numFmtId="0" fontId="54" fillId="0" borderId="0" xfId="7" applyNumberFormat="1" applyFont="1" applyAlignment="1">
      <alignment horizontal="centerContinuous"/>
    </xf>
    <xf numFmtId="0" fontId="27" fillId="0" borderId="0" xfId="7" applyNumberFormat="1" applyFont="1" applyAlignment="1">
      <alignment horizontal="centerContinuous" vertical="center"/>
    </xf>
    <xf numFmtId="0" fontId="27" fillId="0" borderId="0" xfId="7" applyNumberFormat="1" applyFont="1" applyBorder="1" applyAlignment="1">
      <alignment horizontal="centerContinuous" vertical="center"/>
    </xf>
    <xf numFmtId="0" fontId="91" fillId="28" borderId="0" xfId="7" applyNumberFormat="1" applyFont="1" applyFill="1" applyAlignment="1">
      <alignment horizontal="centerContinuous"/>
    </xf>
    <xf numFmtId="0" fontId="33" fillId="0" borderId="0" xfId="7" applyNumberFormat="1" applyFont="1" applyAlignment="1">
      <alignment horizontal="centerContinuous" vertical="center"/>
    </xf>
    <xf numFmtId="0" fontId="33" fillId="0" borderId="0" xfId="7" applyNumberFormat="1" applyFont="1" applyBorder="1" applyAlignment="1">
      <alignment horizontal="centerContinuous" vertical="center"/>
    </xf>
    <xf numFmtId="0" fontId="92" fillId="28" borderId="0" xfId="7" applyNumberFormat="1" applyFont="1" applyFill="1" applyAlignment="1">
      <alignment horizontal="centerContinuous"/>
    </xf>
    <xf numFmtId="0" fontId="7" fillId="28" borderId="18" xfId="7" applyNumberFormat="1" applyFont="1" applyFill="1" applyBorder="1" applyAlignment="1">
      <alignment horizontal="centerContinuous" vertical="center"/>
    </xf>
    <xf numFmtId="0" fontId="56" fillId="0" borderId="8" xfId="7" applyNumberFormat="1" applyFont="1" applyBorder="1" applyAlignment="1"/>
    <xf numFmtId="0" fontId="11" fillId="2" borderId="9" xfId="7" applyNumberFormat="1" applyFont="1" applyFill="1" applyBorder="1" applyAlignment="1">
      <alignment horizontal="center"/>
    </xf>
    <xf numFmtId="0" fontId="11" fillId="0" borderId="9" xfId="7" applyNumberFormat="1" applyFont="1" applyBorder="1" applyAlignment="1">
      <alignment horizontal="center"/>
    </xf>
    <xf numFmtId="0" fontId="56" fillId="28" borderId="9" xfId="7" applyNumberFormat="1" applyFont="1" applyFill="1" applyBorder="1" applyAlignment="1">
      <alignment horizontal="right" vertical="center"/>
    </xf>
    <xf numFmtId="0" fontId="11" fillId="2" borderId="7" xfId="7" applyNumberFormat="1" applyFont="1" applyFill="1" applyBorder="1" applyAlignment="1">
      <alignment horizontal="center"/>
    </xf>
    <xf numFmtId="0" fontId="33" fillId="0" borderId="21" xfId="7" applyNumberFormat="1" applyFont="1" applyBorder="1" applyAlignment="1"/>
    <xf numFmtId="0" fontId="33" fillId="0" borderId="0" xfId="7" applyNumberFormat="1" applyFont="1" applyBorder="1" applyAlignment="1"/>
    <xf numFmtId="0" fontId="56" fillId="28" borderId="0" xfId="7" applyNumberFormat="1" applyFont="1" applyFill="1" applyAlignment="1">
      <alignment horizontal="center" vertical="center"/>
    </xf>
    <xf numFmtId="0" fontId="93" fillId="0" borderId="0" xfId="7" applyNumberFormat="1" applyFont="1" applyAlignment="1"/>
    <xf numFmtId="0" fontId="7" fillId="0" borderId="0" xfId="7" applyNumberFormat="1" applyFont="1" applyBorder="1" applyAlignment="1"/>
    <xf numFmtId="3" fontId="33" fillId="0" borderId="0" xfId="7" applyNumberFormat="1" applyFont="1" applyAlignment="1"/>
    <xf numFmtId="3" fontId="94" fillId="29" borderId="0" xfId="7" applyNumberFormat="1" applyFont="1" applyFill="1" applyAlignment="1">
      <alignment vertical="top"/>
    </xf>
    <xf numFmtId="4" fontId="1" fillId="0" borderId="0" xfId="7" applyNumberFormat="1" applyFont="1"/>
    <xf numFmtId="0" fontId="90" fillId="0" borderId="0" xfId="7" applyNumberFormat="1" applyFont="1" applyAlignment="1"/>
    <xf numFmtId="3" fontId="17" fillId="0" borderId="0" xfId="7" applyNumberFormat="1" applyFont="1" applyAlignment="1"/>
    <xf numFmtId="0" fontId="6" fillId="0" borderId="0" xfId="7" applyNumberFormat="1" applyFont="1" applyBorder="1" applyAlignment="1"/>
    <xf numFmtId="4" fontId="17" fillId="0" borderId="0" xfId="7" applyNumberFormat="1" applyFont="1" applyAlignment="1"/>
    <xf numFmtId="3" fontId="95" fillId="29" borderId="0" xfId="7" applyNumberFormat="1" applyFont="1" applyFill="1" applyAlignment="1">
      <alignment vertical="top"/>
    </xf>
    <xf numFmtId="0" fontId="1" fillId="0" borderId="21" xfId="7" applyNumberFormat="1" applyFont="1" applyBorder="1" applyAlignment="1">
      <alignment horizontal="centerContinuous" vertical="center"/>
    </xf>
    <xf numFmtId="0" fontId="1" fillId="0" borderId="21" xfId="7" applyNumberFormat="1" applyFont="1" applyBorder="1"/>
    <xf numFmtId="0" fontId="1" fillId="0" borderId="0" xfId="7" applyNumberFormat="1" applyFont="1" applyAlignment="1">
      <alignment horizontal="centerContinuous" vertical="center"/>
    </xf>
    <xf numFmtId="0" fontId="1" fillId="0" borderId="0" xfId="7" applyNumberFormat="1" applyFont="1" applyAlignment="1">
      <alignment horizontal="center"/>
    </xf>
    <xf numFmtId="0" fontId="33" fillId="28" borderId="0" xfId="7" applyNumberFormat="1" applyFont="1" applyFill="1" applyAlignment="1"/>
    <xf numFmtId="0" fontId="90" fillId="0" borderId="0" xfId="7" applyNumberFormat="1" applyFont="1" applyBorder="1" applyAlignment="1"/>
    <xf numFmtId="3" fontId="17" fillId="0" borderId="0" xfId="7" applyNumberFormat="1" applyFont="1" applyBorder="1" applyAlignment="1"/>
    <xf numFmtId="4" fontId="17" fillId="0" borderId="0" xfId="7" applyNumberFormat="1" applyFont="1" applyBorder="1" applyAlignment="1"/>
    <xf numFmtId="3" fontId="95" fillId="29" borderId="0" xfId="7" applyNumberFormat="1" applyFont="1" applyFill="1" applyBorder="1" applyAlignment="1">
      <alignment vertical="top"/>
    </xf>
    <xf numFmtId="0" fontId="97" fillId="0" borderId="0" xfId="7" applyNumberFormat="1" applyFont="1" applyBorder="1" applyAlignment="1"/>
    <xf numFmtId="0" fontId="1" fillId="0" borderId="0" xfId="7" applyNumberFormat="1" applyFont="1" applyBorder="1"/>
    <xf numFmtId="0" fontId="97" fillId="0" borderId="21" xfId="7" applyNumberFormat="1" applyFont="1" applyBorder="1" applyAlignment="1"/>
    <xf numFmtId="0" fontId="98" fillId="0" borderId="21" xfId="7" applyNumberFormat="1" applyFont="1" applyBorder="1" applyAlignment="1"/>
    <xf numFmtId="0" fontId="99" fillId="0" borderId="0" xfId="7" applyNumberFormat="1" applyFont="1" applyBorder="1" applyAlignment="1">
      <alignment horizontal="centerContinuous"/>
    </xf>
    <xf numFmtId="0" fontId="99" fillId="0" borderId="0" xfId="7" applyNumberFormat="1" applyFont="1" applyAlignment="1">
      <alignment horizontal="centerContinuous"/>
    </xf>
    <xf numFmtId="0" fontId="56" fillId="28" borderId="18" xfId="7" applyNumberFormat="1" applyFont="1" applyFill="1" applyBorder="1" applyAlignment="1">
      <alignment horizontal="centerContinuous" vertical="center"/>
    </xf>
    <xf numFmtId="3" fontId="33" fillId="0" borderId="0" xfId="7" applyNumberFormat="1" applyFont="1"/>
    <xf numFmtId="3" fontId="33" fillId="0" borderId="0" xfId="7" applyNumberFormat="1" applyFont="1" applyProtection="1">
      <protection locked="0"/>
    </xf>
    <xf numFmtId="4" fontId="33" fillId="0" borderId="0" xfId="7" applyNumberFormat="1" applyFont="1"/>
    <xf numFmtId="4" fontId="7" fillId="0" borderId="13" xfId="7" applyNumberFormat="1" applyFont="1" applyBorder="1" applyAlignment="1"/>
    <xf numFmtId="4" fontId="93" fillId="0" borderId="13" xfId="7" applyNumberFormat="1" applyFont="1" applyBorder="1" applyAlignment="1"/>
    <xf numFmtId="0" fontId="93" fillId="0" borderId="13" xfId="7" applyNumberFormat="1" applyFont="1" applyBorder="1" applyAlignment="1"/>
    <xf numFmtId="0" fontId="17" fillId="0" borderId="13" xfId="7" applyNumberFormat="1" applyFont="1" applyBorder="1" applyAlignment="1"/>
    <xf numFmtId="0" fontId="33" fillId="0" borderId="13" xfId="7" applyNumberFormat="1" applyFont="1" applyBorder="1" applyAlignment="1"/>
    <xf numFmtId="0" fontId="94" fillId="29" borderId="13" xfId="7" applyNumberFormat="1" applyFont="1" applyFill="1" applyBorder="1" applyAlignment="1">
      <alignment vertical="top"/>
    </xf>
    <xf numFmtId="4" fontId="1" fillId="0" borderId="21" xfId="7" applyNumberFormat="1" applyFont="1" applyBorder="1"/>
    <xf numFmtId="9" fontId="1" fillId="0" borderId="0" xfId="7" applyNumberFormat="1" applyFont="1"/>
    <xf numFmtId="0" fontId="6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Alignment="1">
      <alignment horizontal="center"/>
    </xf>
    <xf numFmtId="166" fontId="13" fillId="0" borderId="0" xfId="0" applyNumberFormat="1" applyFont="1" applyAlignment="1">
      <alignment horizontal="right" indent="2"/>
    </xf>
    <xf numFmtId="10" fontId="13" fillId="0" borderId="0" xfId="0" applyNumberFormat="1" applyFont="1" applyAlignment="1">
      <alignment horizontal="right" indent="2"/>
    </xf>
    <xf numFmtId="10" fontId="0" fillId="0" borderId="0" xfId="0" applyNumberFormat="1"/>
    <xf numFmtId="10" fontId="2" fillId="0" borderId="0" xfId="114" applyNumberFormat="1"/>
    <xf numFmtId="0" fontId="2" fillId="0" borderId="0" xfId="114"/>
    <xf numFmtId="0" fontId="89" fillId="0" borderId="0" xfId="114" applyFont="1" applyBorder="1"/>
    <xf numFmtId="0" fontId="2" fillId="0" borderId="0" xfId="114" applyBorder="1"/>
    <xf numFmtId="3" fontId="100" fillId="0" borderId="50" xfId="114" applyNumberFormat="1" applyFont="1" applyBorder="1" applyAlignment="1">
      <alignment horizontal="left" indent="2"/>
    </xf>
    <xf numFmtId="3" fontId="100" fillId="0" borderId="51" xfId="114" applyNumberFormat="1" applyFont="1" applyBorder="1" applyAlignment="1">
      <alignment horizontal="right" indent="1"/>
    </xf>
    <xf numFmtId="3" fontId="100" fillId="0" borderId="19" xfId="114" applyNumberFormat="1" applyFont="1" applyBorder="1" applyAlignment="1">
      <alignment horizontal="right" indent="2"/>
    </xf>
    <xf numFmtId="168" fontId="100" fillId="0" borderId="19" xfId="114" applyNumberFormat="1" applyFont="1" applyBorder="1" applyAlignment="1">
      <alignment horizontal="right" indent="2"/>
    </xf>
    <xf numFmtId="0" fontId="101" fillId="0" borderId="0" xfId="114" applyFont="1"/>
    <xf numFmtId="0" fontId="102" fillId="0" borderId="0" xfId="114" applyFont="1"/>
    <xf numFmtId="3" fontId="11" fillId="0" borderId="0" xfId="114" applyNumberFormat="1" applyFont="1" applyBorder="1"/>
    <xf numFmtId="3" fontId="11" fillId="0" borderId="0" xfId="114" applyNumberFormat="1" applyFont="1" applyBorder="1" applyAlignment="1">
      <alignment horizontal="right" indent="1"/>
    </xf>
    <xf numFmtId="10" fontId="89" fillId="0" borderId="0" xfId="114" applyNumberFormat="1" applyFont="1" applyBorder="1" applyAlignment="1">
      <alignment horizontal="right" indent="1"/>
    </xf>
    <xf numFmtId="3" fontId="89" fillId="0" borderId="0" xfId="114" applyNumberFormat="1" applyFont="1" applyBorder="1" applyAlignment="1">
      <alignment horizontal="right" indent="1"/>
    </xf>
    <xf numFmtId="0" fontId="0" fillId="4" borderId="0" xfId="0" applyFill="1"/>
    <xf numFmtId="0" fontId="1" fillId="0" borderId="0" xfId="7" applyFont="1"/>
    <xf numFmtId="0" fontId="6" fillId="34" borderId="8" xfId="7" applyNumberFormat="1" applyFont="1" applyFill="1" applyBorder="1" applyAlignment="1"/>
    <xf numFmtId="49" fontId="13" fillId="0" borderId="57" xfId="0" applyNumberFormat="1" applyFont="1" applyBorder="1" applyAlignment="1">
      <alignment horizontal="center" wrapText="1"/>
    </xf>
    <xf numFmtId="166" fontId="13" fillId="0" borderId="57" xfId="0" applyNumberFormat="1" applyFont="1" applyBorder="1" applyAlignment="1">
      <alignment horizontal="right" indent="2"/>
    </xf>
    <xf numFmtId="10" fontId="13" fillId="0" borderId="57" xfId="0" applyNumberFormat="1" applyFont="1" applyBorder="1" applyAlignment="1">
      <alignment horizontal="right" indent="2"/>
    </xf>
    <xf numFmtId="0" fontId="2" fillId="0" borderId="0" xfId="17" applyFont="1"/>
    <xf numFmtId="0" fontId="2" fillId="0" borderId="0" xfId="17"/>
    <xf numFmtId="2" fontId="2" fillId="0" borderId="0" xfId="17" applyNumberFormat="1" applyFont="1"/>
    <xf numFmtId="0" fontId="11" fillId="0" borderId="58" xfId="1" applyNumberFormat="1" applyFont="1" applyBorder="1" applyAlignment="1">
      <alignment horizontal="left" vertical="center"/>
    </xf>
    <xf numFmtId="0" fontId="89" fillId="0" borderId="58" xfId="17" applyFont="1" applyBorder="1" applyAlignment="1"/>
    <xf numFmtId="0" fontId="100" fillId="0" borderId="21" xfId="1" applyNumberFormat="1" applyFont="1" applyBorder="1" applyAlignment="1">
      <alignment horizontal="center"/>
    </xf>
    <xf numFmtId="3" fontId="89" fillId="0" borderId="0" xfId="1" applyNumberFormat="1" applyFont="1"/>
    <xf numFmtId="4" fontId="89" fillId="0" borderId="0" xfId="1" applyNumberFormat="1" applyFont="1"/>
    <xf numFmtId="0" fontId="100" fillId="0" borderId="0" xfId="1" quotePrefix="1" applyNumberFormat="1" applyFont="1" applyAlignment="1">
      <alignment horizontal="center"/>
    </xf>
    <xf numFmtId="0" fontId="100" fillId="0" borderId="0" xfId="1" applyNumberFormat="1" applyFont="1" applyAlignment="1">
      <alignment horizontal="center"/>
    </xf>
    <xf numFmtId="0" fontId="100" fillId="0" borderId="22" xfId="1" applyNumberFormat="1" applyFont="1" applyBorder="1" applyAlignment="1">
      <alignment horizontal="center"/>
    </xf>
    <xf numFmtId="3" fontId="89" fillId="0" borderId="22" xfId="1" applyNumberFormat="1" applyFont="1" applyBorder="1"/>
    <xf numFmtId="0" fontId="11" fillId="0" borderId="0" xfId="1" applyNumberFormat="1" applyFont="1" applyAlignment="1">
      <alignment horizontal="left" vertical="center"/>
    </xf>
    <xf numFmtId="0" fontId="89" fillId="0" borderId="0" xfId="17" applyFont="1"/>
    <xf numFmtId="0" fontId="106" fillId="0" borderId="0" xfId="17" applyFont="1" applyAlignment="1">
      <alignment horizontal="center"/>
    </xf>
    <xf numFmtId="0" fontId="7" fillId="35" borderId="0" xfId="7" applyNumberFormat="1" applyFont="1" applyFill="1" applyAlignment="1"/>
    <xf numFmtId="0" fontId="6" fillId="35" borderId="0" xfId="7" applyNumberFormat="1" applyFont="1" applyFill="1" applyAlignment="1"/>
    <xf numFmtId="0" fontId="20" fillId="36" borderId="14" xfId="7" applyNumberFormat="1" applyFont="1" applyFill="1" applyBorder="1" applyAlignment="1">
      <alignment horizontal="centerContinuous" vertical="center" wrapText="1"/>
    </xf>
    <xf numFmtId="0" fontId="20" fillId="36" borderId="31" xfId="7" applyNumberFormat="1" applyFont="1" applyFill="1" applyBorder="1" applyAlignment="1">
      <alignment horizontal="centerContinuous" vertical="center" wrapText="1"/>
    </xf>
    <xf numFmtId="0" fontId="20" fillId="36" borderId="32" xfId="7" applyNumberFormat="1" applyFont="1" applyFill="1" applyBorder="1" applyAlignment="1">
      <alignment horizontal="centerContinuous" vertical="center" wrapText="1"/>
    </xf>
    <xf numFmtId="0" fontId="20" fillId="36" borderId="33" xfId="7" applyNumberFormat="1" applyFont="1" applyFill="1" applyBorder="1" applyAlignment="1">
      <alignment horizontal="centerContinuous" vertical="center" wrapText="1"/>
    </xf>
    <xf numFmtId="0" fontId="20" fillId="36" borderId="34" xfId="7" applyNumberFormat="1" applyFont="1" applyFill="1" applyBorder="1" applyAlignment="1">
      <alignment horizontal="centerContinuous" vertical="center" wrapText="1"/>
    </xf>
    <xf numFmtId="0" fontId="20" fillId="36" borderId="35" xfId="7" applyNumberFormat="1" applyFont="1" applyFill="1" applyBorder="1" applyAlignment="1">
      <alignment horizontal="center" vertical="center" wrapText="1"/>
    </xf>
    <xf numFmtId="0" fontId="20" fillId="36" borderId="6" xfId="7" applyNumberFormat="1" applyFont="1" applyFill="1" applyBorder="1" applyAlignment="1">
      <alignment horizontal="centerContinuous" vertical="center" wrapText="1"/>
    </xf>
    <xf numFmtId="0" fontId="20" fillId="35" borderId="39" xfId="0" applyFont="1" applyFill="1" applyBorder="1" applyAlignment="1">
      <alignment horizontal="centerContinuous" vertical="center"/>
    </xf>
    <xf numFmtId="0" fontId="20" fillId="35" borderId="40" xfId="0" applyFont="1" applyFill="1" applyBorder="1" applyAlignment="1">
      <alignment horizontal="centerContinuous" vertical="center"/>
    </xf>
    <xf numFmtId="0" fontId="20" fillId="35" borderId="41" xfId="0" applyFont="1" applyFill="1" applyBorder="1" applyAlignment="1">
      <alignment horizontal="centerContinuous" vertical="center"/>
    </xf>
    <xf numFmtId="0" fontId="20" fillId="35" borderId="43" xfId="0" applyFont="1" applyFill="1" applyBorder="1" applyAlignment="1">
      <alignment horizontal="center" vertical="center" wrapText="1"/>
    </xf>
    <xf numFmtId="0" fontId="20" fillId="35" borderId="44" xfId="0" applyFont="1" applyFill="1" applyBorder="1" applyAlignment="1">
      <alignment horizontal="center" vertical="center" wrapText="1"/>
    </xf>
    <xf numFmtId="0" fontId="20" fillId="35" borderId="45" xfId="0" applyFont="1" applyFill="1" applyBorder="1" applyAlignment="1">
      <alignment horizontal="center" vertical="center" wrapText="1"/>
    </xf>
    <xf numFmtId="3" fontId="20" fillId="35" borderId="0" xfId="0" applyNumberFormat="1" applyFont="1" applyFill="1" applyAlignment="1">
      <alignment horizontal="centerContinuous"/>
    </xf>
    <xf numFmtId="0" fontId="13" fillId="35" borderId="0" xfId="0" applyFont="1" applyFill="1" applyAlignment="1">
      <alignment horizontal="centerContinuous"/>
    </xf>
    <xf numFmtId="0" fontId="8" fillId="35" borderId="0" xfId="0" applyFont="1" applyFill="1" applyBorder="1" applyAlignment="1">
      <alignment horizontal="centerContinuous" vertical="center"/>
    </xf>
    <xf numFmtId="0" fontId="105" fillId="2" borderId="21" xfId="1" applyNumberFormat="1" applyFont="1" applyFill="1" applyBorder="1" applyAlignment="1">
      <alignment horizontal="center" vertical="center"/>
    </xf>
    <xf numFmtId="3" fontId="11" fillId="2" borderId="21" xfId="1" applyNumberFormat="1" applyFont="1" applyFill="1" applyBorder="1" applyAlignment="1">
      <alignment vertical="center"/>
    </xf>
    <xf numFmtId="4" fontId="11" fillId="2" borderId="21" xfId="1" applyNumberFormat="1" applyFont="1" applyFill="1" applyBorder="1" applyAlignment="1">
      <alignment vertical="center"/>
    </xf>
    <xf numFmtId="3" fontId="89" fillId="33" borderId="16" xfId="1" applyNumberFormat="1" applyFont="1" applyFill="1" applyBorder="1" applyAlignment="1">
      <alignment horizontal="center" vertical="center"/>
    </xf>
    <xf numFmtId="4" fontId="89" fillId="33" borderId="16" xfId="1" applyNumberFormat="1" applyFont="1" applyFill="1" applyBorder="1" applyAlignment="1">
      <alignment horizontal="center" vertical="center"/>
    </xf>
    <xf numFmtId="0" fontId="89" fillId="33" borderId="17" xfId="1" applyNumberFormat="1" applyFont="1" applyFill="1" applyBorder="1" applyAlignment="1">
      <alignment horizontal="center" vertical="center"/>
    </xf>
    <xf numFmtId="0" fontId="89" fillId="33" borderId="16" xfId="1" applyNumberFormat="1" applyFont="1" applyFill="1" applyBorder="1" applyAlignment="1">
      <alignment horizontal="center" vertical="center"/>
    </xf>
    <xf numFmtId="3" fontId="89" fillId="33" borderId="17" xfId="1" applyNumberFormat="1" applyFont="1" applyFill="1" applyBorder="1" applyAlignment="1">
      <alignment horizontal="center" vertical="center"/>
    </xf>
    <xf numFmtId="4" fontId="89" fillId="33" borderId="17" xfId="1" applyNumberFormat="1" applyFont="1" applyFill="1" applyBorder="1" applyAlignment="1">
      <alignment horizontal="center" vertical="center"/>
    </xf>
    <xf numFmtId="0" fontId="20" fillId="33" borderId="59" xfId="0" applyFont="1" applyFill="1" applyBorder="1" applyAlignment="1">
      <alignment horizontal="centerContinuous" vertical="center" wrapText="1"/>
    </xf>
    <xf numFmtId="0" fontId="11" fillId="33" borderId="59" xfId="0" applyFont="1" applyFill="1" applyBorder="1" applyAlignment="1">
      <alignment horizontal="centerContinuous" vertical="center" wrapText="1"/>
    </xf>
    <xf numFmtId="0" fontId="20" fillId="33" borderId="59" xfId="0" applyFont="1" applyFill="1" applyBorder="1" applyAlignment="1">
      <alignment horizontal="center" vertical="center" wrapText="1"/>
    </xf>
    <xf numFmtId="0" fontId="20" fillId="33" borderId="59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 wrapText="1"/>
    </xf>
    <xf numFmtId="0" fontId="12" fillId="4" borderId="60" xfId="0" applyFont="1" applyFill="1" applyBorder="1" applyAlignment="1">
      <alignment horizontal="center" vertical="center"/>
    </xf>
    <xf numFmtId="3" fontId="11" fillId="0" borderId="47" xfId="5" applyNumberFormat="1" applyFont="1" applyFill="1" applyBorder="1" applyAlignment="1">
      <alignment horizontal="right" vertical="center" indent="1"/>
    </xf>
    <xf numFmtId="168" fontId="11" fillId="0" borderId="47" xfId="5" applyNumberFormat="1" applyFont="1" applyFill="1" applyBorder="1" applyAlignment="1">
      <alignment horizontal="right" vertical="center" indent="1"/>
    </xf>
    <xf numFmtId="0" fontId="23" fillId="3" borderId="59" xfId="0" applyFont="1" applyFill="1" applyBorder="1" applyAlignment="1">
      <alignment horizontal="left" vertical="center" wrapText="1" indent="1"/>
    </xf>
    <xf numFmtId="3" fontId="11" fillId="3" borderId="47" xfId="5" applyNumberFormat="1" applyFont="1" applyFill="1" applyBorder="1" applyAlignment="1">
      <alignment horizontal="right" vertical="center" indent="1"/>
    </xf>
    <xf numFmtId="168" fontId="11" fillId="3" borderId="59" xfId="5" applyNumberFormat="1" applyFont="1" applyFill="1" applyBorder="1" applyAlignment="1">
      <alignment horizontal="right" vertical="center" indent="1"/>
    </xf>
    <xf numFmtId="168" fontId="11" fillId="3" borderId="47" xfId="5" applyNumberFormat="1" applyFont="1" applyFill="1" applyBorder="1" applyAlignment="1">
      <alignment horizontal="right" vertical="center" indent="1"/>
    </xf>
    <xf numFmtId="3" fontId="11" fillId="3" borderId="59" xfId="5" applyNumberFormat="1" applyFont="1" applyFill="1" applyBorder="1" applyAlignment="1">
      <alignment horizontal="right" vertical="center" indent="1"/>
    </xf>
    <xf numFmtId="0" fontId="9" fillId="0" borderId="0" xfId="0" applyFont="1"/>
    <xf numFmtId="10" fontId="9" fillId="0" borderId="0" xfId="0" applyNumberFormat="1" applyFont="1"/>
    <xf numFmtId="0" fontId="9" fillId="0" borderId="0" xfId="0" applyFont="1" applyBorder="1"/>
    <xf numFmtId="0" fontId="10" fillId="0" borderId="0" xfId="0" applyFont="1" applyBorder="1" applyAlignment="1">
      <alignment horizontal="left" vertical="center" wrapText="1" indent="1"/>
    </xf>
    <xf numFmtId="10" fontId="9" fillId="0" borderId="0" xfId="0" applyNumberFormat="1" applyFont="1" applyBorder="1"/>
    <xf numFmtId="0" fontId="10" fillId="0" borderId="0" xfId="5" applyFont="1" applyFill="1" applyBorder="1" applyAlignment="1">
      <alignment horizontal="left" vertical="center" wrapText="1" indent="1"/>
    </xf>
    <xf numFmtId="168" fontId="9" fillId="0" borderId="0" xfId="0" applyNumberFormat="1" applyFont="1" applyBorder="1"/>
    <xf numFmtId="0" fontId="1" fillId="0" borderId="0" xfId="18" applyNumberFormat="1" applyFont="1" applyBorder="1" applyAlignment="1"/>
    <xf numFmtId="0" fontId="33" fillId="4" borderId="0" xfId="18" applyNumberFormat="1" applyFont="1" applyFill="1" applyBorder="1" applyAlignment="1"/>
    <xf numFmtId="4" fontId="33" fillId="4" borderId="0" xfId="18" applyNumberFormat="1" applyFont="1" applyFill="1" applyBorder="1" applyAlignment="1"/>
    <xf numFmtId="0" fontId="41" fillId="33" borderId="59" xfId="18" applyNumberFormat="1" applyFont="1" applyFill="1" applyBorder="1" applyAlignment="1">
      <alignment horizontal="centerContinuous" vertical="center" wrapText="1"/>
    </xf>
    <xf numFmtId="4" fontId="41" fillId="33" borderId="59" xfId="18" applyNumberFormat="1" applyFont="1" applyFill="1" applyBorder="1" applyAlignment="1">
      <alignment horizontal="centerContinuous" vertical="center" wrapText="1"/>
    </xf>
    <xf numFmtId="0" fontId="41" fillId="33" borderId="59" xfId="18" applyNumberFormat="1" applyFont="1" applyFill="1" applyBorder="1" applyAlignment="1">
      <alignment horizontal="center" vertical="center" wrapText="1"/>
    </xf>
    <xf numFmtId="4" fontId="41" fillId="33" borderId="59" xfId="18" applyNumberFormat="1" applyFont="1" applyFill="1" applyBorder="1" applyAlignment="1">
      <alignment horizontal="center" vertical="center" wrapText="1"/>
    </xf>
    <xf numFmtId="0" fontId="41" fillId="4" borderId="0" xfId="18" applyNumberFormat="1" applyFont="1" applyFill="1" applyAlignment="1"/>
    <xf numFmtId="3" fontId="41" fillId="4" borderId="0" xfId="18" applyNumberFormat="1" applyFont="1" applyFill="1" applyAlignment="1">
      <alignment horizontal="right" indent="1"/>
    </xf>
    <xf numFmtId="4" fontId="41" fillId="4" borderId="0" xfId="18" applyNumberFormat="1" applyFont="1" applyFill="1" applyAlignment="1">
      <alignment horizontal="right" indent="1"/>
    </xf>
    <xf numFmtId="0" fontId="41" fillId="33" borderId="7" xfId="18" applyNumberFormat="1" applyFont="1" applyFill="1" applyBorder="1" applyAlignment="1">
      <alignment horizontal="center" vertical="center" wrapText="1"/>
    </xf>
    <xf numFmtId="3" fontId="41" fillId="4" borderId="0" xfId="18" applyNumberFormat="1" applyFont="1" applyFill="1" applyAlignment="1"/>
    <xf numFmtId="168" fontId="41" fillId="4" borderId="0" xfId="18" applyNumberFormat="1" applyFont="1" applyFill="1" applyAlignment="1">
      <alignment horizontal="right" indent="1"/>
    </xf>
    <xf numFmtId="0" fontId="14" fillId="33" borderId="46" xfId="114" applyFont="1" applyFill="1" applyBorder="1"/>
    <xf numFmtId="0" fontId="14" fillId="33" borderId="48" xfId="114" applyFont="1" applyFill="1" applyBorder="1"/>
    <xf numFmtId="10" fontId="20" fillId="33" borderId="46" xfId="17" applyNumberFormat="1" applyFont="1" applyFill="1" applyBorder="1" applyAlignment="1">
      <alignment horizontal="centerContinuous" vertical="center" wrapText="1"/>
    </xf>
    <xf numFmtId="10" fontId="20" fillId="33" borderId="49" xfId="17" applyNumberFormat="1" applyFont="1" applyFill="1" applyBorder="1" applyAlignment="1">
      <alignment horizontal="centerContinuous" vertical="center" wrapText="1"/>
    </xf>
    <xf numFmtId="10" fontId="20" fillId="33" borderId="48" xfId="17" applyNumberFormat="1" applyFont="1" applyFill="1" applyBorder="1" applyAlignment="1">
      <alignment horizontal="centerContinuous" vertical="center" wrapText="1"/>
    </xf>
    <xf numFmtId="0" fontId="105" fillId="30" borderId="52" xfId="114" applyFont="1" applyFill="1" applyBorder="1" applyAlignment="1">
      <alignment horizontal="left" indent="2"/>
    </xf>
    <xf numFmtId="3" fontId="105" fillId="0" borderId="53" xfId="114" applyNumberFormat="1" applyFont="1" applyBorder="1" applyAlignment="1">
      <alignment horizontal="right" indent="1"/>
    </xf>
    <xf numFmtId="3" fontId="105" fillId="0" borderId="47" xfId="114" applyNumberFormat="1" applyFont="1" applyBorder="1" applyAlignment="1">
      <alignment horizontal="right" indent="2"/>
    </xf>
    <xf numFmtId="168" fontId="105" fillId="0" borderId="47" xfId="114" applyNumberFormat="1" applyFont="1" applyBorder="1" applyAlignment="1">
      <alignment horizontal="right" indent="2"/>
    </xf>
    <xf numFmtId="0" fontId="105" fillId="31" borderId="54" xfId="114" applyFont="1" applyFill="1" applyBorder="1" applyAlignment="1">
      <alignment horizontal="left" indent="2"/>
    </xf>
    <xf numFmtId="3" fontId="105" fillId="32" borderId="55" xfId="114" applyNumberFormat="1" applyFont="1" applyFill="1" applyBorder="1" applyAlignment="1">
      <alignment horizontal="right" indent="1"/>
    </xf>
    <xf numFmtId="3" fontId="105" fillId="32" borderId="56" xfId="114" applyNumberFormat="1" applyFont="1" applyFill="1" applyBorder="1" applyAlignment="1">
      <alignment horizontal="right" indent="2"/>
    </xf>
    <xf numFmtId="168" fontId="105" fillId="32" borderId="56" xfId="114" applyNumberFormat="1" applyFont="1" applyFill="1" applyBorder="1" applyAlignment="1">
      <alignment horizontal="right" indent="2"/>
    </xf>
    <xf numFmtId="0" fontId="108" fillId="0" borderId="21" xfId="1" applyNumberFormat="1" applyFont="1" applyBorder="1" applyAlignment="1">
      <alignment horizontal="center"/>
    </xf>
    <xf numFmtId="3" fontId="2" fillId="0" borderId="0" xfId="1" applyNumberFormat="1" applyFont="1"/>
    <xf numFmtId="4" fontId="2" fillId="0" borderId="0" xfId="1" applyNumberFormat="1" applyFont="1"/>
    <xf numFmtId="0" fontId="108" fillId="0" borderId="0" xfId="1" quotePrefix="1" applyNumberFormat="1" applyFont="1" applyAlignment="1">
      <alignment horizontal="center"/>
    </xf>
    <xf numFmtId="0" fontId="108" fillId="0" borderId="0" xfId="1" applyNumberFormat="1" applyFont="1" applyAlignment="1">
      <alignment horizontal="center"/>
    </xf>
    <xf numFmtId="0" fontId="109" fillId="0" borderId="21" xfId="1" applyNumberFormat="1" applyFont="1" applyBorder="1" applyAlignment="1">
      <alignment horizontal="center" vertical="center"/>
    </xf>
    <xf numFmtId="3" fontId="110" fillId="0" borderId="21" xfId="1" applyNumberFormat="1" applyFont="1" applyBorder="1" applyAlignment="1">
      <alignment vertical="center"/>
    </xf>
    <xf numFmtId="4" fontId="110" fillId="0" borderId="21" xfId="1" applyNumberFormat="1" applyFont="1" applyBorder="1" applyAlignment="1">
      <alignment vertical="center"/>
    </xf>
    <xf numFmtId="0" fontId="108" fillId="0" borderId="22" xfId="1" applyNumberFormat="1" applyFont="1" applyBorder="1" applyAlignment="1">
      <alignment horizontal="center"/>
    </xf>
    <xf numFmtId="3" fontId="2" fillId="0" borderId="22" xfId="1" applyNumberFormat="1" applyFont="1" applyBorder="1"/>
    <xf numFmtId="49" fontId="54" fillId="0" borderId="0" xfId="7" applyNumberFormat="1" applyFont="1" applyAlignment="1">
      <alignment horizontal="centerContinuous"/>
    </xf>
    <xf numFmtId="0" fontId="111" fillId="0" borderId="0" xfId="0" applyFont="1"/>
    <xf numFmtId="0" fontId="107" fillId="0" borderId="0" xfId="0" applyFont="1" applyAlignment="1">
      <alignment vertical="center"/>
    </xf>
    <xf numFmtId="0" fontId="107" fillId="0" borderId="0" xfId="0" applyFont="1"/>
    <xf numFmtId="10" fontId="12" fillId="4" borderId="60" xfId="0" applyNumberFormat="1" applyFont="1" applyFill="1" applyBorder="1" applyAlignment="1">
      <alignment horizontal="center" vertical="center" wrapText="1"/>
    </xf>
    <xf numFmtId="10" fontId="11" fillId="3" borderId="59" xfId="5" applyNumberFormat="1" applyFont="1" applyFill="1" applyBorder="1" applyAlignment="1">
      <alignment horizontal="right" vertical="center" indent="1"/>
    </xf>
    <xf numFmtId="10" fontId="20" fillId="33" borderId="63" xfId="17" applyNumberFormat="1" applyFont="1" applyFill="1" applyBorder="1" applyAlignment="1">
      <alignment horizontal="centerContinuous" vertical="center" wrapText="1"/>
    </xf>
    <xf numFmtId="10" fontId="20" fillId="33" borderId="62" xfId="17" applyNumberFormat="1" applyFont="1" applyFill="1" applyBorder="1" applyAlignment="1">
      <alignment horizontal="centerContinuous" vertical="center" wrapText="1"/>
    </xf>
    <xf numFmtId="0" fontId="2" fillId="4" borderId="0" xfId="114" applyFill="1" applyBorder="1"/>
    <xf numFmtId="0" fontId="102" fillId="4" borderId="0" xfId="114" applyFont="1" applyFill="1"/>
    <xf numFmtId="0" fontId="101" fillId="4" borderId="0" xfId="114" applyFont="1" applyFill="1"/>
    <xf numFmtId="0" fontId="113" fillId="4" borderId="0" xfId="114" applyFont="1" applyFill="1"/>
    <xf numFmtId="0" fontId="2" fillId="4" borderId="0" xfId="114" applyFill="1"/>
    <xf numFmtId="4" fontId="1" fillId="0" borderId="0" xfId="0" applyNumberFormat="1" applyFont="1" applyAlignment="1">
      <alignment horizontal="right"/>
    </xf>
    <xf numFmtId="3" fontId="89" fillId="0" borderId="0" xfId="1" applyNumberFormat="1" applyFont="1" applyAlignment="1">
      <alignment horizontal="center"/>
    </xf>
    <xf numFmtId="4" fontId="89" fillId="0" borderId="0" xfId="1" applyNumberFormat="1" applyFont="1" applyAlignment="1">
      <alignment horizontal="center"/>
    </xf>
    <xf numFmtId="0" fontId="89" fillId="0" borderId="0" xfId="1" applyNumberFormat="1" applyFont="1" applyAlignment="1">
      <alignment horizontal="center"/>
    </xf>
    <xf numFmtId="0" fontId="114" fillId="0" borderId="0" xfId="0" applyFont="1"/>
    <xf numFmtId="0" fontId="114" fillId="0" borderId="0" xfId="0" applyFont="1" applyBorder="1"/>
    <xf numFmtId="0" fontId="114" fillId="0" borderId="0" xfId="0" applyFont="1" applyAlignment="1">
      <alignment horizontal="centerContinuous"/>
    </xf>
    <xf numFmtId="0" fontId="114" fillId="0" borderId="0" xfId="0" applyFont="1" applyAlignment="1">
      <alignment horizontal="center" vertical="center" wrapText="1"/>
    </xf>
    <xf numFmtId="17" fontId="114" fillId="0" borderId="0" xfId="0" applyNumberFormat="1" applyFont="1" applyAlignment="1">
      <alignment horizontal="center"/>
    </xf>
    <xf numFmtId="166" fontId="114" fillId="0" borderId="0" xfId="0" applyNumberFormat="1" applyFont="1"/>
    <xf numFmtId="0" fontId="33" fillId="0" borderId="21" xfId="7" applyNumberFormat="1" applyFont="1" applyBorder="1"/>
    <xf numFmtId="0" fontId="7" fillId="0" borderId="13" xfId="7" applyNumberFormat="1" applyFont="1" applyBorder="1" applyAlignment="1"/>
    <xf numFmtId="0" fontId="97" fillId="0" borderId="21" xfId="7" applyNumberFormat="1" applyFont="1" applyBorder="1" applyAlignment="1"/>
    <xf numFmtId="0" fontId="33" fillId="0" borderId="36" xfId="7" applyNumberFormat="1" applyFont="1" applyBorder="1" applyAlignment="1">
      <alignment horizontal="center" vertical="center"/>
    </xf>
    <xf numFmtId="0" fontId="6" fillId="35" borderId="21" xfId="7" applyNumberFormat="1" applyFont="1" applyFill="1" applyBorder="1" applyAlignment="1">
      <alignment horizontal="center" vertical="center"/>
    </xf>
    <xf numFmtId="0" fontId="1" fillId="35" borderId="10" xfId="7" applyFont="1" applyFill="1" applyBorder="1" applyAlignment="1">
      <alignment horizontal="center" vertical="center"/>
    </xf>
    <xf numFmtId="0" fontId="1" fillId="35" borderId="36" xfId="7" applyFont="1" applyFill="1" applyBorder="1" applyAlignment="1">
      <alignment horizontal="center" vertical="center"/>
    </xf>
    <xf numFmtId="0" fontId="1" fillId="35" borderId="37" xfId="7" applyFont="1" applyFill="1" applyBorder="1" applyAlignment="1">
      <alignment horizontal="center" vertical="center"/>
    </xf>
    <xf numFmtId="0" fontId="6" fillId="35" borderId="14" xfId="7" applyNumberFormat="1" applyFont="1" applyFill="1" applyBorder="1" applyAlignment="1">
      <alignment horizontal="center" vertical="center"/>
    </xf>
    <xf numFmtId="0" fontId="7" fillId="35" borderId="6" xfId="7" applyFont="1" applyFill="1" applyBorder="1" applyAlignment="1">
      <alignment horizontal="center" vertical="center"/>
    </xf>
    <xf numFmtId="0" fontId="7" fillId="35" borderId="15" xfId="7" applyFont="1" applyFill="1" applyBorder="1" applyAlignment="1">
      <alignment horizontal="center" vertical="center"/>
    </xf>
    <xf numFmtId="0" fontId="6" fillId="34" borderId="14" xfId="7" applyNumberFormat="1" applyFont="1" applyFill="1" applyBorder="1" applyAlignment="1">
      <alignment horizontal="center" vertical="center"/>
    </xf>
    <xf numFmtId="0" fontId="7" fillId="34" borderId="6" xfId="7" applyFont="1" applyFill="1" applyBorder="1" applyAlignment="1">
      <alignment horizontal="center" vertical="center"/>
    </xf>
    <xf numFmtId="0" fontId="7" fillId="34" borderId="15" xfId="7" applyFont="1" applyFill="1" applyBorder="1" applyAlignment="1">
      <alignment horizontal="center" vertical="center"/>
    </xf>
    <xf numFmtId="0" fontId="6" fillId="35" borderId="9" xfId="7" applyNumberFormat="1" applyFont="1" applyFill="1" applyBorder="1" applyAlignment="1">
      <alignment horizontal="right" vertical="center"/>
    </xf>
    <xf numFmtId="0" fontId="6" fillId="35" borderId="10" xfId="7" applyFont="1" applyFill="1" applyBorder="1" applyAlignment="1">
      <alignment horizontal="right" vertical="center"/>
    </xf>
    <xf numFmtId="0" fontId="33" fillId="0" borderId="21" xfId="7" applyNumberFormat="1" applyFont="1" applyBorder="1" applyAlignment="1"/>
    <xf numFmtId="0" fontId="97" fillId="0" borderId="0" xfId="7" applyNumberFormat="1" applyFont="1" applyBorder="1" applyAlignment="1"/>
    <xf numFmtId="0" fontId="96" fillId="0" borderId="36" xfId="7" applyNumberFormat="1" applyFont="1" applyBorder="1" applyAlignment="1">
      <alignment horizontal="center" vertical="top"/>
    </xf>
    <xf numFmtId="0" fontId="6" fillId="35" borderId="6" xfId="7" applyNumberFormat="1" applyFont="1" applyFill="1" applyBorder="1" applyAlignment="1">
      <alignment horizontal="center" vertical="center"/>
    </xf>
    <xf numFmtId="0" fontId="6" fillId="35" borderId="15" xfId="7" applyNumberFormat="1" applyFont="1" applyFill="1" applyBorder="1" applyAlignment="1">
      <alignment horizontal="center" vertical="center"/>
    </xf>
    <xf numFmtId="0" fontId="96" fillId="0" borderId="21" xfId="7" applyNumberFormat="1" applyFont="1" applyBorder="1" applyAlignment="1">
      <alignment horizontal="center" vertical="top"/>
    </xf>
    <xf numFmtId="0" fontId="104" fillId="0" borderId="0" xfId="1" applyNumberFormat="1" applyFont="1" applyAlignment="1">
      <alignment horizontal="center" vertical="center"/>
    </xf>
    <xf numFmtId="0" fontId="92" fillId="0" borderId="0" xfId="17" applyFont="1" applyAlignment="1">
      <alignment horizontal="center"/>
    </xf>
    <xf numFmtId="0" fontId="6" fillId="0" borderId="0" xfId="1" applyNumberFormat="1" applyFont="1" applyAlignment="1">
      <alignment horizontal="center" vertical="center"/>
    </xf>
    <xf numFmtId="0" fontId="7" fillId="0" borderId="0" xfId="17" applyFont="1" applyAlignment="1">
      <alignment horizontal="center"/>
    </xf>
    <xf numFmtId="0" fontId="6" fillId="0" borderId="0" xfId="1" applyNumberFormat="1" applyFont="1" applyBorder="1" applyAlignment="1">
      <alignment horizontal="center" vertical="center"/>
    </xf>
    <xf numFmtId="0" fontId="7" fillId="0" borderId="0" xfId="17" applyFont="1" applyBorder="1" applyAlignment="1">
      <alignment horizontal="center"/>
    </xf>
    <xf numFmtId="0" fontId="11" fillId="35" borderId="1" xfId="1" applyNumberFormat="1" applyFont="1" applyFill="1" applyBorder="1" applyAlignment="1">
      <alignment horizontal="center" vertical="center" wrapText="1"/>
    </xf>
    <xf numFmtId="0" fontId="11" fillId="35" borderId="18" xfId="1" applyNumberFormat="1" applyFont="1" applyFill="1" applyBorder="1" applyAlignment="1">
      <alignment horizontal="center" vertical="center" wrapText="1"/>
    </xf>
    <xf numFmtId="0" fontId="11" fillId="35" borderId="5" xfId="1" applyNumberFormat="1" applyFont="1" applyFill="1" applyBorder="1" applyAlignment="1">
      <alignment horizontal="center" vertical="center" wrapText="1"/>
    </xf>
    <xf numFmtId="3" fontId="11" fillId="35" borderId="2" xfId="1" applyNumberFormat="1" applyFont="1" applyFill="1" applyBorder="1" applyAlignment="1">
      <alignment horizontal="center" vertical="center"/>
    </xf>
    <xf numFmtId="3" fontId="11" fillId="35" borderId="3" xfId="1" applyNumberFormat="1" applyFont="1" applyFill="1" applyBorder="1" applyAlignment="1">
      <alignment horizontal="center" vertical="center"/>
    </xf>
    <xf numFmtId="3" fontId="11" fillId="35" borderId="4" xfId="1" applyNumberFormat="1" applyFont="1" applyFill="1" applyBorder="1" applyAlignment="1">
      <alignment horizontal="center" vertical="center"/>
    </xf>
    <xf numFmtId="3" fontId="11" fillId="35" borderId="14" xfId="1" applyNumberFormat="1" applyFont="1" applyFill="1" applyBorder="1" applyAlignment="1">
      <alignment horizontal="center" vertical="center"/>
    </xf>
    <xf numFmtId="3" fontId="11" fillId="35" borderId="15" xfId="1" applyNumberFormat="1" applyFont="1" applyFill="1" applyBorder="1" applyAlignment="1">
      <alignment horizontal="center" vertical="center"/>
    </xf>
    <xf numFmtId="0" fontId="11" fillId="35" borderId="14" xfId="1" applyNumberFormat="1" applyFont="1" applyFill="1" applyBorder="1" applyAlignment="1">
      <alignment horizontal="center" vertical="center"/>
    </xf>
    <xf numFmtId="0" fontId="11" fillId="35" borderId="15" xfId="1" applyNumberFormat="1" applyFont="1" applyFill="1" applyBorder="1" applyAlignment="1">
      <alignment horizontal="center" vertical="center"/>
    </xf>
    <xf numFmtId="0" fontId="89" fillId="0" borderId="0" xfId="7" applyNumberFormat="1" applyFont="1" applyAlignment="1">
      <alignment horizontal="justify" wrapText="1"/>
    </xf>
    <xf numFmtId="0" fontId="1" fillId="0" borderId="0" xfId="7" applyAlignment="1">
      <alignment horizontal="justify" wrapText="1"/>
    </xf>
    <xf numFmtId="0" fontId="2" fillId="0" borderId="0" xfId="7" applyFont="1" applyAlignment="1">
      <alignment horizontal="justify" wrapText="1"/>
    </xf>
    <xf numFmtId="0" fontId="1" fillId="0" borderId="0" xfId="7" applyAlignme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0" fillId="33" borderId="12" xfId="0" applyFont="1" applyFill="1" applyBorder="1" applyAlignment="1">
      <alignment horizontal="center" vertical="center"/>
    </xf>
    <xf numFmtId="0" fontId="103" fillId="33" borderId="53" xfId="0" applyFont="1" applyFill="1" applyBorder="1" applyAlignment="1">
      <alignment horizontal="center" vertical="center"/>
    </xf>
    <xf numFmtId="0" fontId="20" fillId="33" borderId="59" xfId="0" applyFont="1" applyFill="1" applyBorder="1" applyAlignment="1">
      <alignment horizontal="center" vertical="center" wrapText="1"/>
    </xf>
    <xf numFmtId="0" fontId="14" fillId="33" borderId="59" xfId="0" applyFont="1" applyFill="1" applyBorder="1" applyAlignment="1">
      <alignment horizontal="center" vertical="center" wrapText="1"/>
    </xf>
    <xf numFmtId="0" fontId="20" fillId="36" borderId="38" xfId="0" applyNumberFormat="1" applyFont="1" applyFill="1" applyBorder="1" applyAlignment="1">
      <alignment horizontal="center" vertical="center" wrapText="1"/>
    </xf>
    <xf numFmtId="0" fontId="103" fillId="35" borderId="42" xfId="0" applyFont="1" applyFill="1" applyBorder="1" applyAlignment="1"/>
    <xf numFmtId="0" fontId="41" fillId="33" borderId="11" xfId="18" applyNumberFormat="1" applyFont="1" applyFill="1" applyBorder="1" applyAlignment="1">
      <alignment horizontal="center" vertical="center" wrapText="1"/>
    </xf>
    <xf numFmtId="0" fontId="38" fillId="33" borderId="61" xfId="18" applyFont="1" applyFill="1" applyBorder="1" applyAlignment="1">
      <alignment horizontal="center" vertical="center" wrapText="1"/>
    </xf>
    <xf numFmtId="0" fontId="16" fillId="0" borderId="0" xfId="17" applyFont="1" applyAlignment="1">
      <alignment horizontal="center" vertical="center"/>
    </xf>
    <xf numFmtId="0" fontId="2" fillId="0" borderId="0" xfId="17" applyAlignment="1">
      <alignment horizontal="center" vertical="center"/>
    </xf>
    <xf numFmtId="49" fontId="20" fillId="33" borderId="20" xfId="17" applyNumberFormat="1" applyFont="1" applyFill="1" applyBorder="1" applyAlignment="1">
      <alignment horizontal="center" vertical="center" wrapText="1"/>
    </xf>
    <xf numFmtId="49" fontId="2" fillId="33" borderId="47" xfId="17" applyNumberFormat="1" applyFont="1" applyFill="1" applyBorder="1" applyAlignment="1">
      <alignment horizontal="center" vertical="center" wrapText="1"/>
    </xf>
    <xf numFmtId="3" fontId="20" fillId="33" borderId="20" xfId="17" applyNumberFormat="1" applyFont="1" applyFill="1" applyBorder="1" applyAlignment="1">
      <alignment horizontal="center" vertical="center" wrapText="1"/>
    </xf>
    <xf numFmtId="0" fontId="2" fillId="33" borderId="47" xfId="17" applyFont="1" applyFill="1" applyBorder="1" applyAlignment="1">
      <alignment horizontal="center" vertical="center" wrapText="1"/>
    </xf>
  </cellXfs>
  <cellStyles count="120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3" xfId="88"/>
    <cellStyle name="Millares 2 3 2" xfId="89"/>
    <cellStyle name="Millares 2 3 2 2" xfId="90"/>
    <cellStyle name="Millares 2 4" xfId="91"/>
    <cellStyle name="Millares 2 5" xfId="92"/>
    <cellStyle name="Normal" xfId="0" builtinId="0"/>
    <cellStyle name="Normal 10" xfId="13"/>
    <cellStyle name="Normal 10 2" xfId="93"/>
    <cellStyle name="Normal 11" xfId="18"/>
    <cellStyle name="Normal 12" xfId="94"/>
    <cellStyle name="Normal 13" xfId="115"/>
    <cellStyle name="Normal 2" xfId="2"/>
    <cellStyle name="Normal 2 2" xfId="5"/>
    <cellStyle name="Normal 2 2 2" xfId="118"/>
    <cellStyle name="Normal 2 3" xfId="17"/>
    <cellStyle name="Normal 2 3 2" xfId="95"/>
    <cellStyle name="Normal 2 3 2 2" xfId="96"/>
    <cellStyle name="Normal 2 4" xfId="97"/>
    <cellStyle name="Normal 2 5" xfId="98"/>
    <cellStyle name="Normal 2 6" xfId="99"/>
    <cellStyle name="Normal 3" xfId="6"/>
    <cellStyle name="Normal 3 2" xfId="14"/>
    <cellStyle name="Normal 3 2 2" xfId="119"/>
    <cellStyle name="Normal 4" xfId="7"/>
    <cellStyle name="Normal 4 2" xfId="100"/>
    <cellStyle name="Normal 5" xfId="8"/>
    <cellStyle name="Normal 5 2" xfId="101"/>
    <cellStyle name="Normal 6" xfId="9"/>
    <cellStyle name="Normal 7" xfId="10"/>
    <cellStyle name="Normal 8" xfId="11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 2" xfId="15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003300"/>
      <color rgb="FFD3E2F5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minimos!$B$42:$B$45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minimos!$C$42:$C$45</c:f>
              <c:numCache>
                <c:formatCode>0.00%</c:formatCode>
                <c:ptCount val="4"/>
                <c:pt idx="0">
                  <c:v>0.45481481608789937</c:v>
                </c:pt>
                <c:pt idx="1">
                  <c:v>0.12348301036053706</c:v>
                </c:pt>
                <c:pt idx="2">
                  <c:v>0.28552940655816456</c:v>
                </c:pt>
                <c:pt idx="3">
                  <c:v>0.13617276699339903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33344"/>
        <c:axId val="171439232"/>
      </c:barChart>
      <c:catAx>
        <c:axId val="17143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439232"/>
        <c:crosses val="autoZero"/>
        <c:auto val="1"/>
        <c:lblAlgn val="ctr"/>
        <c:lblOffset val="100"/>
        <c:noMultiLvlLbl val="0"/>
      </c:catAx>
      <c:valAx>
        <c:axId val="1714392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143334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23215</xdr:colOff>
      <xdr:row>15</xdr:row>
      <xdr:rowOff>123759</xdr:rowOff>
    </xdr:from>
    <xdr:to>
      <xdr:col>4</xdr:col>
      <xdr:colOff>116379</xdr:colOff>
      <xdr:row>26</xdr:row>
      <xdr:rowOff>20773</xdr:rowOff>
    </xdr:to>
    <xdr:pic>
      <xdr:nvPicPr>
        <xdr:cNvPr id="10" name="4 Imagen" descr="C:\Users\99YU1541\AppData\Local\Microsoft\Windows\INetCache\IE\AMXETHVO\gente_conectada[1].jp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ass/>
                  </a14:imgEffect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830" y="2991650"/>
          <a:ext cx="3094058" cy="20001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365760</xdr:colOff>
      <xdr:row>3</xdr:row>
      <xdr:rowOff>127818</xdr:rowOff>
    </xdr:from>
    <xdr:to>
      <xdr:col>4</xdr:col>
      <xdr:colOff>1471353</xdr:colOff>
      <xdr:row>16</xdr:row>
      <xdr:rowOff>158001</xdr:rowOff>
    </xdr:to>
    <xdr:sp macro="" textlink="">
      <xdr:nvSpPr>
        <xdr:cNvPr id="11" name="5 CuadroTexto"/>
        <xdr:cNvSpPr txBox="1"/>
      </xdr:nvSpPr>
      <xdr:spPr>
        <a:xfrm>
          <a:off x="365760" y="701396"/>
          <a:ext cx="6010102" cy="251568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mbria" panose="02040503050406030204" pitchFamily="18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mbria" panose="02040503050406030204" pitchFamily="18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mbria" panose="02040503050406030204" pitchFamily="18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mbria" panose="02040503050406030204" pitchFamily="18" charset="0"/>
            </a:rPr>
            <a:t>Abril  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3421" cy="573578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31</xdr:row>
      <xdr:rowOff>107924</xdr:rowOff>
    </xdr:from>
    <xdr:to>
      <xdr:col>1</xdr:col>
      <xdr:colOff>712646</xdr:colOff>
      <xdr:row>31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39</xdr:row>
      <xdr:rowOff>116007</xdr:rowOff>
    </xdr:from>
    <xdr:to>
      <xdr:col>1</xdr:col>
      <xdr:colOff>712646</xdr:colOff>
      <xdr:row>39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47</xdr:row>
      <xdr:rowOff>124090</xdr:rowOff>
    </xdr:from>
    <xdr:to>
      <xdr:col>1</xdr:col>
      <xdr:colOff>712646</xdr:colOff>
      <xdr:row>47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55</xdr:row>
      <xdr:rowOff>132173</xdr:rowOff>
    </xdr:from>
    <xdr:to>
      <xdr:col>1</xdr:col>
      <xdr:colOff>712646</xdr:colOff>
      <xdr:row>55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39</xdr:row>
      <xdr:rowOff>179378</xdr:rowOff>
    </xdr:from>
    <xdr:to>
      <xdr:col>2</xdr:col>
      <xdr:colOff>249110</xdr:colOff>
      <xdr:row>44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14671</xdr:rowOff>
    </xdr:from>
    <xdr:to>
      <xdr:col>2</xdr:col>
      <xdr:colOff>249110</xdr:colOff>
      <xdr:row>36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30</xdr:row>
      <xdr:rowOff>66502</xdr:rowOff>
    </xdr:from>
    <xdr:to>
      <xdr:col>4</xdr:col>
      <xdr:colOff>1020967</xdr:colOff>
      <xdr:row>32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986</xdr:rowOff>
    </xdr:from>
    <xdr:to>
      <xdr:col>4</xdr:col>
      <xdr:colOff>419752</xdr:colOff>
      <xdr:row>36</xdr:row>
      <xdr:rowOff>164661</xdr:rowOff>
    </xdr:to>
    <xdr:sp macro="" textlink="">
      <xdr:nvSpPr>
        <xdr:cNvPr id="24" name="4 Rectángulo"/>
        <xdr:cNvSpPr/>
      </xdr:nvSpPr>
      <xdr:spPr>
        <a:xfrm>
          <a:off x="1696937" y="61446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9.792.645  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+ 0,80  %</a:t>
          </a:r>
        </a:p>
      </xdr:txBody>
    </xdr:sp>
    <xdr:clientData/>
  </xdr:twoCellAnchor>
  <xdr:twoCellAnchor>
    <xdr:from>
      <xdr:col>1</xdr:col>
      <xdr:colOff>274321</xdr:colOff>
      <xdr:row>38</xdr:row>
      <xdr:rowOff>61361</xdr:rowOff>
    </xdr:from>
    <xdr:to>
      <xdr:col>4</xdr:col>
      <xdr:colOff>1020967</xdr:colOff>
      <xdr:row>40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41</xdr:row>
      <xdr:rowOff>187037</xdr:rowOff>
    </xdr:from>
    <xdr:to>
      <xdr:col>4</xdr:col>
      <xdr:colOff>419752</xdr:colOff>
      <xdr:row>44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9.879.161   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2,93  % </a:t>
          </a:r>
        </a:p>
      </xdr:txBody>
    </xdr:sp>
    <xdr:clientData/>
  </xdr:twoCellAnchor>
  <xdr:twoCellAnchor>
    <xdr:from>
      <xdr:col>1</xdr:col>
      <xdr:colOff>419982</xdr:colOff>
      <xdr:row>48</xdr:row>
      <xdr:rowOff>146320</xdr:rowOff>
    </xdr:from>
    <xdr:to>
      <xdr:col>2</xdr:col>
      <xdr:colOff>249383</xdr:colOff>
      <xdr:row>52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46</xdr:row>
      <xdr:rowOff>36614</xdr:rowOff>
    </xdr:from>
    <xdr:to>
      <xdr:col>4</xdr:col>
      <xdr:colOff>1020967</xdr:colOff>
      <xdr:row>48</xdr:row>
      <xdr:rowOff>119457</xdr:rowOff>
    </xdr:to>
    <xdr:sp macro="" textlink="">
      <xdr:nvSpPr>
        <xdr:cNvPr id="28" name="15 Rectángulo"/>
        <xdr:cNvSpPr/>
      </xdr:nvSpPr>
      <xdr:spPr>
        <a:xfrm>
          <a:off x="1138845" y="8656912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49</xdr:row>
      <xdr:rowOff>162291</xdr:rowOff>
    </xdr:from>
    <xdr:to>
      <xdr:col>4</xdr:col>
      <xdr:colOff>419752</xdr:colOff>
      <xdr:row>52</xdr:row>
      <xdr:rowOff>134773</xdr:rowOff>
    </xdr:to>
    <xdr:sp macro="" textlink="">
      <xdr:nvSpPr>
        <xdr:cNvPr id="29" name="16 Rectángulo"/>
        <xdr:cNvSpPr/>
      </xdr:nvSpPr>
      <xdr:spPr>
        <a:xfrm>
          <a:off x="1740059" y="9356167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1.008,83 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+ 2,12  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419982</xdr:colOff>
      <xdr:row>56</xdr:row>
      <xdr:rowOff>109369</xdr:rowOff>
    </xdr:from>
    <xdr:to>
      <xdr:col>2</xdr:col>
      <xdr:colOff>249111</xdr:colOff>
      <xdr:row>60</xdr:row>
      <xdr:rowOff>124688</xdr:rowOff>
    </xdr:to>
    <xdr:cxnSp macro="">
      <xdr:nvCxnSpPr>
        <xdr:cNvPr id="30" name="17 Conector angular"/>
        <xdr:cNvCxnSpPr/>
      </xdr:nvCxnSpPr>
      <xdr:spPr>
        <a:xfrm rot="16200000" flipH="1">
          <a:off x="1415855" y="10684812"/>
          <a:ext cx="780090" cy="693653"/>
        </a:xfrm>
        <a:prstGeom prst="bentConnector3">
          <a:avLst>
            <a:gd name="adj1" fmla="val 58525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54</xdr:row>
      <xdr:rowOff>99416</xdr:rowOff>
    </xdr:from>
    <xdr:to>
      <xdr:col>4</xdr:col>
      <xdr:colOff>1020967</xdr:colOff>
      <xdr:row>57</xdr:row>
      <xdr:rowOff>107388</xdr:rowOff>
    </xdr:to>
    <xdr:sp macro="" textlink="">
      <xdr:nvSpPr>
        <xdr:cNvPr id="31" name="18 Rectángulo"/>
        <xdr:cNvSpPr/>
      </xdr:nvSpPr>
      <xdr:spPr>
        <a:xfrm>
          <a:off x="1138845" y="10249256"/>
          <a:ext cx="3938733" cy="581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58</xdr:row>
      <xdr:rowOff>19088</xdr:rowOff>
    </xdr:from>
    <xdr:to>
      <xdr:col>4</xdr:col>
      <xdr:colOff>419752</xdr:colOff>
      <xdr:row>60</xdr:row>
      <xdr:rowOff>182764</xdr:rowOff>
    </xdr:to>
    <xdr:sp macro="" textlink="">
      <xdr:nvSpPr>
        <xdr:cNvPr id="32" name="19 Rectángulo"/>
        <xdr:cNvSpPr/>
      </xdr:nvSpPr>
      <xdr:spPr>
        <a:xfrm>
          <a:off x="1740059" y="10933699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1.159,09 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2,10   %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2019</v>
          </cell>
        </row>
        <row r="53">
          <cell r="P53">
            <v>2</v>
          </cell>
          <cell r="Q53" t="str">
            <v>26 de febrero de 2019</v>
          </cell>
        </row>
        <row r="54">
          <cell r="P54">
            <v>3</v>
          </cell>
          <cell r="Q54" t="str">
            <v>26 de marzo de 2019</v>
          </cell>
        </row>
        <row r="55">
          <cell r="P55">
            <v>4</v>
          </cell>
          <cell r="Q55" t="str">
            <v>26 de abril de 2019</v>
          </cell>
        </row>
        <row r="56">
          <cell r="P56">
            <v>5</v>
          </cell>
          <cell r="Q56" t="str">
            <v>24 de mayo de 2019</v>
          </cell>
        </row>
        <row r="57">
          <cell r="P57">
            <v>6</v>
          </cell>
          <cell r="Q57" t="str">
            <v>25 de junio de 2019</v>
          </cell>
        </row>
        <row r="58">
          <cell r="P58">
            <v>7</v>
          </cell>
          <cell r="Q58" t="str">
            <v>26 de julio de 2019</v>
          </cell>
        </row>
        <row r="59">
          <cell r="P59">
            <v>8</v>
          </cell>
          <cell r="Q59" t="str">
            <v>27 de agosto de 2019</v>
          </cell>
        </row>
        <row r="60">
          <cell r="P60">
            <v>9</v>
          </cell>
          <cell r="Q60" t="str">
            <v>24 de septiembre de 2019</v>
          </cell>
        </row>
        <row r="61">
          <cell r="P61">
            <v>10</v>
          </cell>
          <cell r="Q61" t="str">
            <v>25 de octubre de 2019</v>
          </cell>
        </row>
        <row r="62">
          <cell r="P62">
            <v>11</v>
          </cell>
          <cell r="Q62" t="str">
            <v>26 de noviembre de 2019</v>
          </cell>
        </row>
        <row r="63">
          <cell r="P63">
            <v>12</v>
          </cell>
          <cell r="Q63" t="str">
            <v>27 de diciembre de 2019</v>
          </cell>
        </row>
      </sheetData>
      <sheetData sheetId="18"/>
      <sheetData sheetId="19">
        <row r="3">
          <cell r="A3">
            <v>1</v>
          </cell>
          <cell r="B3" t="str">
            <v>PAÍS VASCO</v>
          </cell>
          <cell r="C3">
            <v>681.80292735000035</v>
          </cell>
          <cell r="D3">
            <v>7.4416516215981554E-2</v>
          </cell>
          <cell r="E3">
            <v>7.1484613885957504E-2</v>
          </cell>
        </row>
        <row r="4">
          <cell r="A4">
            <v>2</v>
          </cell>
          <cell r="B4" t="str">
            <v>CATALUÑA</v>
          </cell>
          <cell r="C4">
            <v>1767.9178350400023</v>
          </cell>
          <cell r="D4">
            <v>6.8214159615582304E-2</v>
          </cell>
          <cell r="E4">
            <v>7.1484613885957504E-2</v>
          </cell>
        </row>
        <row r="5">
          <cell r="A5">
            <v>3</v>
          </cell>
          <cell r="B5" t="str">
            <v>GALICIA</v>
          </cell>
          <cell r="C5">
            <v>638.96238666999977</v>
          </cell>
          <cell r="D5">
            <v>6.553781979980422E-2</v>
          </cell>
          <cell r="E5">
            <v>7.1484613885957504E-2</v>
          </cell>
        </row>
        <row r="6">
          <cell r="A6">
            <v>4</v>
          </cell>
          <cell r="B6" t="str">
            <v>ANDALUCÍA</v>
          </cell>
          <cell r="C6">
            <v>1376.7238666399974</v>
          </cell>
          <cell r="D6">
            <v>7.1808845771524688E-2</v>
          </cell>
          <cell r="E6">
            <v>7.1484613885957504E-2</v>
          </cell>
        </row>
        <row r="7">
          <cell r="A7">
            <v>5</v>
          </cell>
          <cell r="B7" t="str">
            <v>ASTURIAS</v>
          </cell>
          <cell r="C7">
            <v>352.19324090000003</v>
          </cell>
          <cell r="D7">
            <v>6.4733657821171908E-2</v>
          </cell>
          <cell r="E7">
            <v>7.1484613885957504E-2</v>
          </cell>
        </row>
        <row r="8">
          <cell r="A8">
            <v>6</v>
          </cell>
          <cell r="B8" t="str">
            <v>CANTABRIA</v>
          </cell>
          <cell r="C8">
            <v>146.40206040000001</v>
          </cell>
          <cell r="D8">
            <v>7.2561191959845672E-2</v>
          </cell>
          <cell r="E8">
            <v>7.1484613885957504E-2</v>
          </cell>
        </row>
        <row r="9">
          <cell r="A9">
            <v>7</v>
          </cell>
          <cell r="B9" t="str">
            <v>RIOJA (LA)</v>
          </cell>
          <cell r="C9">
            <v>67.005292660000009</v>
          </cell>
          <cell r="D9">
            <v>7.4364769608595394E-2</v>
          </cell>
          <cell r="E9">
            <v>7.1484613885957504E-2</v>
          </cell>
        </row>
        <row r="10">
          <cell r="A10">
            <v>8</v>
          </cell>
          <cell r="B10" t="str">
            <v>MURCIA</v>
          </cell>
          <cell r="C10">
            <v>214.25278317000004</v>
          </cell>
          <cell r="D10">
            <v>7.0014358966677737E-2</v>
          </cell>
          <cell r="E10">
            <v>7.1484613885957504E-2</v>
          </cell>
        </row>
        <row r="11">
          <cell r="A11">
            <v>9</v>
          </cell>
          <cell r="B11" t="str">
            <v>C. VALENCIANA</v>
          </cell>
          <cell r="C11">
            <v>897.43443418000061</v>
          </cell>
          <cell r="D11">
            <v>7.2851810277189566E-2</v>
          </cell>
          <cell r="E11">
            <v>7.1484613885957504E-2</v>
          </cell>
        </row>
        <row r="12">
          <cell r="A12">
            <v>10</v>
          </cell>
          <cell r="B12" t="str">
            <v>ARAGÓN</v>
          </cell>
          <cell r="C12">
            <v>316.01383162999997</v>
          </cell>
          <cell r="D12">
            <v>7.1860718158440529E-2</v>
          </cell>
          <cell r="E12">
            <v>7.1484613885957504E-2</v>
          </cell>
        </row>
        <row r="13">
          <cell r="A13">
            <v>11</v>
          </cell>
          <cell r="B13" t="str">
            <v>CASTILLA - LA MANCHA</v>
          </cell>
          <cell r="C13">
            <v>338.91355976</v>
          </cell>
          <cell r="D13">
            <v>6.9105445617744454E-2</v>
          </cell>
          <cell r="E13">
            <v>7.1484613885957504E-2</v>
          </cell>
        </row>
        <row r="14">
          <cell r="A14">
            <v>12</v>
          </cell>
          <cell r="B14" t="str">
            <v>CANARIAS</v>
          </cell>
          <cell r="C14">
            <v>291.01588427999974</v>
          </cell>
          <cell r="D14">
            <v>8.4294703156899242E-2</v>
          </cell>
          <cell r="E14">
            <v>7.1484613885957504E-2</v>
          </cell>
        </row>
        <row r="15">
          <cell r="A15">
            <v>13</v>
          </cell>
          <cell r="B15" t="str">
            <v>NAVARRA</v>
          </cell>
          <cell r="C15">
            <v>154.64963965999993</v>
          </cell>
          <cell r="D15">
            <v>7.6916409019525123E-2</v>
          </cell>
          <cell r="E15">
            <v>7.1484613885957504E-2</v>
          </cell>
        </row>
        <row r="16">
          <cell r="A16">
            <v>14</v>
          </cell>
          <cell r="B16" t="str">
            <v>EXTREMADURA</v>
          </cell>
          <cell r="C16">
            <v>186.57685795999996</v>
          </cell>
          <cell r="D16">
            <v>7.2605182708289195E-2</v>
          </cell>
          <cell r="E16">
            <v>7.1484613885957504E-2</v>
          </cell>
        </row>
        <row r="17">
          <cell r="A17">
            <v>15</v>
          </cell>
          <cell r="B17" t="str">
            <v>ILLES BALEARS</v>
          </cell>
          <cell r="C17">
            <v>174.17846751000002</v>
          </cell>
          <cell r="D17">
            <v>7.2839954710921084E-2</v>
          </cell>
          <cell r="E17">
            <v>7.1484613885957504E-2</v>
          </cell>
        </row>
        <row r="18">
          <cell r="A18">
            <v>16</v>
          </cell>
          <cell r="B18" t="str">
            <v>MADRID</v>
          </cell>
          <cell r="C18">
            <v>1345.5672145199992</v>
          </cell>
          <cell r="D18">
            <v>7.6371453517189547E-2</v>
          </cell>
          <cell r="E18">
            <v>7.1484613885957504E-2</v>
          </cell>
        </row>
        <row r="19">
          <cell r="A19">
            <v>17</v>
          </cell>
          <cell r="B19" t="str">
            <v>CASTILLA Y LEÓN</v>
          </cell>
          <cell r="C19">
            <v>597.50354551999976</v>
          </cell>
          <cell r="D19">
            <v>6.7134846632786127E-2</v>
          </cell>
          <cell r="E19">
            <v>7.1484613885957504E-2</v>
          </cell>
        </row>
        <row r="20">
          <cell r="A20">
            <v>18</v>
          </cell>
          <cell r="B20" t="str">
            <v>CEUTA</v>
          </cell>
          <cell r="C20">
            <v>8.593396000000002</v>
          </cell>
          <cell r="D20">
            <v>8.2928450950479515E-2</v>
          </cell>
          <cell r="E20">
            <v>7.1484613885957504E-2</v>
          </cell>
        </row>
        <row r="21">
          <cell r="A21">
            <v>19</v>
          </cell>
          <cell r="B21" t="str">
            <v>MELILLA</v>
          </cell>
          <cell r="C21">
            <v>7.4217633799999989</v>
          </cell>
          <cell r="D21">
            <v>7.2188167204063403E-2</v>
          </cell>
          <cell r="E21">
            <v>7.1484613885957504E-2</v>
          </cell>
        </row>
        <row r="26">
          <cell r="A26">
            <v>1</v>
          </cell>
          <cell r="B26" t="str">
            <v>PAÍS VASCO</v>
          </cell>
          <cell r="C26">
            <v>556425</v>
          </cell>
          <cell r="D26">
            <v>1.5129567330496974E-2</v>
          </cell>
          <cell r="E26">
            <v>1.3982456591167036E-2</v>
          </cell>
        </row>
        <row r="27">
          <cell r="A27">
            <v>2</v>
          </cell>
          <cell r="B27" t="str">
            <v>CATALUÑA</v>
          </cell>
          <cell r="C27">
            <v>1731069</v>
          </cell>
          <cell r="D27">
            <v>1.2993419608921641E-2</v>
          </cell>
          <cell r="E27">
            <v>1.3982456591167036E-2</v>
          </cell>
        </row>
        <row r="28">
          <cell r="A28">
            <v>3</v>
          </cell>
          <cell r="B28" t="str">
            <v>GALICIA</v>
          </cell>
          <cell r="C28">
            <v>765303</v>
          </cell>
          <cell r="D28">
            <v>6.2851485096440118E-3</v>
          </cell>
          <cell r="E28">
            <v>1.3982456591167036E-2</v>
          </cell>
        </row>
        <row r="29">
          <cell r="A29">
            <v>4</v>
          </cell>
          <cell r="B29" t="str">
            <v>ANDALUCÍA</v>
          </cell>
          <cell r="C29">
            <v>1559302</v>
          </cell>
          <cell r="D29">
            <v>1.4851449706895448E-2</v>
          </cell>
          <cell r="E29">
            <v>1.3982456591167036E-2</v>
          </cell>
        </row>
        <row r="30">
          <cell r="A30">
            <v>5</v>
          </cell>
          <cell r="B30" t="str">
            <v>ASTURIAS</v>
          </cell>
          <cell r="C30">
            <v>302830</v>
          </cell>
          <cell r="D30">
            <v>5.9527368637846134E-3</v>
          </cell>
          <cell r="E30">
            <v>1.3982456591167036E-2</v>
          </cell>
        </row>
        <row r="31">
          <cell r="A31">
            <v>6</v>
          </cell>
          <cell r="B31" t="str">
            <v>CANTABRIA</v>
          </cell>
          <cell r="C31">
            <v>140968</v>
          </cell>
          <cell r="D31">
            <v>1.2163074227781179E-2</v>
          </cell>
          <cell r="E31">
            <v>1.3982456591167036E-2</v>
          </cell>
        </row>
        <row r="32">
          <cell r="A32">
            <v>7</v>
          </cell>
          <cell r="B32" t="str">
            <v>RIOJA (LA)</v>
          </cell>
          <cell r="C32">
            <v>69634</v>
          </cell>
          <cell r="D32">
            <v>1.396432471787401E-2</v>
          </cell>
          <cell r="E32">
            <v>1.3982456591167036E-2</v>
          </cell>
        </row>
        <row r="33">
          <cell r="A33">
            <v>8</v>
          </cell>
          <cell r="B33" t="str">
            <v>MURCIA</v>
          </cell>
          <cell r="C33">
            <v>247282</v>
          </cell>
          <cell r="D33">
            <v>1.1638990823811479E-2</v>
          </cell>
          <cell r="E33">
            <v>1.3982456591167036E-2</v>
          </cell>
        </row>
        <row r="34">
          <cell r="A34">
            <v>9</v>
          </cell>
          <cell r="B34" t="str">
            <v>C. VALENCIANA</v>
          </cell>
          <cell r="C34">
            <v>988539</v>
          </cell>
          <cell r="D34">
            <v>1.4886467584973584E-2</v>
          </cell>
          <cell r="E34">
            <v>1.3982456591167036E-2</v>
          </cell>
        </row>
        <row r="35">
          <cell r="A35">
            <v>10</v>
          </cell>
          <cell r="B35" t="str">
            <v>ARAGÓN</v>
          </cell>
          <cell r="C35">
            <v>304269</v>
          </cell>
          <cell r="D35">
            <v>1.2323457488396805E-2</v>
          </cell>
          <cell r="E35">
            <v>1.3982456591167036E-2</v>
          </cell>
        </row>
        <row r="36">
          <cell r="A36">
            <v>11</v>
          </cell>
          <cell r="B36" t="str">
            <v>CASTILLA - LA MANCHA</v>
          </cell>
          <cell r="C36">
            <v>372938</v>
          </cell>
          <cell r="D36">
            <v>1.1200980458613952E-2</v>
          </cell>
          <cell r="E36">
            <v>1.3982456591167036E-2</v>
          </cell>
        </row>
        <row r="37">
          <cell r="A37">
            <v>12</v>
          </cell>
          <cell r="B37" t="str">
            <v>CANARIAS</v>
          </cell>
          <cell r="C37">
            <v>321956</v>
          </cell>
          <cell r="D37">
            <v>2.7963141527085122E-2</v>
          </cell>
          <cell r="E37">
            <v>1.3982456591167036E-2</v>
          </cell>
        </row>
        <row r="38">
          <cell r="A38">
            <v>13</v>
          </cell>
          <cell r="B38" t="str">
            <v>NAVARRA</v>
          </cell>
          <cell r="C38">
            <v>136557</v>
          </cell>
          <cell r="D38">
            <v>1.840568577586521E-2</v>
          </cell>
          <cell r="E38">
            <v>1.3982456591167036E-2</v>
          </cell>
        </row>
        <row r="39">
          <cell r="A39">
            <v>14</v>
          </cell>
          <cell r="B39" t="str">
            <v>EXTREMADURA</v>
          </cell>
          <cell r="C39">
            <v>227486</v>
          </cell>
          <cell r="D39">
            <v>1.2763835650590583E-2</v>
          </cell>
          <cell r="E39">
            <v>1.3982456591167036E-2</v>
          </cell>
        </row>
        <row r="40">
          <cell r="A40">
            <v>15</v>
          </cell>
          <cell r="B40" t="str">
            <v>ILLES BALEARS</v>
          </cell>
          <cell r="C40">
            <v>191128</v>
          </cell>
          <cell r="D40">
            <v>1.6481500194118981E-2</v>
          </cell>
          <cell r="E40">
            <v>1.3982456591167036E-2</v>
          </cell>
        </row>
        <row r="41">
          <cell r="A41">
            <v>16</v>
          </cell>
          <cell r="B41" t="str">
            <v>MADRID</v>
          </cell>
          <cell r="C41">
            <v>1160663</v>
          </cell>
          <cell r="D41">
            <v>2.1603370773660258E-2</v>
          </cell>
          <cell r="E41">
            <v>1.3982456591167036E-2</v>
          </cell>
        </row>
        <row r="42">
          <cell r="A42">
            <v>17</v>
          </cell>
          <cell r="B42" t="str">
            <v>CASTILLA Y LEÓN</v>
          </cell>
          <cell r="C42">
            <v>614151</v>
          </cell>
          <cell r="D42">
            <v>6.7801611435784892E-3</v>
          </cell>
          <cell r="E42">
            <v>1.3982456591167036E-2</v>
          </cell>
        </row>
        <row r="43">
          <cell r="A43">
            <v>18</v>
          </cell>
          <cell r="B43" t="str">
            <v>CEUTA</v>
          </cell>
          <cell r="C43">
            <v>8640</v>
          </cell>
          <cell r="D43">
            <v>2.0311761927255478E-2</v>
          </cell>
          <cell r="E43">
            <v>1.3982456591167036E-2</v>
          </cell>
        </row>
        <row r="44">
          <cell r="A44">
            <v>19</v>
          </cell>
          <cell r="B44" t="str">
            <v>MELILLA</v>
          </cell>
          <cell r="C44">
            <v>8000</v>
          </cell>
          <cell r="D44">
            <v>1.1761730112558544E-2</v>
          </cell>
          <cell r="E44">
            <v>1.3982456591167036E-2</v>
          </cell>
        </row>
        <row r="49">
          <cell r="A49">
            <v>1</v>
          </cell>
          <cell r="B49" t="str">
            <v>PAÍS VASCO</v>
          </cell>
          <cell r="C49">
            <v>1225.3276314867239</v>
          </cell>
          <cell r="D49">
            <v>5.8403331745515485E-2</v>
          </cell>
          <cell r="E49">
            <v>5.6709223045241508E-2</v>
          </cell>
        </row>
        <row r="50">
          <cell r="A50">
            <v>2</v>
          </cell>
          <cell r="B50" t="str">
            <v>CATALUÑA</v>
          </cell>
          <cell r="C50">
            <v>1021.286751157812</v>
          </cell>
          <cell r="D50">
            <v>5.4512437038316763E-2</v>
          </cell>
          <cell r="E50">
            <v>5.6709223045241508E-2</v>
          </cell>
        </row>
        <row r="51">
          <cell r="A51">
            <v>3</v>
          </cell>
          <cell r="B51" t="str">
            <v>GALICIA</v>
          </cell>
          <cell r="C51">
            <v>834.91425836564053</v>
          </cell>
          <cell r="D51">
            <v>5.8882585495688033E-2</v>
          </cell>
          <cell r="E51">
            <v>5.6709223045241508E-2</v>
          </cell>
        </row>
        <row r="52">
          <cell r="A52">
            <v>4</v>
          </cell>
          <cell r="B52" t="str">
            <v>ANDALUCÍA</v>
          </cell>
          <cell r="C52">
            <v>882.9103449107339</v>
          </cell>
          <cell r="D52">
            <v>5.6123875155402292E-2</v>
          </cell>
          <cell r="E52">
            <v>5.6709223045241508E-2</v>
          </cell>
        </row>
        <row r="53">
          <cell r="A53">
            <v>5</v>
          </cell>
          <cell r="B53" t="str">
            <v>ASTURIAS</v>
          </cell>
          <cell r="C53">
            <v>1163.0064422283131</v>
          </cell>
          <cell r="D53">
            <v>5.8433084183105999E-2</v>
          </cell>
          <cell r="E53">
            <v>5.6709223045241508E-2</v>
          </cell>
        </row>
        <row r="54">
          <cell r="A54">
            <v>6</v>
          </cell>
          <cell r="B54" t="str">
            <v>CANTABRIA</v>
          </cell>
          <cell r="C54">
            <v>1038.5481839850179</v>
          </cell>
          <cell r="D54">
            <v>5.9672318888084774E-2</v>
          </cell>
          <cell r="E54">
            <v>5.6709223045241508E-2</v>
          </cell>
        </row>
        <row r="55">
          <cell r="A55">
            <v>7</v>
          </cell>
          <cell r="B55" t="str">
            <v>RIOJA (LA)</v>
          </cell>
          <cell r="C55">
            <v>962.24965763851003</v>
          </cell>
          <cell r="D55">
            <v>5.9568609484882185E-2</v>
          </cell>
          <cell r="E55">
            <v>5.6709223045241508E-2</v>
          </cell>
        </row>
        <row r="56">
          <cell r="A56">
            <v>8</v>
          </cell>
          <cell r="B56" t="str">
            <v>MURCIA</v>
          </cell>
          <cell r="C56">
            <v>866.43097018788285</v>
          </cell>
          <cell r="D56">
            <v>5.7703754671742269E-2</v>
          </cell>
          <cell r="E56">
            <v>5.6709223045241508E-2</v>
          </cell>
        </row>
        <row r="57">
          <cell r="A57">
            <v>9</v>
          </cell>
          <cell r="B57" t="str">
            <v>C. VALENCIANA</v>
          </cell>
          <cell r="C57">
            <v>907.83917901064149</v>
          </cell>
          <cell r="D57">
            <v>5.71151005985433E-2</v>
          </cell>
          <cell r="E57">
            <v>5.6709223045241508E-2</v>
          </cell>
        </row>
        <row r="58">
          <cell r="A58">
            <v>10</v>
          </cell>
          <cell r="B58" t="str">
            <v>ARAGÓN</v>
          </cell>
          <cell r="C58">
            <v>1038.6001585110544</v>
          </cell>
          <cell r="D58">
            <v>5.8812487480787379E-2</v>
          </cell>
          <cell r="E58">
            <v>5.6709223045241508E-2</v>
          </cell>
        </row>
        <row r="59">
          <cell r="A59">
            <v>11</v>
          </cell>
          <cell r="B59" t="str">
            <v>CASTILLA - LA MANCHA</v>
          </cell>
          <cell r="C59">
            <v>908.76649673672296</v>
          </cell>
          <cell r="D59">
            <v>5.7263062712685331E-2</v>
          </cell>
          <cell r="E59">
            <v>5.6709223045241508E-2</v>
          </cell>
        </row>
        <row r="60">
          <cell r="A60">
            <v>12</v>
          </cell>
          <cell r="B60" t="str">
            <v>CANARIAS</v>
          </cell>
          <cell r="C60">
            <v>903.89955236119158</v>
          </cell>
          <cell r="D60">
            <v>5.4799203740059532E-2</v>
          </cell>
          <cell r="E60">
            <v>5.6709223045241508E-2</v>
          </cell>
        </row>
        <row r="61">
          <cell r="A61">
            <v>13</v>
          </cell>
          <cell r="B61" t="str">
            <v>NAVARRA</v>
          </cell>
          <cell r="C61">
            <v>1132.4914845815297</v>
          </cell>
          <cell r="D61">
            <v>5.7453256654870444E-2</v>
          </cell>
          <cell r="E61">
            <v>5.6709223045241508E-2</v>
          </cell>
        </row>
        <row r="62">
          <cell r="A62">
            <v>14</v>
          </cell>
          <cell r="B62" t="str">
            <v>EXTREMADURA</v>
          </cell>
          <cell r="C62">
            <v>820.16852887650225</v>
          </cell>
          <cell r="D62">
            <v>5.9087168154318137E-2</v>
          </cell>
          <cell r="E62">
            <v>5.6709223045241508E-2</v>
          </cell>
        </row>
        <row r="63">
          <cell r="A63">
            <v>15</v>
          </cell>
          <cell r="B63" t="str">
            <v>ILLES BALEARS</v>
          </cell>
          <cell r="C63">
            <v>911.31842278473073</v>
          </cell>
          <cell r="D63">
            <v>5.5444643612342359E-2</v>
          </cell>
          <cell r="E63">
            <v>5.6709223045241508E-2</v>
          </cell>
        </row>
        <row r="64">
          <cell r="A64">
            <v>16</v>
          </cell>
          <cell r="B64" t="str">
            <v>MADRID</v>
          </cell>
          <cell r="C64">
            <v>1159.3091315222414</v>
          </cell>
          <cell r="D64">
            <v>5.3609927600428264E-2</v>
          </cell>
          <cell r="E64">
            <v>5.6709223045241508E-2</v>
          </cell>
        </row>
        <row r="65">
          <cell r="A65">
            <v>17</v>
          </cell>
          <cell r="B65" t="str">
            <v>CASTILLA Y LEÓN</v>
          </cell>
          <cell r="C65">
            <v>972.89354819905827</v>
          </cell>
          <cell r="D65">
            <v>5.9948226850886854E-2</v>
          </cell>
          <cell r="E65">
            <v>5.6709223045241508E-2</v>
          </cell>
        </row>
        <row r="66">
          <cell r="A66">
            <v>18</v>
          </cell>
          <cell r="B66" t="str">
            <v>CEUTA</v>
          </cell>
          <cell r="C66">
            <v>994.60601851851868</v>
          </cell>
          <cell r="D66">
            <v>6.1370153084335577E-2</v>
          </cell>
          <cell r="E66">
            <v>5.6709223045241508E-2</v>
          </cell>
        </row>
        <row r="67">
          <cell r="A67">
            <v>19</v>
          </cell>
          <cell r="B67" t="str">
            <v>MELILLA</v>
          </cell>
          <cell r="C67">
            <v>927.72042249999981</v>
          </cell>
          <cell r="D67">
            <v>5.9723979760316181E-2</v>
          </cell>
          <cell r="E67">
            <v>5.6709223045241508E-2</v>
          </cell>
        </row>
      </sheetData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abSelected="1" zoomScaleNormal="100" workbookViewId="0">
      <selection activeCell="G22" sqref="G22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5">
      <c r="A1" s="202"/>
      <c r="B1" s="202"/>
      <c r="C1" s="202"/>
      <c r="D1" s="202"/>
      <c r="E1" s="202"/>
    </row>
    <row r="2" spans="1:5">
      <c r="A2" s="202"/>
      <c r="B2" s="202"/>
      <c r="C2" s="202"/>
      <c r="D2" s="202"/>
      <c r="E2" s="202"/>
    </row>
    <row r="3" spans="1:5">
      <c r="A3" s="202"/>
      <c r="B3" s="202"/>
      <c r="C3" s="202"/>
      <c r="D3" s="202"/>
      <c r="E3" s="202"/>
    </row>
    <row r="4" spans="1:5">
      <c r="A4" s="202"/>
      <c r="B4" s="202"/>
      <c r="C4" s="202"/>
      <c r="D4" s="202"/>
      <c r="E4" s="202"/>
    </row>
    <row r="5" spans="1:5">
      <c r="A5" s="202"/>
      <c r="B5" s="202"/>
      <c r="C5" s="202"/>
      <c r="D5" s="202"/>
      <c r="E5" s="202"/>
    </row>
    <row r="6" spans="1:5">
      <c r="A6" s="202"/>
      <c r="B6" s="202"/>
      <c r="C6" s="202"/>
      <c r="D6" s="202"/>
      <c r="E6" s="202"/>
    </row>
    <row r="7" spans="1:5">
      <c r="A7" s="202"/>
      <c r="B7" s="202"/>
      <c r="C7" s="202"/>
      <c r="D7" s="202"/>
      <c r="E7" s="202"/>
    </row>
    <row r="8" spans="1:5">
      <c r="A8" s="202"/>
      <c r="B8" s="202"/>
      <c r="C8" s="202"/>
      <c r="D8" s="202"/>
      <c r="E8" s="202"/>
    </row>
    <row r="9" spans="1:5">
      <c r="A9" s="202"/>
      <c r="B9" s="202"/>
      <c r="C9" s="202"/>
      <c r="D9" s="202"/>
      <c r="E9" s="202"/>
    </row>
    <row r="10" spans="1:5">
      <c r="A10" s="202"/>
      <c r="B10" s="202"/>
      <c r="C10" s="202"/>
      <c r="D10" s="202"/>
      <c r="E10" s="202"/>
    </row>
    <row r="11" spans="1:5">
      <c r="A11" s="202"/>
      <c r="B11" s="202"/>
      <c r="C11" s="202"/>
      <c r="D11" s="202"/>
      <c r="E11" s="202"/>
    </row>
    <row r="12" spans="1:5">
      <c r="A12" s="202"/>
      <c r="B12" s="202"/>
      <c r="C12" s="202"/>
      <c r="D12" s="202"/>
      <c r="E12" s="202"/>
    </row>
    <row r="13" spans="1:5">
      <c r="A13" s="202"/>
      <c r="B13" s="202"/>
      <c r="C13" s="202"/>
      <c r="D13" s="202"/>
      <c r="E13" s="202"/>
    </row>
    <row r="14" spans="1:5">
      <c r="A14" s="202"/>
      <c r="B14" s="202"/>
      <c r="C14" s="202"/>
      <c r="D14" s="202"/>
      <c r="E14" s="202"/>
    </row>
    <row r="15" spans="1:5">
      <c r="A15" s="202"/>
      <c r="B15" s="202"/>
      <c r="C15" s="202"/>
      <c r="D15" s="202"/>
      <c r="E15" s="202"/>
    </row>
    <row r="16" spans="1:5">
      <c r="A16" s="202"/>
      <c r="B16" s="202"/>
      <c r="C16" s="202"/>
      <c r="D16" s="202"/>
      <c r="E16" s="202"/>
    </row>
    <row r="17" spans="1:5">
      <c r="A17" s="202"/>
      <c r="B17" s="202"/>
      <c r="C17" s="202"/>
      <c r="D17" s="202"/>
      <c r="E17" s="202"/>
    </row>
    <row r="18" spans="1:5">
      <c r="A18" s="202"/>
      <c r="B18" s="202"/>
      <c r="C18" s="202"/>
      <c r="D18" s="202"/>
      <c r="E18" s="202"/>
    </row>
    <row r="19" spans="1:5">
      <c r="A19" s="202"/>
      <c r="B19" s="202"/>
      <c r="C19" s="202"/>
      <c r="D19" s="202"/>
      <c r="E19" s="202"/>
    </row>
    <row r="20" spans="1:5">
      <c r="A20" s="202"/>
      <c r="B20" s="202"/>
      <c r="C20" s="202"/>
      <c r="D20" s="202"/>
      <c r="E20" s="202"/>
    </row>
    <row r="21" spans="1:5">
      <c r="A21" s="202"/>
      <c r="B21" s="202"/>
      <c r="C21" s="202"/>
      <c r="D21" s="202"/>
      <c r="E21" s="202"/>
    </row>
    <row r="22" spans="1:5">
      <c r="A22" s="202"/>
      <c r="B22" s="202"/>
      <c r="C22" s="202"/>
      <c r="D22" s="202"/>
      <c r="E22" s="202"/>
    </row>
    <row r="23" spans="1:5">
      <c r="A23" s="202"/>
      <c r="B23" s="202"/>
      <c r="C23" s="202"/>
      <c r="D23" s="202"/>
      <c r="E23" s="202"/>
    </row>
    <row r="24" spans="1:5">
      <c r="A24" s="202"/>
      <c r="B24" s="202"/>
      <c r="C24" s="202"/>
      <c r="D24" s="202"/>
      <c r="E24" s="202"/>
    </row>
    <row r="25" spans="1:5">
      <c r="A25" s="202"/>
      <c r="B25" s="202"/>
      <c r="C25" s="202"/>
      <c r="D25" s="202"/>
      <c r="E25" s="202"/>
    </row>
    <row r="26" spans="1:5">
      <c r="A26" s="202"/>
      <c r="B26" s="202"/>
      <c r="C26" s="202"/>
      <c r="D26" s="202"/>
      <c r="E26" s="202"/>
    </row>
    <row r="27" spans="1:5" ht="3.4" customHeight="1">
      <c r="A27" s="202"/>
      <c r="B27" s="202"/>
      <c r="C27" s="202"/>
      <c r="D27" s="202"/>
      <c r="E27" s="202"/>
    </row>
    <row r="28" spans="1:5">
      <c r="A28" s="202"/>
      <c r="B28" s="202"/>
      <c r="C28" s="202"/>
      <c r="D28" s="202"/>
      <c r="E28" s="202"/>
    </row>
    <row r="29" spans="1:5" ht="1.35" customHeight="1">
      <c r="A29" s="202"/>
      <c r="B29" s="202"/>
      <c r="C29" s="202"/>
      <c r="D29" s="202"/>
      <c r="E29" s="202"/>
    </row>
    <row r="30" spans="1:5">
      <c r="A30" s="202"/>
      <c r="B30" s="202"/>
      <c r="C30" s="202"/>
      <c r="D30" s="202"/>
      <c r="E30" s="202"/>
    </row>
    <row r="31" spans="1:5">
      <c r="A31" s="202"/>
      <c r="B31" s="202"/>
      <c r="C31" s="202"/>
      <c r="D31" s="202"/>
      <c r="E31" s="202"/>
    </row>
    <row r="32" spans="1:5">
      <c r="A32" s="202"/>
      <c r="B32" s="202"/>
      <c r="C32" s="202"/>
      <c r="D32" s="202"/>
      <c r="E32" s="202"/>
    </row>
    <row r="33" spans="1:5">
      <c r="A33" s="202"/>
      <c r="B33" s="202"/>
      <c r="C33" s="202"/>
      <c r="D33" s="202"/>
      <c r="E33" s="202"/>
    </row>
    <row r="34" spans="1:5">
      <c r="A34" s="202"/>
      <c r="B34" s="202"/>
      <c r="C34" s="202"/>
      <c r="D34" s="202"/>
      <c r="E34" s="202"/>
    </row>
    <row r="35" spans="1:5">
      <c r="A35" s="202"/>
      <c r="B35" s="202"/>
      <c r="C35" s="202"/>
      <c r="D35" s="202"/>
      <c r="E35" s="202"/>
    </row>
    <row r="36" spans="1:5">
      <c r="A36" s="202"/>
      <c r="B36" s="202"/>
      <c r="C36" s="202"/>
      <c r="D36" s="202"/>
      <c r="E36" s="202"/>
    </row>
    <row r="37" spans="1:5">
      <c r="A37" s="202"/>
      <c r="B37" s="202"/>
      <c r="C37" s="202"/>
      <c r="D37" s="202"/>
      <c r="E37" s="202"/>
    </row>
    <row r="38" spans="1:5">
      <c r="A38" s="202"/>
      <c r="B38" s="202"/>
      <c r="C38" s="202"/>
      <c r="D38" s="202"/>
      <c r="E38" s="202"/>
    </row>
    <row r="39" spans="1:5">
      <c r="A39" s="202"/>
      <c r="B39" s="202"/>
      <c r="C39" s="202"/>
      <c r="D39" s="202"/>
      <c r="E39" s="202"/>
    </row>
    <row r="40" spans="1:5">
      <c r="A40" s="202"/>
      <c r="B40" s="202"/>
      <c r="C40" s="202"/>
      <c r="D40" s="202"/>
      <c r="E40" s="202"/>
    </row>
    <row r="41" spans="1:5">
      <c r="A41" s="202"/>
      <c r="B41" s="202"/>
      <c r="C41" s="202"/>
      <c r="D41" s="202"/>
      <c r="E41" s="202"/>
    </row>
    <row r="42" spans="1:5">
      <c r="A42" s="202"/>
      <c r="B42" s="202"/>
      <c r="C42" s="202"/>
      <c r="D42" s="202"/>
      <c r="E42" s="202"/>
    </row>
    <row r="43" spans="1:5">
      <c r="A43" s="202"/>
      <c r="B43" s="202"/>
      <c r="C43" s="202"/>
      <c r="D43" s="202"/>
      <c r="E43" s="202"/>
    </row>
    <row r="44" spans="1:5">
      <c r="A44" s="202"/>
      <c r="B44" s="202"/>
      <c r="C44" s="202"/>
      <c r="D44" s="202"/>
      <c r="E44" s="202"/>
    </row>
    <row r="45" spans="1:5">
      <c r="A45" s="202"/>
      <c r="B45" s="202"/>
      <c r="C45" s="202"/>
      <c r="D45" s="202"/>
      <c r="E45" s="202"/>
    </row>
    <row r="46" spans="1:5">
      <c r="A46" s="202"/>
      <c r="B46" s="202"/>
      <c r="C46" s="202"/>
      <c r="D46" s="202"/>
      <c r="E46" s="202"/>
    </row>
    <row r="47" spans="1:5">
      <c r="A47" s="202"/>
      <c r="B47" s="202"/>
      <c r="C47" s="202"/>
      <c r="D47" s="202"/>
      <c r="E47" s="202"/>
    </row>
    <row r="48" spans="1:5">
      <c r="A48" s="202"/>
      <c r="B48" s="202"/>
      <c r="C48" s="202"/>
      <c r="D48" s="202"/>
      <c r="E48" s="202"/>
    </row>
    <row r="49" spans="1:7">
      <c r="A49" s="202"/>
      <c r="B49" s="202"/>
      <c r="C49" s="202"/>
      <c r="D49" s="202"/>
      <c r="E49" s="202"/>
    </row>
    <row r="50" spans="1:7">
      <c r="A50" s="202"/>
      <c r="B50" s="202"/>
      <c r="C50" s="202"/>
      <c r="D50" s="202"/>
      <c r="E50" s="202"/>
    </row>
    <row r="51" spans="1:7">
      <c r="A51" s="202"/>
      <c r="B51" s="202"/>
      <c r="C51" s="202"/>
      <c r="D51" s="202"/>
      <c r="E51" s="202"/>
    </row>
    <row r="52" spans="1:7">
      <c r="A52" s="202"/>
      <c r="B52" s="202"/>
      <c r="C52" s="202"/>
      <c r="D52" s="202"/>
      <c r="E52" s="202"/>
    </row>
    <row r="53" spans="1:7">
      <c r="A53" s="202"/>
      <c r="B53" s="202"/>
      <c r="C53" s="202"/>
      <c r="D53" s="202"/>
      <c r="E53" s="202"/>
    </row>
    <row r="54" spans="1:7">
      <c r="A54" s="202"/>
      <c r="B54" s="202"/>
      <c r="C54" s="202"/>
      <c r="D54" s="202"/>
      <c r="E54" s="202"/>
    </row>
    <row r="55" spans="1:7">
      <c r="A55" s="202"/>
      <c r="B55" s="202"/>
      <c r="C55" s="202"/>
      <c r="D55" s="202"/>
      <c r="E55" s="202"/>
    </row>
    <row r="56" spans="1:7">
      <c r="A56" s="202"/>
      <c r="B56" s="202"/>
      <c r="C56" s="202"/>
      <c r="D56" s="202"/>
      <c r="E56" s="202"/>
    </row>
    <row r="57" spans="1:7">
      <c r="A57" s="202"/>
      <c r="B57" s="202"/>
      <c r="C57" s="202"/>
      <c r="D57" s="202"/>
      <c r="E57" s="202"/>
    </row>
    <row r="58" spans="1:7">
      <c r="A58" s="202"/>
      <c r="B58" s="202"/>
      <c r="C58" s="202"/>
      <c r="D58" s="202"/>
      <c r="E58" s="202"/>
    </row>
    <row r="59" spans="1:7" ht="15.75">
      <c r="A59" s="202"/>
      <c r="B59" s="202"/>
      <c r="C59" s="202"/>
      <c r="D59" s="202"/>
      <c r="E59" s="202"/>
      <c r="G59" s="319"/>
    </row>
    <row r="60" spans="1:7">
      <c r="A60" s="202"/>
      <c r="B60" s="202"/>
      <c r="C60" s="202"/>
      <c r="D60" s="202"/>
      <c r="E60" s="202"/>
    </row>
    <row r="61" spans="1:7" ht="15.75">
      <c r="A61" s="202"/>
      <c r="B61" s="202"/>
      <c r="C61" s="202"/>
      <c r="D61" s="202"/>
      <c r="E61" s="202"/>
      <c r="G61" s="319"/>
    </row>
    <row r="62" spans="1:7" ht="31.5" customHeight="1">
      <c r="A62" s="202"/>
      <c r="B62" s="202"/>
      <c r="C62" s="202"/>
      <c r="D62" s="202"/>
      <c r="E62" s="202"/>
    </row>
  </sheetData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6"/>
  <sheetViews>
    <sheetView showGridLines="0" showZeros="0" showOutlineSymbols="0" zoomScaleNormal="100" workbookViewId="0">
      <selection activeCell="I22" sqref="I22"/>
    </sheetView>
  </sheetViews>
  <sheetFormatPr baseColWidth="10" defaultColWidth="11.5703125" defaultRowHeight="15"/>
  <cols>
    <col min="1" max="1" width="10.42578125" style="104" customWidth="1"/>
    <col min="2" max="2" width="26" style="104" customWidth="1"/>
    <col min="3" max="3" width="2" style="104" customWidth="1"/>
    <col min="4" max="4" width="12.7109375" style="104" customWidth="1"/>
    <col min="5" max="5" width="2" style="104" customWidth="1"/>
    <col min="6" max="6" width="11.5703125" style="104" customWidth="1"/>
    <col min="7" max="7" width="2" style="104" customWidth="1"/>
    <col min="8" max="8" width="10.42578125" style="104" customWidth="1"/>
    <col min="9" max="9" width="1.140625" style="104" customWidth="1"/>
    <col min="10" max="10" width="14.140625" style="104" customWidth="1"/>
    <col min="11" max="11" width="2" style="104" customWidth="1"/>
    <col min="12" max="12" width="13.7109375" style="104" customWidth="1"/>
    <col min="13" max="13" width="1.140625" style="104" customWidth="1"/>
    <col min="14" max="14" width="11.85546875" style="104" customWidth="1"/>
    <col min="15" max="15" width="2" style="104" customWidth="1"/>
    <col min="16" max="16" width="13.7109375" style="104" customWidth="1"/>
    <col min="17" max="17" width="2" style="104" customWidth="1"/>
    <col min="18" max="18" width="13.7109375" style="104" customWidth="1"/>
    <col min="19" max="19" width="2" style="104" customWidth="1"/>
    <col min="20" max="20" width="10.42578125" style="104" customWidth="1"/>
    <col min="21" max="21" width="3.28515625" style="104" customWidth="1"/>
    <col min="22" max="22" width="8.85546875" style="104" customWidth="1"/>
    <col min="23" max="27" width="11.28515625" style="105" customWidth="1"/>
    <col min="28" max="31" width="11.5703125" style="105"/>
    <col min="32" max="16384" width="11.5703125" style="104"/>
  </cols>
  <sheetData>
    <row r="1" spans="1:31" ht="65.849999999999994" customHeight="1">
      <c r="A1" s="129" t="s">
        <v>183</v>
      </c>
      <c r="B1" s="130"/>
      <c r="C1" s="131"/>
      <c r="D1" s="130"/>
      <c r="E1" s="130"/>
      <c r="F1" s="130"/>
      <c r="G1" s="130"/>
      <c r="H1" s="130"/>
      <c r="I1" s="131"/>
      <c r="J1" s="130"/>
      <c r="K1" s="132"/>
      <c r="L1" s="130"/>
      <c r="M1" s="132"/>
      <c r="N1" s="130"/>
      <c r="O1" s="131"/>
      <c r="P1" s="130"/>
      <c r="Q1" s="132"/>
      <c r="R1" s="130"/>
      <c r="S1" s="132"/>
      <c r="T1" s="130"/>
    </row>
    <row r="2" spans="1:31" ht="39.950000000000003" customHeight="1">
      <c r="A2" s="129" t="s">
        <v>151</v>
      </c>
      <c r="B2" s="130"/>
      <c r="C2" s="131"/>
      <c r="D2" s="130"/>
      <c r="E2" s="130"/>
      <c r="F2" s="130"/>
      <c r="G2" s="130"/>
      <c r="H2" s="130"/>
      <c r="I2" s="131"/>
      <c r="J2" s="130"/>
      <c r="K2" s="132"/>
      <c r="L2" s="130"/>
      <c r="M2" s="132"/>
      <c r="N2" s="130"/>
      <c r="O2" s="131"/>
      <c r="P2" s="130"/>
      <c r="Q2" s="132"/>
      <c r="R2" s="130"/>
      <c r="S2" s="132"/>
      <c r="T2" s="130"/>
    </row>
    <row r="3" spans="1:31" ht="43.15" customHeight="1">
      <c r="A3" s="133" t="s">
        <v>152</v>
      </c>
      <c r="B3" s="133"/>
      <c r="C3" s="134"/>
      <c r="D3" s="133"/>
      <c r="E3" s="133"/>
      <c r="F3" s="133"/>
      <c r="G3" s="133"/>
      <c r="H3" s="133"/>
      <c r="I3" s="134"/>
      <c r="J3" s="133"/>
      <c r="K3" s="135"/>
      <c r="L3" s="133"/>
      <c r="M3" s="135"/>
      <c r="N3" s="133"/>
      <c r="O3" s="134"/>
      <c r="P3" s="133"/>
      <c r="Q3" s="135"/>
      <c r="R3" s="133"/>
      <c r="S3" s="135"/>
      <c r="T3" s="133"/>
    </row>
    <row r="4" spans="1:31" ht="27.95" customHeight="1">
      <c r="A4" s="343" t="s">
        <v>153</v>
      </c>
      <c r="B4" s="344"/>
      <c r="C4" s="136"/>
      <c r="D4" s="337" t="s">
        <v>154</v>
      </c>
      <c r="E4" s="348"/>
      <c r="F4" s="348"/>
      <c r="G4" s="348"/>
      <c r="H4" s="349"/>
      <c r="I4" s="136"/>
      <c r="J4" s="337" t="s">
        <v>50</v>
      </c>
      <c r="K4" s="348"/>
      <c r="L4" s="348"/>
      <c r="M4" s="348"/>
      <c r="N4" s="349"/>
      <c r="O4" s="136"/>
      <c r="P4" s="337" t="s">
        <v>51</v>
      </c>
      <c r="Q4" s="348"/>
      <c r="R4" s="348"/>
      <c r="S4" s="348"/>
      <c r="T4" s="349"/>
      <c r="W4" s="203"/>
      <c r="X4" s="203"/>
      <c r="Y4" s="203"/>
      <c r="Z4" s="203"/>
      <c r="AA4" s="203"/>
      <c r="AB4" s="203"/>
      <c r="AC4" s="203"/>
      <c r="AD4" s="203"/>
      <c r="AE4" s="203"/>
    </row>
    <row r="5" spans="1:31" ht="27.95" customHeight="1">
      <c r="A5" s="204" t="s">
        <v>155</v>
      </c>
      <c r="B5" s="223"/>
      <c r="C5" s="137"/>
      <c r="D5" s="138" t="s">
        <v>7</v>
      </c>
      <c r="E5" s="139"/>
      <c r="F5" s="138" t="s">
        <v>156</v>
      </c>
      <c r="G5" s="139"/>
      <c r="H5" s="138" t="s">
        <v>157</v>
      </c>
      <c r="I5" s="137"/>
      <c r="J5" s="138" t="s">
        <v>7</v>
      </c>
      <c r="K5" s="140"/>
      <c r="L5" s="138" t="s">
        <v>156</v>
      </c>
      <c r="M5" s="140"/>
      <c r="N5" s="138" t="s">
        <v>157</v>
      </c>
      <c r="O5" s="137"/>
      <c r="P5" s="138" t="s">
        <v>7</v>
      </c>
      <c r="Q5" s="140"/>
      <c r="R5" s="138" t="s">
        <v>156</v>
      </c>
      <c r="S5" s="140"/>
      <c r="T5" s="141" t="s">
        <v>157</v>
      </c>
      <c r="W5" s="203"/>
      <c r="X5" s="203"/>
      <c r="Y5" s="203"/>
      <c r="Z5" s="203"/>
      <c r="AA5" s="203"/>
      <c r="AB5" s="203"/>
      <c r="AC5" s="203"/>
      <c r="AD5" s="203"/>
      <c r="AE5" s="203"/>
    </row>
    <row r="6" spans="1:31" ht="9.9499999999999993" customHeight="1">
      <c r="A6" s="142"/>
      <c r="B6" s="142"/>
      <c r="C6" s="143"/>
      <c r="D6" s="142"/>
      <c r="E6" s="106"/>
      <c r="F6" s="142"/>
      <c r="G6" s="106"/>
      <c r="H6" s="142"/>
      <c r="I6" s="143"/>
      <c r="J6" s="142"/>
      <c r="K6" s="144"/>
      <c r="L6" s="142"/>
      <c r="M6" s="144"/>
      <c r="N6" s="142"/>
      <c r="O6" s="143"/>
      <c r="P6" s="142"/>
      <c r="Q6" s="144"/>
      <c r="R6" s="142"/>
      <c r="S6" s="144"/>
      <c r="T6" s="142"/>
    </row>
    <row r="7" spans="1:31" ht="18.95" customHeight="1">
      <c r="A7" s="106" t="s">
        <v>158</v>
      </c>
      <c r="B7" s="145"/>
      <c r="C7" s="146"/>
      <c r="D7" s="147">
        <v>723600</v>
      </c>
      <c r="E7" s="147"/>
      <c r="F7" s="147">
        <v>729189.61398000026</v>
      </c>
      <c r="G7" s="147"/>
      <c r="H7" s="128">
        <v>1007.724729104478</v>
      </c>
      <c r="I7" s="146"/>
      <c r="J7" s="147">
        <v>4361425</v>
      </c>
      <c r="K7" s="148"/>
      <c r="L7" s="147">
        <v>5691362.7004000014</v>
      </c>
      <c r="M7" s="148"/>
      <c r="N7" s="128">
        <v>1304.9319202783497</v>
      </c>
      <c r="O7" s="146"/>
      <c r="P7" s="147">
        <v>1734191</v>
      </c>
      <c r="Q7" s="148"/>
      <c r="R7" s="147">
        <v>1336851.1646699994</v>
      </c>
      <c r="S7" s="148"/>
      <c r="T7" s="128">
        <v>770.87885052453817</v>
      </c>
      <c r="U7" s="149"/>
      <c r="V7" s="149"/>
    </row>
    <row r="8" spans="1:31" ht="27.95" customHeight="1">
      <c r="A8" s="106" t="s">
        <v>159</v>
      </c>
      <c r="B8" s="145"/>
      <c r="C8" s="146"/>
      <c r="D8" s="147">
        <v>119658</v>
      </c>
      <c r="E8" s="147"/>
      <c r="F8" s="147">
        <v>90013.171040000001</v>
      </c>
      <c r="G8" s="147"/>
      <c r="H8" s="128">
        <v>752.25368165939597</v>
      </c>
      <c r="I8" s="146"/>
      <c r="J8" s="147">
        <v>1310489</v>
      </c>
      <c r="K8" s="148"/>
      <c r="L8" s="147">
        <v>1015518.0887399998</v>
      </c>
      <c r="M8" s="148"/>
      <c r="N8" s="128">
        <v>774.91538558507534</v>
      </c>
      <c r="O8" s="146"/>
      <c r="P8" s="147">
        <v>469691</v>
      </c>
      <c r="Q8" s="148"/>
      <c r="R8" s="147">
        <v>245204.06453999999</v>
      </c>
      <c r="S8" s="148"/>
      <c r="T8" s="128">
        <v>522.05399835210812</v>
      </c>
      <c r="U8" s="149"/>
      <c r="V8" s="149"/>
    </row>
    <row r="9" spans="1:31" ht="27.95" customHeight="1">
      <c r="A9" s="106" t="s">
        <v>160</v>
      </c>
      <c r="B9" s="145"/>
      <c r="C9" s="146"/>
      <c r="D9" s="147">
        <v>7251</v>
      </c>
      <c r="E9" s="147"/>
      <c r="F9" s="147">
        <v>6993.3023499999981</v>
      </c>
      <c r="G9" s="147"/>
      <c r="H9" s="128">
        <v>964.46039856571474</v>
      </c>
      <c r="I9" s="146"/>
      <c r="J9" s="147">
        <v>68274</v>
      </c>
      <c r="K9" s="148"/>
      <c r="L9" s="147">
        <v>88481.926899999977</v>
      </c>
      <c r="M9" s="148"/>
      <c r="N9" s="128">
        <v>1295.9827591762601</v>
      </c>
      <c r="O9" s="146"/>
      <c r="P9" s="147">
        <v>42467</v>
      </c>
      <c r="Q9" s="148"/>
      <c r="R9" s="147">
        <v>30507.530549999996</v>
      </c>
      <c r="S9" s="148"/>
      <c r="T9" s="128">
        <v>718.38205076883219</v>
      </c>
      <c r="U9" s="149"/>
      <c r="V9" s="149"/>
    </row>
    <row r="10" spans="1:31" ht="27.95" customHeight="1">
      <c r="A10" s="106" t="s">
        <v>161</v>
      </c>
      <c r="B10" s="145"/>
      <c r="C10" s="146"/>
      <c r="D10" s="147">
        <v>2519</v>
      </c>
      <c r="E10" s="147"/>
      <c r="F10" s="147">
        <v>4072.53505</v>
      </c>
      <c r="G10" s="147"/>
      <c r="H10" s="128">
        <v>1616.7268955934894</v>
      </c>
      <c r="I10" s="146"/>
      <c r="J10" s="147">
        <v>36617</v>
      </c>
      <c r="K10" s="148"/>
      <c r="L10" s="147">
        <v>83343.319130000003</v>
      </c>
      <c r="M10" s="148"/>
      <c r="N10" s="128">
        <v>2276.0826700712787</v>
      </c>
      <c r="O10" s="146"/>
      <c r="P10" s="147">
        <v>21819</v>
      </c>
      <c r="Q10" s="148"/>
      <c r="R10" s="147">
        <v>22764.811740000001</v>
      </c>
      <c r="S10" s="148"/>
      <c r="T10" s="128">
        <v>1043.3480791970303</v>
      </c>
      <c r="U10" s="149"/>
      <c r="V10" s="149"/>
    </row>
    <row r="11" spans="1:31" ht="27.95" customHeight="1">
      <c r="A11" s="106" t="s">
        <v>162</v>
      </c>
      <c r="B11" s="145"/>
      <c r="C11" s="146"/>
      <c r="D11" s="147">
        <v>85341</v>
      </c>
      <c r="E11" s="147"/>
      <c r="F11" s="147">
        <v>97343.827489999996</v>
      </c>
      <c r="G11" s="147"/>
      <c r="H11" s="128">
        <v>1140.645498529429</v>
      </c>
      <c r="I11" s="146"/>
      <c r="J11" s="147">
        <v>53129</v>
      </c>
      <c r="K11" s="148"/>
      <c r="L11" s="147">
        <v>65011.612639999992</v>
      </c>
      <c r="M11" s="148"/>
      <c r="N11" s="128">
        <v>1223.6558685463681</v>
      </c>
      <c r="O11" s="146"/>
      <c r="P11" s="147">
        <v>54113</v>
      </c>
      <c r="Q11" s="148"/>
      <c r="R11" s="147">
        <v>48182.248429999985</v>
      </c>
      <c r="S11" s="148"/>
      <c r="T11" s="128">
        <v>890.40061408533961</v>
      </c>
      <c r="U11" s="149"/>
      <c r="V11" s="149"/>
    </row>
    <row r="12" spans="1:31" ht="27.95" customHeight="1">
      <c r="A12" s="106" t="s">
        <v>163</v>
      </c>
      <c r="B12" s="145"/>
      <c r="C12" s="146"/>
      <c r="D12" s="147">
        <v>12038</v>
      </c>
      <c r="E12" s="147"/>
      <c r="F12" s="147">
        <v>13396.742309999998</v>
      </c>
      <c r="G12" s="147"/>
      <c r="H12" s="128">
        <v>1112.8711006811761</v>
      </c>
      <c r="I12" s="146"/>
      <c r="J12" s="147">
        <v>10710</v>
      </c>
      <c r="K12" s="148"/>
      <c r="L12" s="147">
        <v>18155.839529999997</v>
      </c>
      <c r="M12" s="148"/>
      <c r="N12" s="128">
        <v>1695.2231120448178</v>
      </c>
      <c r="O12" s="146"/>
      <c r="P12" s="147">
        <v>11161</v>
      </c>
      <c r="Q12" s="148"/>
      <c r="R12" s="147">
        <v>12762.234620000001</v>
      </c>
      <c r="S12" s="148"/>
      <c r="T12" s="128">
        <v>1143.4669491981006</v>
      </c>
      <c r="U12" s="149"/>
      <c r="V12" s="149"/>
    </row>
    <row r="13" spans="1:31" ht="27.95" customHeight="1">
      <c r="A13" s="106" t="s">
        <v>164</v>
      </c>
      <c r="B13" s="145"/>
      <c r="C13" s="146"/>
      <c r="D13" s="147">
        <v>6785</v>
      </c>
      <c r="E13" s="147"/>
      <c r="F13" s="147">
        <v>2796.6404700000012</v>
      </c>
      <c r="G13" s="147"/>
      <c r="H13" s="128">
        <v>412.179877671334</v>
      </c>
      <c r="I13" s="146"/>
      <c r="J13" s="147">
        <v>254269</v>
      </c>
      <c r="K13" s="148"/>
      <c r="L13" s="147">
        <v>102660.86515000004</v>
      </c>
      <c r="M13" s="148"/>
      <c r="N13" s="128">
        <v>403.74904195949972</v>
      </c>
      <c r="O13" s="146"/>
      <c r="P13" s="147">
        <v>23358</v>
      </c>
      <c r="Q13" s="148"/>
      <c r="R13" s="147">
        <v>9576.9464899999894</v>
      </c>
      <c r="S13" s="148"/>
      <c r="T13" s="128">
        <v>410.00712775066313</v>
      </c>
      <c r="U13" s="149"/>
      <c r="V13" s="149"/>
    </row>
    <row r="14" spans="1:31" ht="16.149999999999999" customHeight="1">
      <c r="A14" s="106"/>
      <c r="B14" s="145"/>
      <c r="C14" s="146"/>
      <c r="D14" s="147"/>
      <c r="E14" s="147"/>
      <c r="F14" s="147"/>
      <c r="G14" s="147"/>
      <c r="H14" s="128"/>
      <c r="I14" s="146"/>
      <c r="J14" s="147"/>
      <c r="K14" s="148"/>
      <c r="L14" s="147"/>
      <c r="M14" s="148"/>
      <c r="N14" s="128"/>
      <c r="O14" s="146"/>
      <c r="P14" s="147"/>
      <c r="Q14" s="148"/>
      <c r="R14" s="147"/>
      <c r="S14" s="148"/>
      <c r="T14" s="128"/>
    </row>
    <row r="15" spans="1:31" s="105" customFormat="1" ht="19.5" customHeight="1">
      <c r="A15" s="150" t="s">
        <v>165</v>
      </c>
      <c r="B15" s="151"/>
      <c r="C15" s="152"/>
      <c r="D15" s="151">
        <v>957192</v>
      </c>
      <c r="E15" s="151"/>
      <c r="F15" s="151">
        <v>943805.83269000042</v>
      </c>
      <c r="G15" s="151"/>
      <c r="H15" s="153">
        <v>986.01517009126735</v>
      </c>
      <c r="I15" s="152"/>
      <c r="J15" s="151">
        <v>6094913</v>
      </c>
      <c r="K15" s="154"/>
      <c r="L15" s="151">
        <v>7064534.3524900042</v>
      </c>
      <c r="M15" s="154"/>
      <c r="N15" s="153">
        <v>1159.0869881965509</v>
      </c>
      <c r="O15" s="152"/>
      <c r="P15" s="151">
        <v>2356800</v>
      </c>
      <c r="Q15" s="154"/>
      <c r="R15" s="151">
        <v>1705849.0010400033</v>
      </c>
      <c r="S15" s="154"/>
      <c r="T15" s="153">
        <v>723.79879541751666</v>
      </c>
      <c r="U15" s="104"/>
      <c r="V15" s="104"/>
    </row>
    <row r="16" spans="1:31" ht="13.9" customHeight="1">
      <c r="A16" s="129"/>
      <c r="B16" s="130"/>
      <c r="C16" s="131"/>
      <c r="D16" s="130"/>
      <c r="E16" s="130"/>
      <c r="F16" s="130"/>
      <c r="G16" s="130"/>
      <c r="H16" s="130"/>
      <c r="I16" s="131"/>
      <c r="J16" s="130"/>
      <c r="K16" s="132"/>
      <c r="L16" s="130"/>
      <c r="M16" s="132"/>
      <c r="N16" s="130"/>
      <c r="O16" s="131"/>
      <c r="P16" s="130"/>
      <c r="Q16" s="132"/>
      <c r="R16" s="130"/>
      <c r="S16" s="132"/>
      <c r="T16" s="130"/>
    </row>
    <row r="17" spans="1:22" s="105" customFormat="1" ht="50.25" customHeight="1">
      <c r="A17" s="350"/>
      <c r="B17" s="350"/>
      <c r="C17" s="155"/>
      <c r="D17" s="156" t="s">
        <v>146</v>
      </c>
      <c r="E17" s="156"/>
      <c r="F17" s="156" t="s">
        <v>146</v>
      </c>
      <c r="G17" s="156"/>
      <c r="H17" s="156" t="s">
        <v>146</v>
      </c>
      <c r="I17" s="156"/>
      <c r="J17" s="156" t="s">
        <v>146</v>
      </c>
      <c r="K17" s="156"/>
      <c r="L17" s="156" t="s">
        <v>146</v>
      </c>
      <c r="M17" s="156"/>
      <c r="N17" s="156" t="s">
        <v>146</v>
      </c>
      <c r="O17" s="156"/>
      <c r="P17" s="156" t="s">
        <v>146</v>
      </c>
      <c r="Q17" s="156"/>
      <c r="R17" s="156" t="s">
        <v>146</v>
      </c>
      <c r="S17" s="156"/>
      <c r="T17" s="156" t="s">
        <v>146</v>
      </c>
      <c r="U17" s="104"/>
      <c r="V17" s="104"/>
    </row>
    <row r="18" spans="1:22" s="105" customFormat="1" ht="9.9499999999999993" customHeight="1">
      <c r="A18" s="347"/>
      <c r="B18" s="347"/>
      <c r="C18" s="157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04"/>
      <c r="V18" s="104"/>
    </row>
    <row r="19" spans="1:22" s="105" customFormat="1" ht="27.95" customHeight="1">
      <c r="A19" s="343" t="s">
        <v>153</v>
      </c>
      <c r="B19" s="344"/>
      <c r="C19" s="136"/>
      <c r="D19" s="337" t="s">
        <v>116</v>
      </c>
      <c r="E19" s="338"/>
      <c r="F19" s="338"/>
      <c r="G19" s="338"/>
      <c r="H19" s="339"/>
      <c r="I19" s="136"/>
      <c r="J19" s="337" t="s">
        <v>117</v>
      </c>
      <c r="K19" s="338"/>
      <c r="L19" s="338"/>
      <c r="M19" s="338"/>
      <c r="N19" s="339"/>
      <c r="O19" s="136"/>
      <c r="P19" s="337" t="s">
        <v>166</v>
      </c>
      <c r="Q19" s="338"/>
      <c r="R19" s="338"/>
      <c r="S19" s="338"/>
      <c r="T19" s="339"/>
      <c r="U19" s="104"/>
      <c r="V19" s="158"/>
    </row>
    <row r="20" spans="1:22" s="105" customFormat="1" ht="27.95" customHeight="1">
      <c r="A20" s="224" t="s">
        <v>155</v>
      </c>
      <c r="B20" s="223"/>
      <c r="C20" s="137"/>
      <c r="D20" s="138" t="s">
        <v>7</v>
      </c>
      <c r="E20" s="139"/>
      <c r="F20" s="138" t="s">
        <v>156</v>
      </c>
      <c r="G20" s="139"/>
      <c r="H20" s="138" t="s">
        <v>157</v>
      </c>
      <c r="I20" s="137"/>
      <c r="J20" s="138" t="s">
        <v>7</v>
      </c>
      <c r="K20" s="140"/>
      <c r="L20" s="138" t="s">
        <v>156</v>
      </c>
      <c r="M20" s="140"/>
      <c r="N20" s="138" t="s">
        <v>157</v>
      </c>
      <c r="O20" s="137"/>
      <c r="P20" s="138" t="s">
        <v>7</v>
      </c>
      <c r="Q20" s="140"/>
      <c r="R20" s="138" t="s">
        <v>156</v>
      </c>
      <c r="S20" s="140"/>
      <c r="T20" s="141" t="s">
        <v>157</v>
      </c>
      <c r="U20" s="104"/>
      <c r="V20" s="104"/>
    </row>
    <row r="21" spans="1:22" s="105" customFormat="1" ht="9.9499999999999993" customHeight="1">
      <c r="A21" s="345"/>
      <c r="B21" s="345"/>
      <c r="C21" s="143"/>
      <c r="D21" s="142"/>
      <c r="E21" s="106"/>
      <c r="F21" s="142"/>
      <c r="G21" s="106"/>
      <c r="H21" s="142"/>
      <c r="I21" s="143"/>
      <c r="J21" s="142"/>
      <c r="K21" s="144"/>
      <c r="L21" s="142"/>
      <c r="M21" s="144"/>
      <c r="N21" s="142"/>
      <c r="O21" s="143"/>
      <c r="P21" s="108"/>
      <c r="Q21" s="159"/>
      <c r="R21" s="108"/>
      <c r="S21" s="159"/>
      <c r="T21" s="108"/>
      <c r="U21" s="104"/>
      <c r="V21" s="104"/>
    </row>
    <row r="22" spans="1:22" s="105" customFormat="1" ht="19.5" customHeight="1">
      <c r="A22" s="106" t="s">
        <v>158</v>
      </c>
      <c r="B22" s="145"/>
      <c r="C22" s="146"/>
      <c r="D22" s="147">
        <v>256636</v>
      </c>
      <c r="E22" s="147"/>
      <c r="F22" s="147">
        <v>108035.87230000002</v>
      </c>
      <c r="G22" s="147"/>
      <c r="H22" s="128">
        <v>420.96928061534629</v>
      </c>
      <c r="I22" s="146"/>
      <c r="J22" s="147">
        <v>30674</v>
      </c>
      <c r="K22" s="148"/>
      <c r="L22" s="147">
        <v>18683.43322000001</v>
      </c>
      <c r="M22" s="148"/>
      <c r="N22" s="128">
        <v>609.09673404185992</v>
      </c>
      <c r="O22" s="146"/>
      <c r="P22" s="147">
        <v>7106526</v>
      </c>
      <c r="Q22" s="148"/>
      <c r="R22" s="147">
        <v>7884122.7845700132</v>
      </c>
      <c r="S22" s="148"/>
      <c r="T22" s="128">
        <v>1109.4200998589201</v>
      </c>
      <c r="U22" s="104"/>
      <c r="V22" s="122"/>
    </row>
    <row r="23" spans="1:22" s="105" customFormat="1" ht="27.95" customHeight="1">
      <c r="A23" s="106" t="s">
        <v>159</v>
      </c>
      <c r="B23" s="145"/>
      <c r="C23" s="146"/>
      <c r="D23" s="147">
        <v>64333</v>
      </c>
      <c r="E23" s="147"/>
      <c r="F23" s="147">
        <v>22010.832870000013</v>
      </c>
      <c r="G23" s="147"/>
      <c r="H23" s="128">
        <v>342.13907123871127</v>
      </c>
      <c r="I23" s="146"/>
      <c r="J23" s="147">
        <v>9888</v>
      </c>
      <c r="K23" s="148"/>
      <c r="L23" s="147">
        <v>4605.2838099999999</v>
      </c>
      <c r="M23" s="148"/>
      <c r="N23" s="128">
        <v>465.74472188511322</v>
      </c>
      <c r="O23" s="146"/>
      <c r="P23" s="147">
        <v>1974059</v>
      </c>
      <c r="Q23" s="148"/>
      <c r="R23" s="147">
        <v>1377351.4410000029</v>
      </c>
      <c r="S23" s="148"/>
      <c r="T23" s="128">
        <v>697.72557000576114</v>
      </c>
      <c r="U23" s="104"/>
      <c r="V23" s="122"/>
    </row>
    <row r="24" spans="1:22" s="105" customFormat="1" ht="27.95" customHeight="1">
      <c r="A24" s="106" t="s">
        <v>160</v>
      </c>
      <c r="B24" s="145"/>
      <c r="C24" s="146"/>
      <c r="D24" s="147">
        <v>4982</v>
      </c>
      <c r="E24" s="147"/>
      <c r="F24" s="147">
        <v>2404.3318200000003</v>
      </c>
      <c r="G24" s="147"/>
      <c r="H24" s="128">
        <v>482.60373745483747</v>
      </c>
      <c r="I24" s="146"/>
      <c r="J24" s="147">
        <v>1157</v>
      </c>
      <c r="K24" s="148"/>
      <c r="L24" s="147">
        <v>712.82907</v>
      </c>
      <c r="M24" s="148"/>
      <c r="N24" s="128">
        <v>616.10118409680206</v>
      </c>
      <c r="O24" s="146"/>
      <c r="P24" s="147">
        <v>124131</v>
      </c>
      <c r="Q24" s="148"/>
      <c r="R24" s="147">
        <v>129099.92068999998</v>
      </c>
      <c r="S24" s="148"/>
      <c r="T24" s="128">
        <v>1040.0296516583285</v>
      </c>
      <c r="U24" s="104"/>
      <c r="V24" s="122"/>
    </row>
    <row r="25" spans="1:22" s="105" customFormat="1" ht="27.95" customHeight="1">
      <c r="A25" s="106" t="s">
        <v>161</v>
      </c>
      <c r="B25" s="145"/>
      <c r="C25" s="146"/>
      <c r="D25" s="147">
        <v>1993</v>
      </c>
      <c r="E25" s="147"/>
      <c r="F25" s="147">
        <v>1401.1288999999999</v>
      </c>
      <c r="G25" s="147"/>
      <c r="H25" s="128">
        <v>703.02503763171092</v>
      </c>
      <c r="I25" s="146"/>
      <c r="J25" s="147">
        <v>603</v>
      </c>
      <c r="K25" s="148"/>
      <c r="L25" s="147">
        <v>569.18288999999993</v>
      </c>
      <c r="M25" s="148"/>
      <c r="N25" s="128">
        <v>943.91855721393017</v>
      </c>
      <c r="O25" s="146"/>
      <c r="P25" s="147">
        <v>63551</v>
      </c>
      <c r="Q25" s="148"/>
      <c r="R25" s="147">
        <v>112150.97770999993</v>
      </c>
      <c r="S25" s="148"/>
      <c r="T25" s="128">
        <v>1764.7397792324264</v>
      </c>
      <c r="U25" s="104"/>
      <c r="V25" s="122"/>
    </row>
    <row r="26" spans="1:22" s="105" customFormat="1" ht="27.95" customHeight="1">
      <c r="A26" s="106" t="s">
        <v>162</v>
      </c>
      <c r="B26" s="145"/>
      <c r="C26" s="146"/>
      <c r="D26" s="147">
        <v>11564</v>
      </c>
      <c r="E26" s="147"/>
      <c r="F26" s="147">
        <v>4918.9916699999994</v>
      </c>
      <c r="G26" s="147"/>
      <c r="H26" s="128">
        <v>425.3711233137322</v>
      </c>
      <c r="I26" s="146"/>
      <c r="J26" s="147">
        <v>576</v>
      </c>
      <c r="K26" s="148"/>
      <c r="L26" s="147">
        <v>543.51067</v>
      </c>
      <c r="M26" s="148"/>
      <c r="N26" s="128">
        <v>943.59491319444453</v>
      </c>
      <c r="O26" s="146"/>
      <c r="P26" s="147">
        <v>204723</v>
      </c>
      <c r="Q26" s="148"/>
      <c r="R26" s="147">
        <v>216000.19089999996</v>
      </c>
      <c r="S26" s="148"/>
      <c r="T26" s="128">
        <v>1055.0851194052448</v>
      </c>
      <c r="U26" s="104"/>
      <c r="V26" s="122"/>
    </row>
    <row r="27" spans="1:22" s="105" customFormat="1" ht="27.95" customHeight="1">
      <c r="A27" s="106" t="s">
        <v>163</v>
      </c>
      <c r="B27" s="145"/>
      <c r="C27" s="146"/>
      <c r="D27" s="147">
        <v>1131</v>
      </c>
      <c r="E27" s="147"/>
      <c r="F27" s="147">
        <v>845.54149999999993</v>
      </c>
      <c r="G27" s="147"/>
      <c r="H27" s="128">
        <v>747.60521662245787</v>
      </c>
      <c r="I27" s="146"/>
      <c r="J27" s="147">
        <v>203</v>
      </c>
      <c r="K27" s="148"/>
      <c r="L27" s="147">
        <v>241.00671</v>
      </c>
      <c r="M27" s="148"/>
      <c r="N27" s="128">
        <v>1187.225172413793</v>
      </c>
      <c r="O27" s="146"/>
      <c r="P27" s="147">
        <v>35243</v>
      </c>
      <c r="Q27" s="148"/>
      <c r="R27" s="147">
        <v>45401.364669999966</v>
      </c>
      <c r="S27" s="148"/>
      <c r="T27" s="128">
        <v>1288.23779672559</v>
      </c>
      <c r="U27" s="104"/>
      <c r="V27" s="122"/>
    </row>
    <row r="28" spans="1:22" s="105" customFormat="1" ht="27.95" customHeight="1">
      <c r="A28" s="106" t="s">
        <v>164</v>
      </c>
      <c r="B28" s="145"/>
      <c r="C28" s="146"/>
      <c r="D28" s="147"/>
      <c r="E28" s="147"/>
      <c r="F28" s="147"/>
      <c r="G28" s="147"/>
      <c r="H28" s="128"/>
      <c r="I28" s="146"/>
      <c r="J28" s="147"/>
      <c r="K28" s="148"/>
      <c r="L28" s="147"/>
      <c r="M28" s="148"/>
      <c r="N28" s="128"/>
      <c r="O28" s="146"/>
      <c r="P28" s="147">
        <v>284412</v>
      </c>
      <c r="Q28" s="148"/>
      <c r="R28" s="147">
        <v>115034.45211000003</v>
      </c>
      <c r="S28" s="148"/>
      <c r="T28" s="128">
        <v>404.46412988903433</v>
      </c>
      <c r="U28" s="104"/>
      <c r="V28" s="122"/>
    </row>
    <row r="29" spans="1:22" s="105" customFormat="1" ht="16.149999999999999" customHeight="1">
      <c r="A29" s="106"/>
      <c r="B29" s="145"/>
      <c r="C29" s="146"/>
      <c r="D29" s="147"/>
      <c r="E29" s="147"/>
      <c r="F29" s="147"/>
      <c r="G29" s="147"/>
      <c r="H29" s="128"/>
      <c r="I29" s="146"/>
      <c r="J29" s="147"/>
      <c r="K29" s="148"/>
      <c r="L29" s="147"/>
      <c r="M29" s="148"/>
      <c r="N29" s="128"/>
      <c r="O29" s="146"/>
      <c r="P29" s="147"/>
      <c r="Q29" s="148"/>
      <c r="R29" s="147"/>
      <c r="S29" s="148"/>
      <c r="T29" s="128"/>
      <c r="U29" s="104"/>
      <c r="V29" s="122"/>
    </row>
    <row r="30" spans="1:22" s="105" customFormat="1" ht="24" customHeight="1">
      <c r="A30" s="160" t="s">
        <v>165</v>
      </c>
      <c r="B30" s="161"/>
      <c r="C30" s="152"/>
      <c r="D30" s="161">
        <v>340639</v>
      </c>
      <c r="E30" s="161"/>
      <c r="F30" s="161">
        <v>139616.6990599999</v>
      </c>
      <c r="G30" s="161"/>
      <c r="H30" s="162">
        <v>409.86704123720386</v>
      </c>
      <c r="I30" s="152"/>
      <c r="J30" s="161">
        <v>43101</v>
      </c>
      <c r="K30" s="163"/>
      <c r="L30" s="161">
        <v>25355.246370000001</v>
      </c>
      <c r="M30" s="163"/>
      <c r="N30" s="162">
        <v>588.27512981137329</v>
      </c>
      <c r="O30" s="152"/>
      <c r="P30" s="161">
        <v>9792645</v>
      </c>
      <c r="Q30" s="163"/>
      <c r="R30" s="161">
        <v>9879161.1316500083</v>
      </c>
      <c r="S30" s="163"/>
      <c r="T30" s="162">
        <v>1008.8348073120193</v>
      </c>
      <c r="U30" s="104"/>
      <c r="V30" s="122"/>
    </row>
    <row r="31" spans="1:22" ht="9.9499999999999993" customHeight="1">
      <c r="A31" s="346"/>
      <c r="B31" s="346"/>
      <c r="C31" s="164"/>
      <c r="D31" s="165"/>
      <c r="E31" s="165"/>
      <c r="F31" s="165"/>
      <c r="G31" s="165"/>
      <c r="H31" s="165"/>
      <c r="I31" s="164"/>
      <c r="J31" s="165"/>
      <c r="K31" s="165"/>
      <c r="L31" s="165"/>
      <c r="M31" s="165"/>
      <c r="N31" s="165"/>
      <c r="O31" s="164"/>
      <c r="P31" s="165"/>
      <c r="Q31" s="165"/>
      <c r="R31" s="165"/>
      <c r="S31" s="165"/>
      <c r="T31" s="165"/>
    </row>
    <row r="32" spans="1:22" ht="50.1" customHeight="1">
      <c r="A32" s="331"/>
      <c r="B32" s="331"/>
      <c r="C32" s="166"/>
      <c r="D32" s="156" t="s">
        <v>146</v>
      </c>
      <c r="E32" s="156"/>
      <c r="F32" s="156" t="s">
        <v>146</v>
      </c>
      <c r="G32" s="156"/>
      <c r="H32" s="156" t="s">
        <v>146</v>
      </c>
      <c r="I32" s="167"/>
      <c r="J32" s="156" t="s">
        <v>146</v>
      </c>
      <c r="K32" s="156"/>
      <c r="L32" s="156" t="s">
        <v>146</v>
      </c>
      <c r="M32" s="156"/>
      <c r="N32" s="156" t="s">
        <v>146</v>
      </c>
      <c r="O32" s="156"/>
      <c r="P32" s="156" t="s">
        <v>146</v>
      </c>
      <c r="Q32" s="156"/>
      <c r="R32" s="156" t="s">
        <v>146</v>
      </c>
      <c r="S32" s="156"/>
      <c r="T32" s="156" t="s">
        <v>146</v>
      </c>
    </row>
    <row r="33" spans="1:20" ht="68.099999999999994" customHeight="1">
      <c r="A33" s="129" t="s">
        <v>167</v>
      </c>
      <c r="B33" s="129"/>
      <c r="C33" s="168"/>
      <c r="D33" s="169"/>
      <c r="E33" s="169"/>
      <c r="F33" s="169"/>
      <c r="G33" s="169"/>
      <c r="H33" s="169"/>
      <c r="I33" s="168"/>
      <c r="J33" s="169"/>
      <c r="K33" s="169"/>
      <c r="L33" s="169"/>
      <c r="M33" s="169"/>
      <c r="N33" s="169"/>
      <c r="O33" s="168"/>
      <c r="P33" s="169"/>
      <c r="Q33" s="169"/>
      <c r="R33" s="169"/>
      <c r="S33" s="169"/>
      <c r="T33" s="169"/>
    </row>
    <row r="34" spans="1:20" ht="27.95" customHeight="1">
      <c r="A34" s="306" t="s">
        <v>184</v>
      </c>
      <c r="B34" s="129"/>
      <c r="C34" s="168"/>
      <c r="D34" s="169"/>
      <c r="E34" s="169"/>
      <c r="F34" s="169"/>
      <c r="G34" s="169"/>
      <c r="H34" s="169"/>
      <c r="I34" s="168"/>
      <c r="J34" s="169"/>
      <c r="K34" s="169"/>
      <c r="L34" s="169"/>
      <c r="M34" s="169"/>
      <c r="N34" s="169"/>
      <c r="O34" s="168"/>
      <c r="P34" s="169"/>
      <c r="Q34" s="169"/>
      <c r="R34" s="169"/>
      <c r="S34" s="169"/>
      <c r="T34" s="169"/>
    </row>
    <row r="35" spans="1:20" ht="24.95" customHeight="1">
      <c r="A35" s="332"/>
      <c r="B35" s="332"/>
      <c r="C35" s="134"/>
      <c r="D35" s="133"/>
      <c r="E35" s="133"/>
      <c r="F35" s="133"/>
      <c r="G35" s="133"/>
      <c r="H35" s="133"/>
      <c r="I35" s="134"/>
      <c r="J35" s="133"/>
      <c r="K35" s="135"/>
      <c r="L35" s="133"/>
      <c r="M35" s="135"/>
      <c r="N35" s="133"/>
      <c r="O35" s="134"/>
      <c r="P35" s="133"/>
      <c r="Q35" s="135"/>
      <c r="R35" s="133"/>
      <c r="S35" s="135"/>
      <c r="T35" s="133"/>
    </row>
    <row r="36" spans="1:20" ht="27.95" customHeight="1">
      <c r="A36" s="333" t="s">
        <v>169</v>
      </c>
      <c r="B36" s="334"/>
      <c r="C36" s="170"/>
      <c r="D36" s="337" t="s">
        <v>168</v>
      </c>
      <c r="E36" s="338"/>
      <c r="F36" s="338"/>
      <c r="G36" s="338"/>
      <c r="H36" s="339"/>
      <c r="I36" s="170"/>
      <c r="J36" s="337" t="s">
        <v>165</v>
      </c>
      <c r="K36" s="338"/>
      <c r="L36" s="338"/>
      <c r="M36" s="338"/>
      <c r="N36" s="339"/>
      <c r="O36" s="170"/>
      <c r="P36" s="340" t="s">
        <v>180</v>
      </c>
      <c r="Q36" s="341"/>
      <c r="R36" s="341"/>
      <c r="S36" s="341"/>
      <c r="T36" s="342"/>
    </row>
    <row r="37" spans="1:20" ht="27.95" customHeight="1">
      <c r="A37" s="335" t="s">
        <v>169</v>
      </c>
      <c r="B37" s="336"/>
      <c r="C37" s="137"/>
      <c r="D37" s="138" t="s">
        <v>7</v>
      </c>
      <c r="E37" s="139"/>
      <c r="F37" s="138"/>
      <c r="G37" s="139"/>
      <c r="H37" s="138" t="s">
        <v>157</v>
      </c>
      <c r="I37" s="137"/>
      <c r="J37" s="138" t="s">
        <v>7</v>
      </c>
      <c r="K37" s="140"/>
      <c r="L37" s="138"/>
      <c r="M37" s="140"/>
      <c r="N37" s="138" t="s">
        <v>157</v>
      </c>
      <c r="O37" s="137"/>
      <c r="P37" s="138" t="s">
        <v>7</v>
      </c>
      <c r="Q37" s="140"/>
      <c r="R37" s="138"/>
      <c r="S37" s="140"/>
      <c r="T37" s="141" t="s">
        <v>157</v>
      </c>
    </row>
    <row r="38" spans="1:20" ht="9.9499999999999993" customHeight="1">
      <c r="A38" s="329"/>
      <c r="B38" s="329"/>
      <c r="C38" s="143"/>
      <c r="D38" s="108"/>
      <c r="E38" s="125"/>
      <c r="F38" s="108"/>
      <c r="G38" s="125"/>
      <c r="H38" s="108"/>
      <c r="I38" s="143"/>
      <c r="J38" s="108"/>
      <c r="K38" s="125"/>
      <c r="L38" s="108"/>
      <c r="M38" s="125"/>
      <c r="N38" s="108"/>
      <c r="O38" s="143"/>
      <c r="P38" s="108"/>
      <c r="Q38" s="125"/>
      <c r="R38" s="108"/>
      <c r="S38" s="125"/>
      <c r="T38" s="108"/>
    </row>
    <row r="39" spans="1:20" ht="18" customHeight="1">
      <c r="A39" s="106" t="s">
        <v>49</v>
      </c>
      <c r="B39" s="106"/>
      <c r="C39" s="143"/>
      <c r="D39" s="171">
        <v>6501</v>
      </c>
      <c r="E39" s="172"/>
      <c r="F39" s="171"/>
      <c r="G39" s="106"/>
      <c r="H39" s="173">
        <v>989.10280572219631</v>
      </c>
      <c r="I39" s="143"/>
      <c r="J39" s="171">
        <v>8374</v>
      </c>
      <c r="K39" s="171"/>
      <c r="L39" s="171"/>
      <c r="M39" s="106"/>
      <c r="N39" s="173">
        <v>960.42470623358008</v>
      </c>
      <c r="O39" s="143"/>
      <c r="P39" s="173">
        <v>77.633150226892766</v>
      </c>
      <c r="Q39" s="173"/>
      <c r="R39" s="173"/>
      <c r="S39" s="173"/>
      <c r="T39" s="173">
        <v>102.98598102511136</v>
      </c>
    </row>
    <row r="40" spans="1:20" ht="9.9499999999999993" customHeight="1">
      <c r="A40" s="106"/>
      <c r="B40" s="106"/>
      <c r="C40" s="143"/>
      <c r="D40" s="171"/>
      <c r="E40" s="172"/>
      <c r="F40" s="171"/>
      <c r="G40" s="106"/>
      <c r="H40" s="173"/>
      <c r="I40" s="143"/>
      <c r="J40" s="171"/>
      <c r="K40" s="171"/>
      <c r="L40" s="171"/>
      <c r="M40" s="106"/>
      <c r="N40" s="173"/>
      <c r="O40" s="143"/>
      <c r="P40" s="173"/>
      <c r="Q40" s="173"/>
      <c r="R40" s="173"/>
      <c r="S40" s="173"/>
      <c r="T40" s="173"/>
    </row>
    <row r="41" spans="1:20" ht="18" customHeight="1">
      <c r="A41" s="106" t="s">
        <v>50</v>
      </c>
      <c r="B41" s="106"/>
      <c r="C41" s="143"/>
      <c r="D41" s="171">
        <v>20122</v>
      </c>
      <c r="E41" s="172"/>
      <c r="F41" s="171"/>
      <c r="G41" s="106"/>
      <c r="H41" s="173">
        <v>1580.2731149985095</v>
      </c>
      <c r="I41" s="143"/>
      <c r="J41" s="171">
        <v>24838</v>
      </c>
      <c r="K41" s="171"/>
      <c r="L41" s="171"/>
      <c r="M41" s="106"/>
      <c r="N41" s="173">
        <v>1452.8370867219587</v>
      </c>
      <c r="O41" s="143"/>
      <c r="P41" s="173">
        <v>81.012964006763838</v>
      </c>
      <c r="Q41" s="173"/>
      <c r="R41" s="173"/>
      <c r="S41" s="173"/>
      <c r="T41" s="173">
        <v>108.77152913022653</v>
      </c>
    </row>
    <row r="42" spans="1:20" ht="9.9499999999999993" customHeight="1">
      <c r="A42" s="330"/>
      <c r="B42" s="330"/>
      <c r="C42" s="174"/>
      <c r="D42" s="175"/>
      <c r="E42" s="175"/>
      <c r="F42" s="175"/>
      <c r="G42" s="175"/>
      <c r="H42" s="175"/>
      <c r="I42" s="174"/>
      <c r="J42" s="176"/>
      <c r="K42" s="177"/>
      <c r="L42" s="176"/>
      <c r="M42" s="177"/>
      <c r="N42" s="176"/>
      <c r="O42" s="174"/>
      <c r="P42" s="178"/>
      <c r="Q42" s="179"/>
      <c r="R42" s="178"/>
      <c r="S42" s="179"/>
      <c r="T42" s="178"/>
    </row>
    <row r="43" spans="1:20">
      <c r="A43" s="156"/>
      <c r="B43" s="156"/>
      <c r="C43" s="180"/>
      <c r="D43" s="180"/>
      <c r="E43" s="180"/>
      <c r="F43" s="180"/>
      <c r="G43" s="180"/>
      <c r="H43" s="180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</row>
    <row r="44" spans="1:20">
      <c r="C44" s="117"/>
      <c r="D44" s="149"/>
      <c r="E44" s="149"/>
      <c r="F44" s="149"/>
      <c r="G44" s="149"/>
      <c r="H44" s="149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</row>
    <row r="45" spans="1:20">
      <c r="C45" s="117"/>
      <c r="D45" s="117"/>
      <c r="E45" s="117"/>
      <c r="F45" s="117"/>
      <c r="G45" s="117"/>
      <c r="H45" s="117"/>
      <c r="P45" s="181"/>
    </row>
    <row r="46" spans="1:20">
      <c r="C46" s="117"/>
      <c r="D46" s="117"/>
      <c r="E46" s="117"/>
      <c r="F46" s="117"/>
      <c r="G46" s="117"/>
      <c r="H46" s="117"/>
    </row>
    <row r="47" spans="1:20">
      <c r="C47" s="117"/>
      <c r="D47" s="117"/>
      <c r="E47" s="117"/>
      <c r="F47" s="117"/>
      <c r="G47" s="117"/>
      <c r="H47" s="117"/>
    </row>
    <row r="48" spans="1:20">
      <c r="C48" s="117"/>
      <c r="D48" s="117"/>
      <c r="E48" s="117"/>
      <c r="F48" s="117"/>
      <c r="G48" s="117"/>
      <c r="H48" s="117"/>
    </row>
    <row r="49" spans="3:8">
      <c r="C49" s="117"/>
      <c r="D49" s="117"/>
      <c r="E49" s="117"/>
      <c r="F49" s="117"/>
      <c r="G49" s="117"/>
      <c r="H49" s="117"/>
    </row>
    <row r="50" spans="3:8">
      <c r="C50" s="117"/>
      <c r="D50" s="117"/>
      <c r="E50" s="117"/>
      <c r="F50" s="117"/>
      <c r="G50" s="117"/>
      <c r="H50" s="117"/>
    </row>
    <row r="51" spans="3:8">
      <c r="C51" s="117"/>
      <c r="D51" s="117"/>
      <c r="E51" s="117"/>
      <c r="F51" s="117"/>
      <c r="G51" s="117"/>
      <c r="H51" s="117"/>
    </row>
    <row r="52" spans="3:8">
      <c r="C52" s="117"/>
      <c r="D52" s="117"/>
      <c r="E52" s="117"/>
      <c r="F52" s="117"/>
      <c r="G52" s="117"/>
      <c r="H52" s="117"/>
    </row>
    <row r="53" spans="3:8">
      <c r="C53" s="117"/>
      <c r="D53" s="117"/>
      <c r="E53" s="117"/>
      <c r="F53" s="117"/>
      <c r="G53" s="117"/>
      <c r="H53" s="117"/>
    </row>
    <row r="54" spans="3:8">
      <c r="C54" s="117"/>
      <c r="D54" s="117"/>
      <c r="E54" s="117"/>
      <c r="F54" s="117"/>
      <c r="G54" s="117"/>
      <c r="H54" s="117"/>
    </row>
    <row r="55" spans="3:8">
      <c r="C55" s="117"/>
      <c r="D55" s="117"/>
      <c r="E55" s="117"/>
      <c r="F55" s="117"/>
      <c r="G55" s="117"/>
      <c r="H55" s="117"/>
    </row>
    <row r="56" spans="3:8">
      <c r="C56" s="117"/>
      <c r="D56" s="117"/>
      <c r="E56" s="117"/>
      <c r="F56" s="117"/>
      <c r="G56" s="117"/>
      <c r="H56" s="117"/>
    </row>
    <row r="57" spans="3:8">
      <c r="C57" s="117"/>
      <c r="D57" s="117"/>
      <c r="E57" s="117"/>
      <c r="F57" s="117"/>
      <c r="G57" s="117"/>
      <c r="H57" s="117"/>
    </row>
    <row r="58" spans="3:8">
      <c r="C58" s="117"/>
      <c r="D58" s="117"/>
      <c r="E58" s="117"/>
      <c r="F58" s="117"/>
      <c r="G58" s="117"/>
      <c r="H58" s="117"/>
    </row>
    <row r="59" spans="3:8">
      <c r="C59" s="117"/>
      <c r="D59" s="117"/>
      <c r="E59" s="117"/>
      <c r="F59" s="117"/>
      <c r="G59" s="117"/>
      <c r="H59" s="117"/>
    </row>
    <row r="60" spans="3:8">
      <c r="C60" s="117"/>
      <c r="D60" s="117"/>
      <c r="E60" s="117"/>
      <c r="F60" s="117"/>
      <c r="G60" s="117"/>
      <c r="H60" s="117"/>
    </row>
    <row r="61" spans="3:8">
      <c r="C61" s="117"/>
      <c r="D61" s="117"/>
      <c r="E61" s="117"/>
      <c r="F61" s="117"/>
      <c r="G61" s="117"/>
      <c r="H61" s="117"/>
    </row>
    <row r="62" spans="3:8">
      <c r="C62" s="117"/>
      <c r="D62" s="117"/>
      <c r="E62" s="117"/>
      <c r="F62" s="117"/>
      <c r="G62" s="117"/>
      <c r="H62" s="117"/>
    </row>
    <row r="63" spans="3:8">
      <c r="C63" s="117"/>
      <c r="D63" s="117"/>
      <c r="E63" s="117"/>
      <c r="F63" s="117"/>
      <c r="G63" s="117"/>
      <c r="H63" s="117"/>
    </row>
    <row r="64" spans="3:8">
      <c r="C64" s="117"/>
      <c r="D64" s="117"/>
      <c r="E64" s="117"/>
      <c r="F64" s="117"/>
      <c r="G64" s="117"/>
      <c r="H64" s="117"/>
    </row>
    <row r="65" spans="3:8">
      <c r="C65" s="117"/>
      <c r="D65" s="117"/>
      <c r="E65" s="117"/>
      <c r="F65" s="117"/>
      <c r="G65" s="117"/>
      <c r="H65" s="117"/>
    </row>
    <row r="66" spans="3:8">
      <c r="C66" s="117"/>
      <c r="D66" s="117"/>
      <c r="E66" s="117"/>
      <c r="F66" s="117"/>
      <c r="G66" s="117"/>
      <c r="H66" s="117"/>
    </row>
    <row r="67" spans="3:8">
      <c r="C67" s="117"/>
      <c r="D67" s="117"/>
      <c r="E67" s="117"/>
      <c r="F67" s="117"/>
      <c r="G67" s="117"/>
      <c r="H67" s="117"/>
    </row>
    <row r="68" spans="3:8">
      <c r="C68" s="117"/>
      <c r="D68" s="117"/>
      <c r="E68" s="117"/>
      <c r="F68" s="117"/>
      <c r="G68" s="117"/>
      <c r="H68" s="117"/>
    </row>
    <row r="69" spans="3:8">
      <c r="C69" s="117"/>
      <c r="D69" s="117"/>
      <c r="E69" s="117"/>
      <c r="F69" s="117"/>
      <c r="G69" s="117"/>
      <c r="H69" s="117"/>
    </row>
    <row r="70" spans="3:8">
      <c r="C70" s="117"/>
      <c r="D70" s="117"/>
      <c r="E70" s="117"/>
      <c r="F70" s="117"/>
      <c r="G70" s="117"/>
      <c r="H70" s="117"/>
    </row>
    <row r="71" spans="3:8">
      <c r="C71" s="117"/>
      <c r="D71" s="117"/>
      <c r="E71" s="117"/>
      <c r="F71" s="117"/>
      <c r="G71" s="117"/>
      <c r="H71" s="117"/>
    </row>
    <row r="72" spans="3:8">
      <c r="C72" s="117"/>
      <c r="D72" s="117"/>
      <c r="E72" s="117"/>
      <c r="F72" s="117"/>
      <c r="G72" s="117"/>
      <c r="H72" s="117"/>
    </row>
    <row r="73" spans="3:8">
      <c r="C73" s="117"/>
      <c r="D73" s="117"/>
      <c r="E73" s="117"/>
      <c r="F73" s="117"/>
      <c r="G73" s="117"/>
      <c r="H73" s="117"/>
    </row>
    <row r="74" spans="3:8">
      <c r="C74" s="117"/>
      <c r="D74" s="117"/>
      <c r="E74" s="117"/>
      <c r="F74" s="117"/>
      <c r="G74" s="117"/>
      <c r="H74" s="117"/>
    </row>
    <row r="75" spans="3:8">
      <c r="C75" s="117"/>
      <c r="D75" s="117"/>
      <c r="E75" s="117"/>
      <c r="F75" s="117"/>
      <c r="G75" s="117"/>
      <c r="H75" s="117"/>
    </row>
    <row r="76" spans="3:8">
      <c r="C76" s="117"/>
      <c r="D76" s="117"/>
      <c r="E76" s="117"/>
      <c r="F76" s="117"/>
      <c r="G76" s="117"/>
      <c r="H76" s="117"/>
    </row>
  </sheetData>
  <mergeCells count="20">
    <mergeCell ref="A18:B18"/>
    <mergeCell ref="A4:B4"/>
    <mergeCell ref="D4:H4"/>
    <mergeCell ref="J4:N4"/>
    <mergeCell ref="P4:T4"/>
    <mergeCell ref="A17:B17"/>
    <mergeCell ref="D36:H36"/>
    <mergeCell ref="J36:N36"/>
    <mergeCell ref="P36:T36"/>
    <mergeCell ref="A19:B19"/>
    <mergeCell ref="D19:H19"/>
    <mergeCell ref="J19:N19"/>
    <mergeCell ref="P19:T19"/>
    <mergeCell ref="A21:B21"/>
    <mergeCell ref="A31:B31"/>
    <mergeCell ref="A38:B38"/>
    <mergeCell ref="A42:B42"/>
    <mergeCell ref="A32:B32"/>
    <mergeCell ref="A35:B35"/>
    <mergeCell ref="A36:B37"/>
  </mergeCells>
  <printOptions horizontalCentered="1"/>
  <pageMargins left="0.15748031496062992" right="0.19685039370078741" top="0.15748031496062992" bottom="0.19685039370078741" header="0" footer="0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3"/>
  <sheetViews>
    <sheetView showGridLines="0" showZeros="0" zoomScaleNormal="100" workbookViewId="0">
      <selection activeCell="V19" sqref="V19"/>
    </sheetView>
  </sheetViews>
  <sheetFormatPr baseColWidth="10" defaultColWidth="10.140625" defaultRowHeight="12.75"/>
  <cols>
    <col min="1" max="1" width="8.28515625" style="221" customWidth="1"/>
    <col min="2" max="5" width="10.7109375" style="221" customWidth="1"/>
    <col min="6" max="7" width="10.7109375" style="221" hidden="1" customWidth="1"/>
    <col min="8" max="13" width="10.7109375" style="221" customWidth="1"/>
    <col min="14" max="15" width="10.7109375" style="221" hidden="1" customWidth="1"/>
    <col min="16" max="17" width="10.7109375" style="221" customWidth="1"/>
    <col min="18" max="18" width="6.28515625" style="208" customWidth="1"/>
    <col min="19" max="21" width="7.7109375" style="209" customWidth="1"/>
    <col min="22" max="25" width="10.140625" style="209"/>
    <col min="26" max="16384" width="10.140625" style="208"/>
  </cols>
  <sheetData>
    <row r="1" spans="1:25" ht="18.95" customHeight="1">
      <c r="A1" s="351" t="s">
        <v>181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</row>
    <row r="2" spans="1:25" ht="18.95" customHeight="1">
      <c r="A2" s="353" t="s">
        <v>191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</row>
    <row r="3" spans="1:25" ht="18.95" customHeight="1">
      <c r="A3" s="355" t="s">
        <v>182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</row>
    <row r="4" spans="1:25" ht="14.25" customHeight="1" thickBot="1">
      <c r="A4" s="211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</row>
    <row r="5" spans="1:25" ht="14.25" customHeight="1" thickTop="1">
      <c r="A5" s="357" t="s">
        <v>0</v>
      </c>
      <c r="B5" s="360" t="s">
        <v>29</v>
      </c>
      <c r="C5" s="361"/>
      <c r="D5" s="361"/>
      <c r="E5" s="361"/>
      <c r="F5" s="361"/>
      <c r="G5" s="361"/>
      <c r="H5" s="361"/>
      <c r="I5" s="362"/>
      <c r="J5" s="360" t="s">
        <v>30</v>
      </c>
      <c r="K5" s="361"/>
      <c r="L5" s="361"/>
      <c r="M5" s="361"/>
      <c r="N5" s="361"/>
      <c r="O5" s="361"/>
      <c r="P5" s="361"/>
      <c r="Q5" s="362"/>
    </row>
    <row r="6" spans="1:25" ht="14.25" customHeight="1">
      <c r="A6" s="358"/>
      <c r="B6" s="363" t="s">
        <v>3</v>
      </c>
      <c r="C6" s="364"/>
      <c r="D6" s="365" t="s">
        <v>4</v>
      </c>
      <c r="E6" s="366"/>
      <c r="F6" s="363" t="s">
        <v>5</v>
      </c>
      <c r="G6" s="364"/>
      <c r="H6" s="363" t="s">
        <v>6</v>
      </c>
      <c r="I6" s="364"/>
      <c r="J6" s="363" t="s">
        <v>3</v>
      </c>
      <c r="K6" s="364"/>
      <c r="L6" s="365" t="s">
        <v>4</v>
      </c>
      <c r="M6" s="366"/>
      <c r="N6" s="363" t="s">
        <v>5</v>
      </c>
      <c r="O6" s="364"/>
      <c r="P6" s="363" t="s">
        <v>6</v>
      </c>
      <c r="Q6" s="364"/>
    </row>
    <row r="7" spans="1:25" ht="14.25" customHeight="1">
      <c r="A7" s="359"/>
      <c r="B7" s="244" t="s">
        <v>7</v>
      </c>
      <c r="C7" s="245" t="s">
        <v>8</v>
      </c>
      <c r="D7" s="246" t="s">
        <v>7</v>
      </c>
      <c r="E7" s="247" t="s">
        <v>8</v>
      </c>
      <c r="F7" s="244" t="s">
        <v>7</v>
      </c>
      <c r="G7" s="246" t="s">
        <v>8</v>
      </c>
      <c r="H7" s="244" t="s">
        <v>7</v>
      </c>
      <c r="I7" s="246" t="s">
        <v>8</v>
      </c>
      <c r="J7" s="248" t="s">
        <v>7</v>
      </c>
      <c r="K7" s="249" t="s">
        <v>8</v>
      </c>
      <c r="L7" s="246" t="s">
        <v>7</v>
      </c>
      <c r="M7" s="246" t="s">
        <v>8</v>
      </c>
      <c r="N7" s="244" t="s">
        <v>7</v>
      </c>
      <c r="O7" s="246" t="s">
        <v>8</v>
      </c>
      <c r="P7" s="244" t="s">
        <v>7</v>
      </c>
      <c r="Q7" s="247" t="s">
        <v>8</v>
      </c>
    </row>
    <row r="8" spans="1:25" ht="14.25" customHeight="1">
      <c r="A8" s="213" t="s">
        <v>9</v>
      </c>
      <c r="B8" s="214">
        <v>0</v>
      </c>
      <c r="C8" s="215">
        <v>0</v>
      </c>
      <c r="D8" s="214">
        <v>0</v>
      </c>
      <c r="E8" s="215">
        <v>0</v>
      </c>
      <c r="F8" s="214">
        <v>0</v>
      </c>
      <c r="G8" s="215">
        <v>0</v>
      </c>
      <c r="H8" s="214">
        <v>0</v>
      </c>
      <c r="I8" s="215">
        <v>0</v>
      </c>
      <c r="J8" s="214">
        <v>0</v>
      </c>
      <c r="K8" s="215">
        <v>0</v>
      </c>
      <c r="L8" s="214">
        <v>0</v>
      </c>
      <c r="M8" s="215">
        <v>0</v>
      </c>
      <c r="N8" s="214">
        <v>0</v>
      </c>
      <c r="O8" s="215">
        <v>0</v>
      </c>
      <c r="P8" s="214">
        <v>0</v>
      </c>
      <c r="Q8" s="215">
        <v>0</v>
      </c>
    </row>
    <row r="9" spans="1:25" ht="14.25" customHeight="1">
      <c r="A9" s="216" t="s">
        <v>10</v>
      </c>
      <c r="B9" s="214">
        <v>0</v>
      </c>
      <c r="C9" s="215">
        <v>0</v>
      </c>
      <c r="D9" s="214">
        <v>0</v>
      </c>
      <c r="E9" s="215">
        <v>0</v>
      </c>
      <c r="F9" s="214">
        <v>0</v>
      </c>
      <c r="G9" s="215">
        <v>0</v>
      </c>
      <c r="H9" s="214">
        <v>0</v>
      </c>
      <c r="I9" s="215">
        <v>0</v>
      </c>
      <c r="J9" s="214">
        <v>0</v>
      </c>
      <c r="K9" s="215">
        <v>0</v>
      </c>
      <c r="L9" s="214">
        <v>0</v>
      </c>
      <c r="M9" s="215">
        <v>0</v>
      </c>
      <c r="N9" s="214">
        <v>0</v>
      </c>
      <c r="O9" s="215">
        <v>0</v>
      </c>
      <c r="P9" s="214">
        <v>0</v>
      </c>
      <c r="Q9" s="215">
        <v>0</v>
      </c>
    </row>
    <row r="10" spans="1:25" ht="14.25" customHeight="1">
      <c r="A10" s="217" t="s">
        <v>11</v>
      </c>
      <c r="B10" s="214">
        <v>0</v>
      </c>
      <c r="C10" s="215">
        <v>0</v>
      </c>
      <c r="D10" s="214">
        <v>0</v>
      </c>
      <c r="E10" s="215">
        <v>0</v>
      </c>
      <c r="F10" s="214">
        <v>0</v>
      </c>
      <c r="G10" s="215">
        <v>0</v>
      </c>
      <c r="H10" s="214">
        <v>0</v>
      </c>
      <c r="I10" s="215">
        <v>0</v>
      </c>
      <c r="J10" s="214">
        <v>0</v>
      </c>
      <c r="K10" s="215">
        <v>0</v>
      </c>
      <c r="L10" s="214">
        <v>0</v>
      </c>
      <c r="M10" s="215">
        <v>0</v>
      </c>
      <c r="N10" s="214">
        <v>0</v>
      </c>
      <c r="O10" s="215">
        <v>0</v>
      </c>
      <c r="P10" s="214">
        <v>0</v>
      </c>
      <c r="Q10" s="215">
        <v>0</v>
      </c>
    </row>
    <row r="11" spans="1:25" ht="14.25" customHeight="1">
      <c r="A11" s="217" t="s">
        <v>12</v>
      </c>
      <c r="B11" s="214">
        <v>4</v>
      </c>
      <c r="C11" s="215">
        <v>895.07749999999999</v>
      </c>
      <c r="D11" s="214">
        <v>0</v>
      </c>
      <c r="E11" s="215">
        <v>0</v>
      </c>
      <c r="F11" s="214">
        <v>0</v>
      </c>
      <c r="G11" s="215">
        <v>0</v>
      </c>
      <c r="H11" s="214">
        <v>4</v>
      </c>
      <c r="I11" s="215">
        <v>895.07749999999999</v>
      </c>
      <c r="J11" s="214">
        <v>0</v>
      </c>
      <c r="K11" s="215">
        <v>0</v>
      </c>
      <c r="L11" s="214">
        <v>0</v>
      </c>
      <c r="M11" s="215">
        <v>0</v>
      </c>
      <c r="N11" s="214">
        <v>0</v>
      </c>
      <c r="O11" s="215">
        <v>0</v>
      </c>
      <c r="P11" s="214">
        <v>0</v>
      </c>
      <c r="Q11" s="215">
        <v>0</v>
      </c>
    </row>
    <row r="12" spans="1:25" ht="14.25" customHeight="1">
      <c r="A12" s="217" t="s">
        <v>13</v>
      </c>
      <c r="B12" s="214">
        <v>244</v>
      </c>
      <c r="C12" s="215">
        <v>741.04233606557364</v>
      </c>
      <c r="D12" s="214">
        <v>99</v>
      </c>
      <c r="E12" s="215">
        <v>708.75878787878798</v>
      </c>
      <c r="F12" s="214">
        <v>0</v>
      </c>
      <c r="G12" s="215">
        <v>0</v>
      </c>
      <c r="H12" s="214">
        <v>343</v>
      </c>
      <c r="I12" s="215">
        <v>731.72434402332351</v>
      </c>
      <c r="J12" s="214">
        <v>0</v>
      </c>
      <c r="K12" s="215">
        <v>0</v>
      </c>
      <c r="L12" s="214">
        <v>0</v>
      </c>
      <c r="M12" s="215">
        <v>0</v>
      </c>
      <c r="N12" s="214">
        <v>0</v>
      </c>
      <c r="O12" s="215">
        <v>0</v>
      </c>
      <c r="P12" s="214">
        <v>0</v>
      </c>
      <c r="Q12" s="215">
        <v>0</v>
      </c>
    </row>
    <row r="13" spans="1:25" ht="14.25" customHeight="1">
      <c r="A13" s="217" t="s">
        <v>14</v>
      </c>
      <c r="B13" s="214">
        <v>1975</v>
      </c>
      <c r="C13" s="215">
        <v>749.40511392404994</v>
      </c>
      <c r="D13" s="214">
        <v>843</v>
      </c>
      <c r="E13" s="215">
        <v>682.32023724792418</v>
      </c>
      <c r="F13" s="214">
        <v>0</v>
      </c>
      <c r="G13" s="215">
        <v>0</v>
      </c>
      <c r="H13" s="214">
        <v>2818</v>
      </c>
      <c r="I13" s="215">
        <v>729.33678495386755</v>
      </c>
      <c r="J13" s="214">
        <v>0</v>
      </c>
      <c r="K13" s="215">
        <v>0</v>
      </c>
      <c r="L13" s="214">
        <v>0</v>
      </c>
      <c r="M13" s="215">
        <v>0</v>
      </c>
      <c r="N13" s="214">
        <v>0</v>
      </c>
      <c r="O13" s="215">
        <v>0</v>
      </c>
      <c r="P13" s="214">
        <v>0</v>
      </c>
      <c r="Q13" s="215">
        <v>0</v>
      </c>
      <c r="S13" s="208"/>
      <c r="T13" s="208"/>
      <c r="U13" s="208"/>
      <c r="V13" s="208"/>
      <c r="W13" s="208"/>
      <c r="X13" s="208"/>
      <c r="Y13" s="208"/>
    </row>
    <row r="14" spans="1:25" ht="14.25" customHeight="1">
      <c r="A14" s="217" t="s">
        <v>15</v>
      </c>
      <c r="B14" s="214">
        <v>8558</v>
      </c>
      <c r="C14" s="215">
        <v>810.12669899509228</v>
      </c>
      <c r="D14" s="214">
        <v>4163</v>
      </c>
      <c r="E14" s="215">
        <v>751.0446528945472</v>
      </c>
      <c r="F14" s="214">
        <v>0</v>
      </c>
      <c r="G14" s="215">
        <v>0</v>
      </c>
      <c r="H14" s="214">
        <v>12721</v>
      </c>
      <c r="I14" s="215">
        <v>790.79185441396112</v>
      </c>
      <c r="J14" s="214">
        <v>0</v>
      </c>
      <c r="K14" s="215">
        <v>0</v>
      </c>
      <c r="L14" s="214">
        <v>0</v>
      </c>
      <c r="M14" s="215">
        <v>0</v>
      </c>
      <c r="N14" s="214">
        <v>0</v>
      </c>
      <c r="O14" s="215">
        <v>0</v>
      </c>
      <c r="P14" s="214">
        <v>0</v>
      </c>
      <c r="Q14" s="215">
        <v>0</v>
      </c>
      <c r="S14" s="208"/>
      <c r="T14" s="208"/>
      <c r="U14" s="208"/>
      <c r="V14" s="208"/>
      <c r="W14" s="208"/>
      <c r="X14" s="208"/>
      <c r="Y14" s="208"/>
    </row>
    <row r="15" spans="1:25" ht="14.25" customHeight="1">
      <c r="A15" s="217" t="s">
        <v>16</v>
      </c>
      <c r="B15" s="214">
        <v>22944</v>
      </c>
      <c r="C15" s="215">
        <v>870.83272228033388</v>
      </c>
      <c r="D15" s="214">
        <v>12273</v>
      </c>
      <c r="E15" s="215">
        <v>811.43606616149259</v>
      </c>
      <c r="F15" s="214">
        <v>0</v>
      </c>
      <c r="G15" s="215">
        <v>0</v>
      </c>
      <c r="H15" s="214">
        <v>35217</v>
      </c>
      <c r="I15" s="215">
        <v>850.13319760342949</v>
      </c>
      <c r="J15" s="214">
        <v>0</v>
      </c>
      <c r="K15" s="215">
        <v>0</v>
      </c>
      <c r="L15" s="214">
        <v>0</v>
      </c>
      <c r="M15" s="215">
        <v>0</v>
      </c>
      <c r="N15" s="214">
        <v>0</v>
      </c>
      <c r="O15" s="215">
        <v>0</v>
      </c>
      <c r="P15" s="214">
        <v>0</v>
      </c>
      <c r="Q15" s="215">
        <v>0</v>
      </c>
      <c r="S15" s="208"/>
      <c r="T15" s="208"/>
      <c r="U15" s="208"/>
      <c r="V15" s="208"/>
      <c r="W15" s="208"/>
      <c r="X15" s="208"/>
      <c r="Y15" s="208"/>
    </row>
    <row r="16" spans="1:25" ht="14.25" customHeight="1">
      <c r="A16" s="217" t="s">
        <v>17</v>
      </c>
      <c r="B16" s="214">
        <v>46603</v>
      </c>
      <c r="C16" s="215">
        <v>917.7919912881149</v>
      </c>
      <c r="D16" s="214">
        <v>25900</v>
      </c>
      <c r="E16" s="215">
        <v>844.93860888030895</v>
      </c>
      <c r="F16" s="214">
        <v>0</v>
      </c>
      <c r="G16" s="215">
        <v>0</v>
      </c>
      <c r="H16" s="214">
        <v>72503</v>
      </c>
      <c r="I16" s="215">
        <v>891.76682537274337</v>
      </c>
      <c r="J16" s="214">
        <v>0</v>
      </c>
      <c r="K16" s="215">
        <v>0</v>
      </c>
      <c r="L16" s="214">
        <v>0</v>
      </c>
      <c r="M16" s="215">
        <v>0</v>
      </c>
      <c r="N16" s="214">
        <v>0</v>
      </c>
      <c r="O16" s="215">
        <v>0</v>
      </c>
      <c r="P16" s="214">
        <v>0</v>
      </c>
      <c r="Q16" s="215">
        <v>0</v>
      </c>
      <c r="S16" s="208"/>
      <c r="T16" s="208"/>
      <c r="U16" s="208"/>
      <c r="V16" s="208"/>
      <c r="W16" s="208"/>
      <c r="X16" s="208"/>
      <c r="Y16" s="208"/>
    </row>
    <row r="17" spans="1:25" ht="14.25" customHeight="1">
      <c r="A17" s="217" t="s">
        <v>18</v>
      </c>
      <c r="B17" s="214">
        <v>72333</v>
      </c>
      <c r="C17" s="215">
        <v>925.05938396029524</v>
      </c>
      <c r="D17" s="214">
        <v>41068</v>
      </c>
      <c r="E17" s="215">
        <v>846.46718637381764</v>
      </c>
      <c r="F17" s="214">
        <v>0</v>
      </c>
      <c r="G17" s="215">
        <v>0</v>
      </c>
      <c r="H17" s="214">
        <v>113401</v>
      </c>
      <c r="I17" s="215">
        <v>896.5973389123551</v>
      </c>
      <c r="J17" s="214">
        <v>46</v>
      </c>
      <c r="K17" s="215">
        <v>2388.7104347826084</v>
      </c>
      <c r="L17" s="214">
        <v>14</v>
      </c>
      <c r="M17" s="215">
        <v>1893.9564285714284</v>
      </c>
      <c r="N17" s="214">
        <v>0</v>
      </c>
      <c r="O17" s="215">
        <v>0</v>
      </c>
      <c r="P17" s="214">
        <v>60</v>
      </c>
      <c r="Q17" s="215">
        <v>2273.2678333333333</v>
      </c>
      <c r="S17" s="208"/>
      <c r="T17" s="208"/>
      <c r="U17" s="208"/>
      <c r="V17" s="208"/>
      <c r="W17" s="208"/>
      <c r="X17" s="208"/>
      <c r="Y17" s="208"/>
    </row>
    <row r="18" spans="1:25" ht="14.25" customHeight="1">
      <c r="A18" s="217" t="s">
        <v>19</v>
      </c>
      <c r="B18" s="214">
        <v>107370</v>
      </c>
      <c r="C18" s="215">
        <v>945.95687538418508</v>
      </c>
      <c r="D18" s="214">
        <v>59319</v>
      </c>
      <c r="E18" s="215">
        <v>842.7312237225849</v>
      </c>
      <c r="F18" s="214">
        <v>0</v>
      </c>
      <c r="G18" s="215">
        <v>0</v>
      </c>
      <c r="H18" s="214">
        <v>166689</v>
      </c>
      <c r="I18" s="215">
        <v>909.22234322600741</v>
      </c>
      <c r="J18" s="214">
        <v>555</v>
      </c>
      <c r="K18" s="215">
        <v>2351.2728108108113</v>
      </c>
      <c r="L18" s="214">
        <v>160</v>
      </c>
      <c r="M18" s="215">
        <v>2084.8825625000004</v>
      </c>
      <c r="N18" s="214">
        <v>0</v>
      </c>
      <c r="O18" s="215">
        <v>0</v>
      </c>
      <c r="P18" s="214">
        <v>715</v>
      </c>
      <c r="Q18" s="215">
        <v>2291.661006993007</v>
      </c>
      <c r="S18" s="208"/>
      <c r="T18" s="208"/>
      <c r="U18" s="208"/>
      <c r="V18" s="208"/>
      <c r="W18" s="208"/>
      <c r="X18" s="208"/>
      <c r="Y18" s="208"/>
    </row>
    <row r="19" spans="1:25" ht="14.25" customHeight="1">
      <c r="A19" s="217" t="s">
        <v>20</v>
      </c>
      <c r="B19" s="214">
        <v>152981</v>
      </c>
      <c r="C19" s="215">
        <v>1080.4035565854597</v>
      </c>
      <c r="D19" s="214">
        <v>85905</v>
      </c>
      <c r="E19" s="215">
        <v>914.73486176590507</v>
      </c>
      <c r="F19" s="214">
        <v>1</v>
      </c>
      <c r="G19" s="215">
        <v>524.75</v>
      </c>
      <c r="H19" s="214">
        <v>238887</v>
      </c>
      <c r="I19" s="215">
        <v>1020.8259115816277</v>
      </c>
      <c r="J19" s="214">
        <v>14477</v>
      </c>
      <c r="K19" s="215">
        <v>2342.4406423982869</v>
      </c>
      <c r="L19" s="214">
        <v>1095</v>
      </c>
      <c r="M19" s="215">
        <v>2139.0216255707769</v>
      </c>
      <c r="N19" s="214">
        <v>0</v>
      </c>
      <c r="O19" s="215">
        <v>0</v>
      </c>
      <c r="P19" s="214">
        <v>15572</v>
      </c>
      <c r="Q19" s="215">
        <v>2328.136518109427</v>
      </c>
      <c r="S19" s="208"/>
      <c r="T19" s="208"/>
      <c r="U19" s="208"/>
      <c r="V19" s="208"/>
      <c r="W19" s="208"/>
      <c r="X19" s="208"/>
      <c r="Y19" s="208"/>
    </row>
    <row r="20" spans="1:25" ht="14.25" customHeight="1">
      <c r="A20" s="217" t="s">
        <v>21</v>
      </c>
      <c r="B20" s="214">
        <v>193165</v>
      </c>
      <c r="C20" s="215">
        <v>1168.1625419201205</v>
      </c>
      <c r="D20" s="214">
        <v>113773</v>
      </c>
      <c r="E20" s="215">
        <v>970.26873950761956</v>
      </c>
      <c r="F20" s="214">
        <v>0</v>
      </c>
      <c r="G20" s="215">
        <v>0</v>
      </c>
      <c r="H20" s="214">
        <v>306938</v>
      </c>
      <c r="I20" s="215">
        <v>1094.8090582137127</v>
      </c>
      <c r="J20" s="214">
        <v>226164</v>
      </c>
      <c r="K20" s="215">
        <v>1646.7339638492392</v>
      </c>
      <c r="L20" s="214">
        <v>96582</v>
      </c>
      <c r="M20" s="215">
        <v>1452.995063262307</v>
      </c>
      <c r="N20" s="214">
        <v>0</v>
      </c>
      <c r="O20" s="215">
        <v>0</v>
      </c>
      <c r="P20" s="214">
        <v>322746</v>
      </c>
      <c r="Q20" s="215">
        <v>1588.7574420751907</v>
      </c>
      <c r="S20" s="208"/>
      <c r="T20" s="208"/>
      <c r="U20" s="208"/>
      <c r="V20" s="208"/>
      <c r="W20" s="208"/>
      <c r="X20" s="208"/>
      <c r="Y20" s="208"/>
    </row>
    <row r="21" spans="1:25" ht="14.25" customHeight="1">
      <c r="A21" s="217" t="s">
        <v>22</v>
      </c>
      <c r="B21" s="214">
        <v>555</v>
      </c>
      <c r="C21" s="215">
        <v>1086.1960720720722</v>
      </c>
      <c r="D21" s="214">
        <v>310</v>
      </c>
      <c r="E21" s="215">
        <v>935.0527419354836</v>
      </c>
      <c r="F21" s="214">
        <v>0</v>
      </c>
      <c r="G21" s="215">
        <v>0</v>
      </c>
      <c r="H21" s="214">
        <v>865</v>
      </c>
      <c r="I21" s="215">
        <v>1032.0290982658958</v>
      </c>
      <c r="J21" s="214">
        <v>928643</v>
      </c>
      <c r="K21" s="215">
        <v>1449.7250908799199</v>
      </c>
      <c r="L21" s="214">
        <v>601319</v>
      </c>
      <c r="M21" s="215">
        <v>1122.1100752844998</v>
      </c>
      <c r="N21" s="214">
        <v>0</v>
      </c>
      <c r="O21" s="215">
        <v>0</v>
      </c>
      <c r="P21" s="214">
        <v>1529962</v>
      </c>
      <c r="Q21" s="215">
        <v>1320.962982041385</v>
      </c>
      <c r="S21" s="208"/>
      <c r="T21" s="208"/>
      <c r="U21" s="208"/>
      <c r="V21" s="208"/>
      <c r="W21" s="208"/>
      <c r="X21" s="208"/>
      <c r="Y21" s="208"/>
    </row>
    <row r="22" spans="1:25" ht="14.25" customHeight="1">
      <c r="A22" s="217" t="s">
        <v>23</v>
      </c>
      <c r="B22" s="214">
        <v>18</v>
      </c>
      <c r="C22" s="215">
        <v>567.96611111111122</v>
      </c>
      <c r="D22" s="214">
        <v>49</v>
      </c>
      <c r="E22" s="215">
        <v>515.34979591836736</v>
      </c>
      <c r="F22" s="214">
        <v>0</v>
      </c>
      <c r="G22" s="215">
        <v>0</v>
      </c>
      <c r="H22" s="214">
        <v>67</v>
      </c>
      <c r="I22" s="215">
        <v>529.48552238805974</v>
      </c>
      <c r="J22" s="214">
        <v>889955</v>
      </c>
      <c r="K22" s="215">
        <v>1418.6755713603511</v>
      </c>
      <c r="L22" s="214">
        <v>547992</v>
      </c>
      <c r="M22" s="215">
        <v>924.16881129651154</v>
      </c>
      <c r="N22" s="214">
        <v>2</v>
      </c>
      <c r="O22" s="215">
        <v>1095.01</v>
      </c>
      <c r="P22" s="214">
        <v>1437949</v>
      </c>
      <c r="Q22" s="215">
        <v>1230.2221590404104</v>
      </c>
      <c r="S22" s="208"/>
      <c r="T22" s="208"/>
      <c r="U22" s="208"/>
      <c r="V22" s="208"/>
      <c r="W22" s="208"/>
      <c r="X22" s="208"/>
      <c r="Y22" s="208"/>
    </row>
    <row r="23" spans="1:25" ht="14.25" customHeight="1">
      <c r="A23" s="217" t="s">
        <v>24</v>
      </c>
      <c r="B23" s="214">
        <v>44</v>
      </c>
      <c r="C23" s="215">
        <v>388.26909090909106</v>
      </c>
      <c r="D23" s="214">
        <v>159</v>
      </c>
      <c r="E23" s="215">
        <v>416.32125786163505</v>
      </c>
      <c r="F23" s="214">
        <v>0</v>
      </c>
      <c r="G23" s="215">
        <v>0</v>
      </c>
      <c r="H23" s="214">
        <v>203</v>
      </c>
      <c r="I23" s="215">
        <v>410.2409852216748</v>
      </c>
      <c r="J23" s="214">
        <v>688998</v>
      </c>
      <c r="K23" s="215">
        <v>1294.5313260270741</v>
      </c>
      <c r="L23" s="214">
        <v>422451</v>
      </c>
      <c r="M23" s="215">
        <v>754.19332961692305</v>
      </c>
      <c r="N23" s="214">
        <v>4</v>
      </c>
      <c r="O23" s="215">
        <v>924.93000000000006</v>
      </c>
      <c r="P23" s="214">
        <v>1111453</v>
      </c>
      <c r="Q23" s="215">
        <v>1089.153495991284</v>
      </c>
      <c r="S23" s="208"/>
      <c r="T23" s="208"/>
      <c r="U23" s="208"/>
      <c r="V23" s="208"/>
      <c r="W23" s="208"/>
      <c r="X23" s="208"/>
      <c r="Y23" s="208"/>
    </row>
    <row r="24" spans="1:25" ht="14.25" customHeight="1">
      <c r="A24" s="217" t="s">
        <v>25</v>
      </c>
      <c r="B24" s="214">
        <v>50</v>
      </c>
      <c r="C24" s="215">
        <v>419.81300000000027</v>
      </c>
      <c r="D24" s="214">
        <v>294</v>
      </c>
      <c r="E24" s="215">
        <v>408.80098639455798</v>
      </c>
      <c r="F24" s="214">
        <v>0</v>
      </c>
      <c r="G24" s="215">
        <v>0</v>
      </c>
      <c r="H24" s="214">
        <v>344</v>
      </c>
      <c r="I24" s="215">
        <v>410.40156976744208</v>
      </c>
      <c r="J24" s="214">
        <v>476380</v>
      </c>
      <c r="K24" s="215">
        <v>1140.6265383937139</v>
      </c>
      <c r="L24" s="214">
        <v>302153</v>
      </c>
      <c r="M24" s="215">
        <v>657.26078562847033</v>
      </c>
      <c r="N24" s="214">
        <v>5</v>
      </c>
      <c r="O24" s="215">
        <v>982.41200000000003</v>
      </c>
      <c r="P24" s="214">
        <v>778538</v>
      </c>
      <c r="Q24" s="215">
        <v>953.02978220715829</v>
      </c>
      <c r="S24" s="208"/>
      <c r="T24" s="208"/>
      <c r="U24" s="208"/>
      <c r="V24" s="208"/>
      <c r="W24" s="208"/>
      <c r="X24" s="208"/>
      <c r="Y24" s="208"/>
    </row>
    <row r="25" spans="1:25" ht="14.25" customHeight="1">
      <c r="A25" s="217" t="s">
        <v>26</v>
      </c>
      <c r="B25" s="214">
        <v>193</v>
      </c>
      <c r="C25" s="215">
        <v>421.02782383419634</v>
      </c>
      <c r="D25" s="214">
        <v>5991</v>
      </c>
      <c r="E25" s="215">
        <v>411.89635119345525</v>
      </c>
      <c r="F25" s="214">
        <v>0</v>
      </c>
      <c r="G25" s="215">
        <v>0</v>
      </c>
      <c r="H25" s="214">
        <v>6184</v>
      </c>
      <c r="I25" s="215">
        <v>412.18134055627269</v>
      </c>
      <c r="J25" s="214">
        <v>503310</v>
      </c>
      <c r="K25" s="215">
        <v>1050.2429107309433</v>
      </c>
      <c r="L25" s="214">
        <v>394509</v>
      </c>
      <c r="M25" s="215">
        <v>614.65227358564471</v>
      </c>
      <c r="N25" s="214">
        <v>27</v>
      </c>
      <c r="O25" s="215">
        <v>644.34666666666669</v>
      </c>
      <c r="P25" s="214">
        <v>897846</v>
      </c>
      <c r="Q25" s="215">
        <v>858.83437756585238</v>
      </c>
      <c r="S25" s="208"/>
      <c r="T25" s="208"/>
      <c r="U25" s="208"/>
      <c r="V25" s="208"/>
      <c r="W25" s="208"/>
      <c r="X25" s="208"/>
      <c r="Y25" s="208"/>
    </row>
    <row r="26" spans="1:25" ht="14.25" customHeight="1">
      <c r="A26" s="217" t="s">
        <v>5</v>
      </c>
      <c r="B26" s="214">
        <v>7</v>
      </c>
      <c r="C26" s="215">
        <v>916.97285714285704</v>
      </c>
      <c r="D26" s="214">
        <v>1</v>
      </c>
      <c r="E26" s="215">
        <v>499.5</v>
      </c>
      <c r="F26" s="214">
        <v>0</v>
      </c>
      <c r="G26" s="215">
        <v>0</v>
      </c>
      <c r="H26" s="214">
        <v>8</v>
      </c>
      <c r="I26" s="215">
        <v>864.78874999999994</v>
      </c>
      <c r="J26" s="214">
        <v>59</v>
      </c>
      <c r="K26" s="215">
        <v>1641.76</v>
      </c>
      <c r="L26" s="214">
        <v>13</v>
      </c>
      <c r="M26" s="215">
        <v>767.89846153846145</v>
      </c>
      <c r="N26" s="214">
        <v>0</v>
      </c>
      <c r="O26" s="215">
        <v>0</v>
      </c>
      <c r="P26" s="214">
        <v>72</v>
      </c>
      <c r="Q26" s="215">
        <v>1483.9794444444442</v>
      </c>
      <c r="S26" s="208"/>
      <c r="T26" s="208"/>
      <c r="U26" s="208"/>
      <c r="V26" s="208"/>
      <c r="W26" s="208"/>
      <c r="X26" s="208"/>
      <c r="Y26" s="208"/>
    </row>
    <row r="27" spans="1:25" ht="14.25" customHeight="1">
      <c r="A27" s="241" t="s">
        <v>6</v>
      </c>
      <c r="B27" s="242">
        <v>607044</v>
      </c>
      <c r="C27" s="243">
        <v>1040.283139426467</v>
      </c>
      <c r="D27" s="242">
        <v>350147</v>
      </c>
      <c r="E27" s="243">
        <v>891.93301627602227</v>
      </c>
      <c r="F27" s="242">
        <v>1</v>
      </c>
      <c r="G27" s="243">
        <v>524.75</v>
      </c>
      <c r="H27" s="242">
        <v>957192</v>
      </c>
      <c r="I27" s="243">
        <v>986.01517009126746</v>
      </c>
      <c r="J27" s="242">
        <v>3728587</v>
      </c>
      <c r="K27" s="243">
        <v>1335.7844551622352</v>
      </c>
      <c r="L27" s="242">
        <v>2366288</v>
      </c>
      <c r="M27" s="243">
        <v>880.66947007718215</v>
      </c>
      <c r="N27" s="242">
        <v>38</v>
      </c>
      <c r="O27" s="243">
        <v>742.08315789473681</v>
      </c>
      <c r="P27" s="242">
        <v>6094913</v>
      </c>
      <c r="Q27" s="243">
        <v>1159.0869881965482</v>
      </c>
      <c r="S27" s="208"/>
      <c r="T27" s="208"/>
      <c r="U27" s="208"/>
      <c r="V27" s="208"/>
      <c r="W27" s="208"/>
      <c r="X27" s="208"/>
      <c r="Y27" s="208"/>
    </row>
    <row r="28" spans="1:25" ht="14.25" customHeight="1" thickBot="1">
      <c r="A28" s="218" t="s">
        <v>27</v>
      </c>
      <c r="B28" s="219">
        <v>54.285794135634013</v>
      </c>
      <c r="C28" s="219" t="s">
        <v>28</v>
      </c>
      <c r="D28" s="219">
        <v>55.187304403890096</v>
      </c>
      <c r="E28" s="219" t="s">
        <v>28</v>
      </c>
      <c r="F28" s="219">
        <v>58</v>
      </c>
      <c r="G28" s="219" t="s">
        <v>28</v>
      </c>
      <c r="H28" s="219">
        <v>54.615378758802521</v>
      </c>
      <c r="I28" s="219" t="s">
        <v>28</v>
      </c>
      <c r="J28" s="219">
        <v>74.54328418665807</v>
      </c>
      <c r="K28" s="219" t="s">
        <v>28</v>
      </c>
      <c r="L28" s="219">
        <v>75.380450421874002</v>
      </c>
      <c r="M28" s="219" t="s">
        <v>28</v>
      </c>
      <c r="N28" s="219">
        <v>85.358974358974365</v>
      </c>
      <c r="O28" s="219" t="s">
        <v>28</v>
      </c>
      <c r="P28" s="219">
        <v>74.86799712198642</v>
      </c>
      <c r="Q28" s="219" t="s">
        <v>28</v>
      </c>
      <c r="S28" s="208"/>
      <c r="T28" s="208"/>
      <c r="U28" s="208"/>
      <c r="V28" s="208"/>
      <c r="W28" s="208"/>
      <c r="X28" s="208"/>
      <c r="Y28" s="208"/>
    </row>
    <row r="29" spans="1:25" ht="14.25" customHeight="1" thickTop="1" thickBot="1">
      <c r="A29" s="220"/>
      <c r="B29" s="320"/>
      <c r="C29" s="321"/>
      <c r="D29" s="322"/>
      <c r="E29" s="322"/>
      <c r="F29" s="320"/>
      <c r="G29" s="322"/>
      <c r="H29" s="320"/>
      <c r="I29" s="322"/>
      <c r="J29" s="320"/>
      <c r="K29" s="321"/>
      <c r="L29" s="320"/>
      <c r="M29" s="321"/>
      <c r="N29" s="320"/>
      <c r="O29" s="321"/>
      <c r="P29" s="320"/>
      <c r="Q29" s="321"/>
      <c r="S29" s="208"/>
      <c r="T29" s="208"/>
      <c r="U29" s="208"/>
      <c r="V29" s="208"/>
      <c r="W29" s="208"/>
      <c r="X29" s="208"/>
      <c r="Y29" s="208"/>
    </row>
    <row r="30" spans="1:25" ht="14.25" customHeight="1" thickTop="1">
      <c r="A30" s="357" t="s">
        <v>0</v>
      </c>
      <c r="B30" s="360" t="s">
        <v>31</v>
      </c>
      <c r="C30" s="361"/>
      <c r="D30" s="361"/>
      <c r="E30" s="361"/>
      <c r="F30" s="361"/>
      <c r="G30" s="361"/>
      <c r="H30" s="361"/>
      <c r="I30" s="362"/>
      <c r="J30" s="360" t="s">
        <v>32</v>
      </c>
      <c r="K30" s="361"/>
      <c r="L30" s="361"/>
      <c r="M30" s="361"/>
      <c r="N30" s="361"/>
      <c r="O30" s="361"/>
      <c r="P30" s="361"/>
      <c r="Q30" s="362"/>
      <c r="S30" s="208"/>
      <c r="T30" s="208"/>
      <c r="U30" s="208"/>
      <c r="V30" s="208"/>
      <c r="W30" s="208"/>
      <c r="X30" s="208"/>
      <c r="Y30" s="208"/>
    </row>
    <row r="31" spans="1:25" ht="14.25" customHeight="1">
      <c r="A31" s="358"/>
      <c r="B31" s="363" t="s">
        <v>3</v>
      </c>
      <c r="C31" s="364"/>
      <c r="D31" s="365" t="s">
        <v>4</v>
      </c>
      <c r="E31" s="366"/>
      <c r="F31" s="363" t="s">
        <v>5</v>
      </c>
      <c r="G31" s="364"/>
      <c r="H31" s="363" t="s">
        <v>6</v>
      </c>
      <c r="I31" s="364"/>
      <c r="J31" s="363" t="s">
        <v>3</v>
      </c>
      <c r="K31" s="364"/>
      <c r="L31" s="365" t="s">
        <v>4</v>
      </c>
      <c r="M31" s="366"/>
      <c r="N31" s="363" t="s">
        <v>5</v>
      </c>
      <c r="O31" s="364"/>
      <c r="P31" s="363" t="s">
        <v>6</v>
      </c>
      <c r="Q31" s="364"/>
      <c r="S31" s="208"/>
      <c r="T31" s="208"/>
      <c r="U31" s="208"/>
      <c r="V31" s="208"/>
      <c r="W31" s="208"/>
      <c r="X31" s="208"/>
      <c r="Y31" s="208"/>
    </row>
    <row r="32" spans="1:25" ht="14.25" customHeight="1">
      <c r="A32" s="359"/>
      <c r="B32" s="244" t="s">
        <v>7</v>
      </c>
      <c r="C32" s="245" t="s">
        <v>8</v>
      </c>
      <c r="D32" s="246" t="s">
        <v>7</v>
      </c>
      <c r="E32" s="247" t="s">
        <v>8</v>
      </c>
      <c r="F32" s="244" t="s">
        <v>7</v>
      </c>
      <c r="G32" s="246" t="s">
        <v>8</v>
      </c>
      <c r="H32" s="244" t="s">
        <v>7</v>
      </c>
      <c r="I32" s="246" t="s">
        <v>8</v>
      </c>
      <c r="J32" s="248" t="s">
        <v>7</v>
      </c>
      <c r="K32" s="249" t="s">
        <v>8</v>
      </c>
      <c r="L32" s="246" t="s">
        <v>7</v>
      </c>
      <c r="M32" s="246" t="s">
        <v>8</v>
      </c>
      <c r="N32" s="244" t="s">
        <v>7</v>
      </c>
      <c r="O32" s="246" t="s">
        <v>8</v>
      </c>
      <c r="P32" s="244" t="s">
        <v>7</v>
      </c>
      <c r="Q32" s="247" t="s">
        <v>8</v>
      </c>
      <c r="S32" s="208"/>
      <c r="T32" s="208"/>
      <c r="U32" s="208"/>
      <c r="V32" s="208"/>
      <c r="W32" s="208"/>
      <c r="X32" s="208"/>
      <c r="Y32" s="208"/>
    </row>
    <row r="33" spans="1:25" ht="14.25" customHeight="1">
      <c r="A33" s="213" t="s">
        <v>9</v>
      </c>
      <c r="B33" s="214">
        <v>0</v>
      </c>
      <c r="C33" s="215">
        <v>0</v>
      </c>
      <c r="D33" s="214">
        <v>0</v>
      </c>
      <c r="E33" s="215">
        <v>0</v>
      </c>
      <c r="F33" s="214">
        <v>0</v>
      </c>
      <c r="G33" s="215">
        <v>0</v>
      </c>
      <c r="H33" s="214">
        <v>0</v>
      </c>
      <c r="I33" s="215">
        <v>0</v>
      </c>
      <c r="J33" s="214">
        <v>1344</v>
      </c>
      <c r="K33" s="215">
        <v>294.38421130952378</v>
      </c>
      <c r="L33" s="214">
        <v>1286</v>
      </c>
      <c r="M33" s="215">
        <v>298.14460342146225</v>
      </c>
      <c r="N33" s="214">
        <v>0</v>
      </c>
      <c r="O33" s="215">
        <v>0</v>
      </c>
      <c r="P33" s="214">
        <v>2630</v>
      </c>
      <c r="Q33" s="215">
        <v>296.22294296577957</v>
      </c>
      <c r="S33" s="208"/>
      <c r="T33" s="208"/>
      <c r="U33" s="208"/>
      <c r="V33" s="208"/>
      <c r="W33" s="208"/>
      <c r="X33" s="208"/>
      <c r="Y33" s="208"/>
    </row>
    <row r="34" spans="1:25" ht="14.25" customHeight="1">
      <c r="A34" s="216" t="s">
        <v>10</v>
      </c>
      <c r="B34" s="214">
        <v>0</v>
      </c>
      <c r="C34" s="215">
        <v>0</v>
      </c>
      <c r="D34" s="214">
        <v>0</v>
      </c>
      <c r="E34" s="215">
        <v>0</v>
      </c>
      <c r="F34" s="214">
        <v>0</v>
      </c>
      <c r="G34" s="215">
        <v>0</v>
      </c>
      <c r="H34" s="214">
        <v>0</v>
      </c>
      <c r="I34" s="215">
        <v>0</v>
      </c>
      <c r="J34" s="214">
        <v>6206</v>
      </c>
      <c r="K34" s="215">
        <v>302.76791169835553</v>
      </c>
      <c r="L34" s="214">
        <v>6022</v>
      </c>
      <c r="M34" s="215">
        <v>302.80161906343329</v>
      </c>
      <c r="N34" s="214">
        <v>0</v>
      </c>
      <c r="O34" s="215">
        <v>0</v>
      </c>
      <c r="P34" s="214">
        <v>12228</v>
      </c>
      <c r="Q34" s="215">
        <v>302.78451177625038</v>
      </c>
      <c r="S34" s="208"/>
      <c r="T34" s="208"/>
      <c r="U34" s="208"/>
      <c r="V34" s="208"/>
      <c r="W34" s="208"/>
      <c r="X34" s="208"/>
      <c r="Y34" s="208"/>
    </row>
    <row r="35" spans="1:25" ht="14.25" customHeight="1">
      <c r="A35" s="217" t="s">
        <v>11</v>
      </c>
      <c r="B35" s="214">
        <v>0</v>
      </c>
      <c r="C35" s="215">
        <v>0</v>
      </c>
      <c r="D35" s="214">
        <v>0</v>
      </c>
      <c r="E35" s="215">
        <v>0</v>
      </c>
      <c r="F35" s="214">
        <v>0</v>
      </c>
      <c r="G35" s="215">
        <v>0</v>
      </c>
      <c r="H35" s="214">
        <v>0</v>
      </c>
      <c r="I35" s="215">
        <v>0</v>
      </c>
      <c r="J35" s="214">
        <v>16405</v>
      </c>
      <c r="K35" s="215">
        <v>305.9082121304487</v>
      </c>
      <c r="L35" s="214">
        <v>15435</v>
      </c>
      <c r="M35" s="215">
        <v>302.91394233884017</v>
      </c>
      <c r="N35" s="214">
        <v>0</v>
      </c>
      <c r="O35" s="215">
        <v>0</v>
      </c>
      <c r="P35" s="214">
        <v>31840</v>
      </c>
      <c r="Q35" s="215">
        <v>304.45668718592992</v>
      </c>
      <c r="S35" s="208"/>
      <c r="T35" s="208"/>
      <c r="U35" s="208"/>
      <c r="V35" s="208"/>
      <c r="W35" s="208"/>
      <c r="X35" s="208"/>
      <c r="Y35" s="208"/>
    </row>
    <row r="36" spans="1:25" ht="14.25" customHeight="1">
      <c r="A36" s="217" t="s">
        <v>12</v>
      </c>
      <c r="B36" s="214">
        <v>0</v>
      </c>
      <c r="C36" s="215">
        <v>0</v>
      </c>
      <c r="D36" s="214">
        <v>0</v>
      </c>
      <c r="E36" s="215">
        <v>0</v>
      </c>
      <c r="F36" s="214">
        <v>0</v>
      </c>
      <c r="G36" s="215">
        <v>0</v>
      </c>
      <c r="H36" s="214">
        <v>0</v>
      </c>
      <c r="I36" s="215">
        <v>0</v>
      </c>
      <c r="J36" s="214">
        <v>30028</v>
      </c>
      <c r="K36" s="215">
        <v>306.13319968029947</v>
      </c>
      <c r="L36" s="214">
        <v>28977</v>
      </c>
      <c r="M36" s="215">
        <v>306.17562377057726</v>
      </c>
      <c r="N36" s="214">
        <v>0</v>
      </c>
      <c r="O36" s="215">
        <v>0</v>
      </c>
      <c r="P36" s="214">
        <v>59005</v>
      </c>
      <c r="Q36" s="215">
        <v>306.15403389543343</v>
      </c>
      <c r="S36" s="208"/>
      <c r="T36" s="208"/>
      <c r="U36" s="208"/>
      <c r="V36" s="208"/>
      <c r="W36" s="208"/>
      <c r="X36" s="208"/>
      <c r="Y36" s="208"/>
    </row>
    <row r="37" spans="1:25" ht="14.25" customHeight="1">
      <c r="A37" s="217" t="s">
        <v>13</v>
      </c>
      <c r="B37" s="214">
        <v>0</v>
      </c>
      <c r="C37" s="215">
        <v>0</v>
      </c>
      <c r="D37" s="214">
        <v>27</v>
      </c>
      <c r="E37" s="215">
        <v>705.37074074074087</v>
      </c>
      <c r="F37" s="214">
        <v>0</v>
      </c>
      <c r="G37" s="215">
        <v>0</v>
      </c>
      <c r="H37" s="214">
        <v>27</v>
      </c>
      <c r="I37" s="215">
        <v>705.37074074074087</v>
      </c>
      <c r="J37" s="214">
        <v>44127</v>
      </c>
      <c r="K37" s="215">
        <v>312.75905839962121</v>
      </c>
      <c r="L37" s="214">
        <v>42718</v>
      </c>
      <c r="M37" s="215">
        <v>313.32327496605808</v>
      </c>
      <c r="N37" s="214">
        <v>2</v>
      </c>
      <c r="O37" s="215">
        <v>411.935</v>
      </c>
      <c r="P37" s="214">
        <v>86847</v>
      </c>
      <c r="Q37" s="215">
        <v>313.03886720324425</v>
      </c>
      <c r="S37" s="208"/>
      <c r="T37" s="208"/>
      <c r="U37" s="208"/>
      <c r="V37" s="208"/>
      <c r="W37" s="208"/>
      <c r="X37" s="208"/>
      <c r="Y37" s="208"/>
    </row>
    <row r="38" spans="1:25" ht="14.25" customHeight="1">
      <c r="A38" s="217" t="s">
        <v>14</v>
      </c>
      <c r="B38" s="214">
        <v>18</v>
      </c>
      <c r="C38" s="215">
        <v>739.20333333333338</v>
      </c>
      <c r="D38" s="214">
        <v>212</v>
      </c>
      <c r="E38" s="215">
        <v>726.95485849056604</v>
      </c>
      <c r="F38" s="214">
        <v>0</v>
      </c>
      <c r="G38" s="215">
        <v>0</v>
      </c>
      <c r="H38" s="214">
        <v>230</v>
      </c>
      <c r="I38" s="215">
        <v>727.91343478260865</v>
      </c>
      <c r="J38" s="214">
        <v>2523</v>
      </c>
      <c r="K38" s="215">
        <v>354.15685691637043</v>
      </c>
      <c r="L38" s="214">
        <v>2228</v>
      </c>
      <c r="M38" s="215">
        <v>349.36745960502765</v>
      </c>
      <c r="N38" s="214">
        <v>0</v>
      </c>
      <c r="O38" s="215">
        <v>0</v>
      </c>
      <c r="P38" s="214">
        <v>4751</v>
      </c>
      <c r="Q38" s="215">
        <v>351.91085034729616</v>
      </c>
      <c r="S38" s="208"/>
      <c r="T38" s="208"/>
      <c r="U38" s="208"/>
      <c r="V38" s="208"/>
      <c r="W38" s="208"/>
      <c r="X38" s="208"/>
      <c r="Y38" s="208"/>
    </row>
    <row r="39" spans="1:25" ht="14.25" customHeight="1">
      <c r="A39" s="217" t="s">
        <v>15</v>
      </c>
      <c r="B39" s="214">
        <v>146</v>
      </c>
      <c r="C39" s="215">
        <v>679.58198630137008</v>
      </c>
      <c r="D39" s="214">
        <v>1220</v>
      </c>
      <c r="E39" s="215">
        <v>765.89563114754083</v>
      </c>
      <c r="F39" s="214">
        <v>0</v>
      </c>
      <c r="G39" s="215">
        <v>0</v>
      </c>
      <c r="H39" s="214">
        <v>1366</v>
      </c>
      <c r="I39" s="215">
        <v>756.670307467057</v>
      </c>
      <c r="J39" s="214">
        <v>2342</v>
      </c>
      <c r="K39" s="215">
        <v>359.81669940222133</v>
      </c>
      <c r="L39" s="214">
        <v>1491</v>
      </c>
      <c r="M39" s="215">
        <v>362.61365526492409</v>
      </c>
      <c r="N39" s="214">
        <v>0</v>
      </c>
      <c r="O39" s="215">
        <v>0</v>
      </c>
      <c r="P39" s="214">
        <v>3833</v>
      </c>
      <c r="Q39" s="215">
        <v>360.90468823376051</v>
      </c>
      <c r="S39" s="208"/>
      <c r="T39" s="208"/>
      <c r="U39" s="208"/>
      <c r="V39" s="208"/>
      <c r="W39" s="208"/>
      <c r="X39" s="208"/>
      <c r="Y39" s="208"/>
    </row>
    <row r="40" spans="1:25" ht="14.25" customHeight="1">
      <c r="A40" s="217" t="s">
        <v>16</v>
      </c>
      <c r="B40" s="214">
        <v>727</v>
      </c>
      <c r="C40" s="215">
        <v>664.78184319119714</v>
      </c>
      <c r="D40" s="214">
        <v>4130</v>
      </c>
      <c r="E40" s="215">
        <v>792.00854721549547</v>
      </c>
      <c r="F40" s="214">
        <v>0</v>
      </c>
      <c r="G40" s="215">
        <v>0</v>
      </c>
      <c r="H40" s="214">
        <v>4857</v>
      </c>
      <c r="I40" s="215">
        <v>772.96514309244321</v>
      </c>
      <c r="J40" s="214">
        <v>3877</v>
      </c>
      <c r="K40" s="215">
        <v>392.88176167139414</v>
      </c>
      <c r="L40" s="214">
        <v>2640</v>
      </c>
      <c r="M40" s="215">
        <v>393.97940151515229</v>
      </c>
      <c r="N40" s="214">
        <v>0</v>
      </c>
      <c r="O40" s="215">
        <v>0</v>
      </c>
      <c r="P40" s="214">
        <v>6517</v>
      </c>
      <c r="Q40" s="215">
        <v>393.32640939082358</v>
      </c>
      <c r="S40" s="208"/>
      <c r="T40" s="208"/>
      <c r="U40" s="208"/>
      <c r="V40" s="208"/>
      <c r="W40" s="208"/>
      <c r="X40" s="208"/>
      <c r="Y40" s="208"/>
    </row>
    <row r="41" spans="1:25" ht="14.25" customHeight="1">
      <c r="A41" s="217" t="s">
        <v>17</v>
      </c>
      <c r="B41" s="214">
        <v>2168</v>
      </c>
      <c r="C41" s="215">
        <v>695.47090405904078</v>
      </c>
      <c r="D41" s="214">
        <v>10896</v>
      </c>
      <c r="E41" s="215">
        <v>795.40380323054387</v>
      </c>
      <c r="F41" s="214">
        <v>0</v>
      </c>
      <c r="G41" s="215">
        <v>0</v>
      </c>
      <c r="H41" s="214">
        <v>13064</v>
      </c>
      <c r="I41" s="215">
        <v>778.8197152480102</v>
      </c>
      <c r="J41" s="214">
        <v>7166</v>
      </c>
      <c r="K41" s="215">
        <v>425.65409014792033</v>
      </c>
      <c r="L41" s="214">
        <v>4965</v>
      </c>
      <c r="M41" s="215">
        <v>427.01956495468147</v>
      </c>
      <c r="N41" s="214">
        <v>0</v>
      </c>
      <c r="O41" s="215">
        <v>0</v>
      </c>
      <c r="P41" s="214">
        <v>12131</v>
      </c>
      <c r="Q41" s="215">
        <v>426.21295441430965</v>
      </c>
      <c r="S41" s="208"/>
      <c r="T41" s="208"/>
      <c r="U41" s="208"/>
      <c r="V41" s="208"/>
      <c r="W41" s="208"/>
      <c r="X41" s="208"/>
      <c r="Y41" s="208"/>
    </row>
    <row r="42" spans="1:25" ht="14.25" customHeight="1">
      <c r="A42" s="217" t="s">
        <v>18</v>
      </c>
      <c r="B42" s="214">
        <v>4620</v>
      </c>
      <c r="C42" s="215">
        <v>685.58781601731584</v>
      </c>
      <c r="D42" s="214">
        <v>23397</v>
      </c>
      <c r="E42" s="215">
        <v>778.22768987476934</v>
      </c>
      <c r="F42" s="214">
        <v>0</v>
      </c>
      <c r="G42" s="215">
        <v>0</v>
      </c>
      <c r="H42" s="214">
        <v>28017</v>
      </c>
      <c r="I42" s="215">
        <v>762.95138558732117</v>
      </c>
      <c r="J42" s="214">
        <v>10620</v>
      </c>
      <c r="K42" s="215">
        <v>477.79006403013221</v>
      </c>
      <c r="L42" s="214">
        <v>7461</v>
      </c>
      <c r="M42" s="215">
        <v>481.47432917839433</v>
      </c>
      <c r="N42" s="214">
        <v>0</v>
      </c>
      <c r="O42" s="215">
        <v>0</v>
      </c>
      <c r="P42" s="214">
        <v>18081</v>
      </c>
      <c r="Q42" s="215">
        <v>479.31035064432302</v>
      </c>
      <c r="S42" s="208"/>
      <c r="T42" s="208"/>
      <c r="U42" s="208"/>
      <c r="V42" s="208"/>
      <c r="W42" s="208"/>
      <c r="X42" s="208"/>
      <c r="Y42" s="208"/>
    </row>
    <row r="43" spans="1:25" ht="14.25" customHeight="1">
      <c r="A43" s="217" t="s">
        <v>19</v>
      </c>
      <c r="B43" s="214">
        <v>8552</v>
      </c>
      <c r="C43" s="215">
        <v>660.20610851262813</v>
      </c>
      <c r="D43" s="214">
        <v>48257</v>
      </c>
      <c r="E43" s="215">
        <v>751.40558841204211</v>
      </c>
      <c r="F43" s="214">
        <v>0</v>
      </c>
      <c r="G43" s="215">
        <v>0</v>
      </c>
      <c r="H43" s="214">
        <v>56809</v>
      </c>
      <c r="I43" s="215">
        <v>737.67646182822978</v>
      </c>
      <c r="J43" s="214">
        <v>13790</v>
      </c>
      <c r="K43" s="215">
        <v>534.23776142132078</v>
      </c>
      <c r="L43" s="214">
        <v>9672</v>
      </c>
      <c r="M43" s="215">
        <v>540.72494623655973</v>
      </c>
      <c r="N43" s="214">
        <v>1</v>
      </c>
      <c r="O43" s="215">
        <v>388.92</v>
      </c>
      <c r="P43" s="214">
        <v>23463</v>
      </c>
      <c r="Q43" s="215">
        <v>536.90573797042236</v>
      </c>
      <c r="S43" s="208"/>
      <c r="T43" s="208"/>
      <c r="U43" s="208"/>
      <c r="V43" s="208"/>
      <c r="W43" s="208"/>
      <c r="X43" s="208"/>
      <c r="Y43" s="208"/>
    </row>
    <row r="44" spans="1:25" ht="14.25" customHeight="1">
      <c r="A44" s="217" t="s">
        <v>20</v>
      </c>
      <c r="B44" s="214">
        <v>13880</v>
      </c>
      <c r="C44" s="215">
        <v>637.89305979827179</v>
      </c>
      <c r="D44" s="214">
        <v>83225</v>
      </c>
      <c r="E44" s="215">
        <v>749.59799951937362</v>
      </c>
      <c r="F44" s="214">
        <v>0</v>
      </c>
      <c r="G44" s="215">
        <v>0</v>
      </c>
      <c r="H44" s="214">
        <v>97105</v>
      </c>
      <c r="I44" s="215">
        <v>733.6311125070788</v>
      </c>
      <c r="J44" s="214">
        <v>13958</v>
      </c>
      <c r="K44" s="215">
        <v>580.70082390027335</v>
      </c>
      <c r="L44" s="214">
        <v>10219</v>
      </c>
      <c r="M44" s="215">
        <v>589.15312848615395</v>
      </c>
      <c r="N44" s="214">
        <v>0</v>
      </c>
      <c r="O44" s="215">
        <v>0</v>
      </c>
      <c r="P44" s="214">
        <v>24177</v>
      </c>
      <c r="Q44" s="215">
        <v>584.27339703023631</v>
      </c>
      <c r="S44" s="208"/>
      <c r="T44" s="208"/>
      <c r="U44" s="208"/>
      <c r="V44" s="208"/>
      <c r="W44" s="208"/>
      <c r="X44" s="208"/>
      <c r="Y44" s="208"/>
    </row>
    <row r="45" spans="1:25" ht="14.25" customHeight="1">
      <c r="A45" s="217" t="s">
        <v>21</v>
      </c>
      <c r="B45" s="214">
        <v>19643</v>
      </c>
      <c r="C45" s="215">
        <v>638.32276587079332</v>
      </c>
      <c r="D45" s="214">
        <v>128063</v>
      </c>
      <c r="E45" s="215">
        <v>780.30014789595896</v>
      </c>
      <c r="F45" s="214">
        <v>1</v>
      </c>
      <c r="G45" s="215">
        <v>784.5</v>
      </c>
      <c r="H45" s="214">
        <v>147707</v>
      </c>
      <c r="I45" s="215">
        <v>761.41913673691965</v>
      </c>
      <c r="J45" s="214">
        <v>11042</v>
      </c>
      <c r="K45" s="215">
        <v>613.57264354283745</v>
      </c>
      <c r="L45" s="214">
        <v>9067</v>
      </c>
      <c r="M45" s="215">
        <v>612.82154185507943</v>
      </c>
      <c r="N45" s="214">
        <v>0</v>
      </c>
      <c r="O45" s="215">
        <v>0</v>
      </c>
      <c r="P45" s="214">
        <v>20109</v>
      </c>
      <c r="Q45" s="215">
        <v>613.23397732358728</v>
      </c>
      <c r="S45" s="208"/>
      <c r="T45" s="208"/>
      <c r="U45" s="208"/>
      <c r="V45" s="208"/>
      <c r="W45" s="208"/>
      <c r="X45" s="208"/>
      <c r="Y45" s="208"/>
    </row>
    <row r="46" spans="1:25" ht="14.25" customHeight="1">
      <c r="A46" s="217" t="s">
        <v>22</v>
      </c>
      <c r="B46" s="214">
        <v>21572</v>
      </c>
      <c r="C46" s="215">
        <v>580.41873307991864</v>
      </c>
      <c r="D46" s="214">
        <v>176858</v>
      </c>
      <c r="E46" s="215">
        <v>793.65514096054574</v>
      </c>
      <c r="F46" s="214">
        <v>0</v>
      </c>
      <c r="G46" s="215">
        <v>0</v>
      </c>
      <c r="H46" s="214">
        <v>198430</v>
      </c>
      <c r="I46" s="215">
        <v>770.47348601522049</v>
      </c>
      <c r="J46" s="214">
        <v>7350</v>
      </c>
      <c r="K46" s="215">
        <v>619.60134965986674</v>
      </c>
      <c r="L46" s="214">
        <v>6921</v>
      </c>
      <c r="M46" s="215">
        <v>632.10401242595128</v>
      </c>
      <c r="N46" s="214">
        <v>1</v>
      </c>
      <c r="O46" s="215">
        <v>741.02</v>
      </c>
      <c r="P46" s="214">
        <v>14272</v>
      </c>
      <c r="Q46" s="215">
        <v>625.67284262892576</v>
      </c>
      <c r="S46" s="208"/>
      <c r="T46" s="208"/>
      <c r="U46" s="208"/>
      <c r="V46" s="208"/>
      <c r="W46" s="208"/>
      <c r="X46" s="208"/>
      <c r="Y46" s="208"/>
    </row>
    <row r="47" spans="1:25" ht="14.25" customHeight="1">
      <c r="A47" s="217" t="s">
        <v>23</v>
      </c>
      <c r="B47" s="214">
        <v>23582</v>
      </c>
      <c r="C47" s="215">
        <v>514.1490556356548</v>
      </c>
      <c r="D47" s="214">
        <v>261330</v>
      </c>
      <c r="E47" s="215">
        <v>788.36537370374617</v>
      </c>
      <c r="F47" s="214">
        <v>2</v>
      </c>
      <c r="G47" s="215">
        <v>667.21499999999992</v>
      </c>
      <c r="H47" s="214">
        <v>284914</v>
      </c>
      <c r="I47" s="215">
        <v>765.66795794520453</v>
      </c>
      <c r="J47" s="214">
        <v>4438</v>
      </c>
      <c r="K47" s="215">
        <v>607.18333934204668</v>
      </c>
      <c r="L47" s="214">
        <v>5377</v>
      </c>
      <c r="M47" s="215">
        <v>615.30858843221267</v>
      </c>
      <c r="N47" s="214">
        <v>0</v>
      </c>
      <c r="O47" s="215">
        <v>0</v>
      </c>
      <c r="P47" s="214">
        <v>9815</v>
      </c>
      <c r="Q47" s="215">
        <v>611.63463474274181</v>
      </c>
      <c r="S47" s="208"/>
      <c r="T47" s="208"/>
      <c r="U47" s="208"/>
      <c r="V47" s="208"/>
      <c r="W47" s="208"/>
      <c r="X47" s="208"/>
      <c r="Y47" s="208"/>
    </row>
    <row r="48" spans="1:25" ht="14.25" customHeight="1">
      <c r="A48" s="217" t="s">
        <v>24</v>
      </c>
      <c r="B48" s="214">
        <v>23176</v>
      </c>
      <c r="C48" s="215">
        <v>468.40656239212973</v>
      </c>
      <c r="D48" s="214">
        <v>331632</v>
      </c>
      <c r="E48" s="215">
        <v>762.18081159236624</v>
      </c>
      <c r="F48" s="214">
        <v>0</v>
      </c>
      <c r="G48" s="215">
        <v>0</v>
      </c>
      <c r="H48" s="214">
        <v>354808</v>
      </c>
      <c r="I48" s="215">
        <v>742.9915261211687</v>
      </c>
      <c r="J48" s="214">
        <v>2388</v>
      </c>
      <c r="K48" s="215">
        <v>606.16118509212436</v>
      </c>
      <c r="L48" s="214">
        <v>3424</v>
      </c>
      <c r="M48" s="215">
        <v>614.78237149532401</v>
      </c>
      <c r="N48" s="214">
        <v>0</v>
      </c>
      <c r="O48" s="215">
        <v>0</v>
      </c>
      <c r="P48" s="214">
        <v>5812</v>
      </c>
      <c r="Q48" s="215">
        <v>611.24014969029292</v>
      </c>
      <c r="S48" s="208"/>
      <c r="T48" s="208"/>
      <c r="U48" s="208"/>
      <c r="V48" s="208"/>
      <c r="W48" s="208"/>
      <c r="X48" s="208"/>
      <c r="Y48" s="208"/>
    </row>
    <row r="49" spans="1:25" ht="14.25" customHeight="1">
      <c r="A49" s="217" t="s">
        <v>25</v>
      </c>
      <c r="B49" s="214">
        <v>23586</v>
      </c>
      <c r="C49" s="215">
        <v>433.31554651064238</v>
      </c>
      <c r="D49" s="214">
        <v>385881</v>
      </c>
      <c r="E49" s="215">
        <v>737.7751842407356</v>
      </c>
      <c r="F49" s="214">
        <v>7</v>
      </c>
      <c r="G49" s="215">
        <v>727.05285714285731</v>
      </c>
      <c r="H49" s="214">
        <v>409474</v>
      </c>
      <c r="I49" s="215">
        <v>720.23790453117738</v>
      </c>
      <c r="J49" s="214">
        <v>942</v>
      </c>
      <c r="K49" s="215">
        <v>607.07353503184811</v>
      </c>
      <c r="L49" s="214">
        <v>1944</v>
      </c>
      <c r="M49" s="215">
        <v>614.27908950616973</v>
      </c>
      <c r="N49" s="214">
        <v>0</v>
      </c>
      <c r="O49" s="215">
        <v>0</v>
      </c>
      <c r="P49" s="214">
        <v>2886</v>
      </c>
      <c r="Q49" s="215">
        <v>611.92717255717082</v>
      </c>
      <c r="S49" s="208"/>
      <c r="T49" s="208"/>
      <c r="U49" s="208"/>
      <c r="V49" s="208"/>
      <c r="W49" s="208"/>
      <c r="X49" s="208"/>
      <c r="Y49" s="208"/>
    </row>
    <row r="50" spans="1:25" ht="14.25" customHeight="1">
      <c r="A50" s="217" t="s">
        <v>26</v>
      </c>
      <c r="B50" s="214">
        <v>45731</v>
      </c>
      <c r="C50" s="215">
        <v>404.01479805820958</v>
      </c>
      <c r="D50" s="214">
        <v>714240</v>
      </c>
      <c r="E50" s="215">
        <v>693.95401533097379</v>
      </c>
      <c r="F50" s="214">
        <v>4</v>
      </c>
      <c r="G50" s="215">
        <v>590.64499999999998</v>
      </c>
      <c r="H50" s="214">
        <v>759975</v>
      </c>
      <c r="I50" s="215">
        <v>676.50656826868601</v>
      </c>
      <c r="J50" s="214">
        <v>546</v>
      </c>
      <c r="K50" s="215">
        <v>642.7447985348017</v>
      </c>
      <c r="L50" s="214">
        <v>1695</v>
      </c>
      <c r="M50" s="215">
        <v>635.31705604719286</v>
      </c>
      <c r="N50" s="214">
        <v>0</v>
      </c>
      <c r="O50" s="215">
        <v>0</v>
      </c>
      <c r="P50" s="214">
        <v>2241</v>
      </c>
      <c r="Q50" s="215">
        <v>637.12676037482993</v>
      </c>
      <c r="S50" s="208"/>
      <c r="T50" s="208"/>
      <c r="U50" s="208"/>
      <c r="V50" s="208"/>
      <c r="W50" s="208"/>
      <c r="X50" s="208"/>
      <c r="Y50" s="208"/>
    </row>
    <row r="51" spans="1:25" ht="14.25" customHeight="1">
      <c r="A51" s="217" t="s">
        <v>5</v>
      </c>
      <c r="B51" s="214">
        <v>0</v>
      </c>
      <c r="C51" s="215">
        <v>0</v>
      </c>
      <c r="D51" s="214">
        <v>17</v>
      </c>
      <c r="E51" s="215">
        <v>646.37647058823529</v>
      </c>
      <c r="F51" s="214">
        <v>0</v>
      </c>
      <c r="G51" s="215">
        <v>0</v>
      </c>
      <c r="H51" s="214">
        <v>17</v>
      </c>
      <c r="I51" s="215">
        <v>646.37647058823529</v>
      </c>
      <c r="J51" s="214">
        <v>0</v>
      </c>
      <c r="K51" s="215">
        <v>0</v>
      </c>
      <c r="L51" s="214">
        <v>1</v>
      </c>
      <c r="M51" s="215">
        <v>726.7</v>
      </c>
      <c r="N51" s="214">
        <v>0</v>
      </c>
      <c r="O51" s="215">
        <v>0</v>
      </c>
      <c r="P51" s="214">
        <v>1</v>
      </c>
      <c r="Q51" s="215">
        <v>726.7</v>
      </c>
      <c r="S51" s="208"/>
      <c r="T51" s="208"/>
      <c r="U51" s="208"/>
      <c r="V51" s="208"/>
      <c r="W51" s="208"/>
      <c r="X51" s="208"/>
      <c r="Y51" s="208"/>
    </row>
    <row r="52" spans="1:25" ht="14.25" customHeight="1">
      <c r="A52" s="241" t="s">
        <v>6</v>
      </c>
      <c r="B52" s="242">
        <v>187401</v>
      </c>
      <c r="C52" s="243">
        <v>514.97621517494576</v>
      </c>
      <c r="D52" s="242">
        <v>2169385</v>
      </c>
      <c r="E52" s="243">
        <v>741.83806583893306</v>
      </c>
      <c r="F52" s="242">
        <v>14</v>
      </c>
      <c r="G52" s="243">
        <v>683.63428571428574</v>
      </c>
      <c r="H52" s="242">
        <v>2356800</v>
      </c>
      <c r="I52" s="243">
        <v>723.79879541751268</v>
      </c>
      <c r="J52" s="242">
        <v>179092</v>
      </c>
      <c r="K52" s="243">
        <v>410.61149615839997</v>
      </c>
      <c r="L52" s="242">
        <v>161543</v>
      </c>
      <c r="M52" s="243">
        <v>409.03976761605327</v>
      </c>
      <c r="N52" s="242">
        <v>4</v>
      </c>
      <c r="O52" s="243">
        <v>488.45249999999999</v>
      </c>
      <c r="P52" s="242">
        <v>340639</v>
      </c>
      <c r="Q52" s="243">
        <v>409.867041237205</v>
      </c>
      <c r="S52" s="208"/>
      <c r="T52" s="208"/>
      <c r="U52" s="208"/>
      <c r="V52" s="208"/>
      <c r="W52" s="208"/>
      <c r="X52" s="208"/>
      <c r="Y52" s="208"/>
    </row>
    <row r="53" spans="1:25" ht="14.25" customHeight="1" thickBot="1">
      <c r="A53" s="218" t="s">
        <v>27</v>
      </c>
      <c r="B53" s="219">
        <v>73.452361893784158</v>
      </c>
      <c r="C53" s="219" t="s">
        <v>28</v>
      </c>
      <c r="D53" s="219">
        <v>77.837889683612744</v>
      </c>
      <c r="E53" s="219" t="s">
        <v>28</v>
      </c>
      <c r="F53" s="219">
        <v>81</v>
      </c>
      <c r="G53" s="219" t="s">
        <v>28</v>
      </c>
      <c r="H53" s="219">
        <v>77.489630873066289</v>
      </c>
      <c r="I53" s="219" t="s">
        <v>28</v>
      </c>
      <c r="J53" s="219">
        <v>34.309734068401561</v>
      </c>
      <c r="K53" s="219" t="s">
        <v>28</v>
      </c>
      <c r="L53" s="219">
        <v>34.143235926377933</v>
      </c>
      <c r="M53" s="219" t="s">
        <v>28</v>
      </c>
      <c r="N53" s="219">
        <v>40.5</v>
      </c>
      <c r="O53" s="219" t="s">
        <v>28</v>
      </c>
      <c r="P53" s="219">
        <v>34.230865256392931</v>
      </c>
      <c r="Q53" s="219" t="s">
        <v>28</v>
      </c>
      <c r="S53" s="208"/>
      <c r="T53" s="208"/>
      <c r="U53" s="208"/>
      <c r="V53" s="208"/>
      <c r="W53" s="208"/>
      <c r="X53" s="208"/>
      <c r="Y53" s="208"/>
    </row>
    <row r="54" spans="1:25" ht="14.25" customHeight="1" thickTop="1" thickBot="1">
      <c r="A54" s="220"/>
      <c r="B54" s="320"/>
      <c r="C54" s="321"/>
      <c r="D54" s="322"/>
      <c r="E54" s="322"/>
      <c r="F54" s="320"/>
      <c r="G54" s="322"/>
      <c r="H54" s="320"/>
      <c r="I54" s="322"/>
      <c r="J54" s="320"/>
      <c r="K54" s="321"/>
      <c r="L54" s="320"/>
      <c r="M54" s="321"/>
      <c r="N54" s="320"/>
      <c r="O54" s="321"/>
      <c r="P54" s="320"/>
      <c r="Q54" s="321"/>
      <c r="S54" s="208"/>
      <c r="T54" s="208"/>
      <c r="U54" s="208"/>
      <c r="V54" s="208"/>
      <c r="W54" s="208"/>
      <c r="X54" s="208"/>
      <c r="Y54" s="208"/>
    </row>
    <row r="55" spans="1:25" ht="14.25" customHeight="1" thickTop="1">
      <c r="A55" s="357" t="s">
        <v>0</v>
      </c>
      <c r="B55" s="360" t="s">
        <v>1</v>
      </c>
      <c r="C55" s="361"/>
      <c r="D55" s="361"/>
      <c r="E55" s="361"/>
      <c r="F55" s="361"/>
      <c r="G55" s="361"/>
      <c r="H55" s="361"/>
      <c r="I55" s="362"/>
      <c r="J55" s="360" t="s">
        <v>2</v>
      </c>
      <c r="K55" s="361"/>
      <c r="L55" s="361"/>
      <c r="M55" s="361"/>
      <c r="N55" s="361"/>
      <c r="O55" s="361"/>
      <c r="P55" s="361"/>
      <c r="Q55" s="362"/>
      <c r="S55" s="208"/>
      <c r="T55" s="208"/>
      <c r="U55" s="208"/>
      <c r="V55" s="208"/>
      <c r="W55" s="208"/>
      <c r="X55" s="208"/>
      <c r="Y55" s="208"/>
    </row>
    <row r="56" spans="1:25" ht="14.25" customHeight="1">
      <c r="A56" s="358"/>
      <c r="B56" s="363" t="s">
        <v>3</v>
      </c>
      <c r="C56" s="364"/>
      <c r="D56" s="365" t="s">
        <v>4</v>
      </c>
      <c r="E56" s="366"/>
      <c r="F56" s="363" t="s">
        <v>5</v>
      </c>
      <c r="G56" s="364"/>
      <c r="H56" s="363" t="s">
        <v>6</v>
      </c>
      <c r="I56" s="364"/>
      <c r="J56" s="363" t="s">
        <v>3</v>
      </c>
      <c r="K56" s="364"/>
      <c r="L56" s="365" t="s">
        <v>4</v>
      </c>
      <c r="M56" s="366"/>
      <c r="N56" s="363" t="s">
        <v>5</v>
      </c>
      <c r="O56" s="364"/>
      <c r="P56" s="363" t="s">
        <v>6</v>
      </c>
      <c r="Q56" s="364"/>
      <c r="S56" s="208"/>
      <c r="T56" s="208"/>
      <c r="U56" s="208"/>
      <c r="V56" s="208"/>
      <c r="W56" s="208"/>
      <c r="X56" s="208"/>
      <c r="Y56" s="208"/>
    </row>
    <row r="57" spans="1:25" ht="14.25" customHeight="1">
      <c r="A57" s="359"/>
      <c r="B57" s="244" t="s">
        <v>7</v>
      </c>
      <c r="C57" s="245" t="s">
        <v>8</v>
      </c>
      <c r="D57" s="246" t="s">
        <v>7</v>
      </c>
      <c r="E57" s="247" t="s">
        <v>8</v>
      </c>
      <c r="F57" s="244" t="s">
        <v>7</v>
      </c>
      <c r="G57" s="246" t="s">
        <v>8</v>
      </c>
      <c r="H57" s="244" t="s">
        <v>7</v>
      </c>
      <c r="I57" s="246" t="s">
        <v>8</v>
      </c>
      <c r="J57" s="248" t="s">
        <v>7</v>
      </c>
      <c r="K57" s="249" t="s">
        <v>8</v>
      </c>
      <c r="L57" s="246" t="s">
        <v>7</v>
      </c>
      <c r="M57" s="246" t="s">
        <v>8</v>
      </c>
      <c r="N57" s="244" t="s">
        <v>7</v>
      </c>
      <c r="O57" s="246" t="s">
        <v>8</v>
      </c>
      <c r="P57" s="244" t="s">
        <v>7</v>
      </c>
      <c r="Q57" s="247" t="s">
        <v>8</v>
      </c>
      <c r="S57" s="208"/>
      <c r="T57" s="208"/>
      <c r="U57" s="208"/>
      <c r="V57" s="208"/>
      <c r="W57" s="208"/>
      <c r="X57" s="208"/>
      <c r="Y57" s="208"/>
    </row>
    <row r="58" spans="1:25" ht="14.25" customHeight="1">
      <c r="A58" s="296" t="s">
        <v>9</v>
      </c>
      <c r="B58" s="297">
        <v>0</v>
      </c>
      <c r="C58" s="298">
        <v>0</v>
      </c>
      <c r="D58" s="297">
        <v>0</v>
      </c>
      <c r="E58" s="298">
        <v>0</v>
      </c>
      <c r="F58" s="297">
        <v>0</v>
      </c>
      <c r="G58" s="298">
        <v>0</v>
      </c>
      <c r="H58" s="297">
        <v>0</v>
      </c>
      <c r="I58" s="298">
        <v>0</v>
      </c>
      <c r="J58" s="297">
        <v>1344</v>
      </c>
      <c r="K58" s="298">
        <v>294.38421130952378</v>
      </c>
      <c r="L58" s="297">
        <v>1286</v>
      </c>
      <c r="M58" s="298">
        <v>298.14460342146225</v>
      </c>
      <c r="N58" s="297">
        <v>0</v>
      </c>
      <c r="O58" s="298">
        <v>0</v>
      </c>
      <c r="P58" s="297">
        <v>2630</v>
      </c>
      <c r="Q58" s="298">
        <v>296.22294296577957</v>
      </c>
      <c r="S58" s="208"/>
      <c r="T58" s="208"/>
      <c r="U58" s="208"/>
      <c r="V58" s="208"/>
      <c r="W58" s="208"/>
      <c r="X58" s="208"/>
      <c r="Y58" s="208"/>
    </row>
    <row r="59" spans="1:25" ht="14.25" customHeight="1">
      <c r="A59" s="299" t="s">
        <v>10</v>
      </c>
      <c r="B59" s="297">
        <v>2</v>
      </c>
      <c r="C59" s="298">
        <v>208.9</v>
      </c>
      <c r="D59" s="297">
        <v>1</v>
      </c>
      <c r="E59" s="298">
        <v>208.9</v>
      </c>
      <c r="F59" s="297">
        <v>0</v>
      </c>
      <c r="G59" s="298">
        <v>0</v>
      </c>
      <c r="H59" s="297">
        <v>3</v>
      </c>
      <c r="I59" s="298">
        <v>208.9</v>
      </c>
      <c r="J59" s="297">
        <v>6208</v>
      </c>
      <c r="K59" s="298">
        <v>302.73767074742176</v>
      </c>
      <c r="L59" s="297">
        <v>6023</v>
      </c>
      <c r="M59" s="298">
        <v>302.78602855719657</v>
      </c>
      <c r="N59" s="297">
        <v>0</v>
      </c>
      <c r="O59" s="298">
        <v>0</v>
      </c>
      <c r="P59" s="297">
        <v>12231</v>
      </c>
      <c r="Q59" s="298">
        <v>302.7614839342645</v>
      </c>
      <c r="S59" s="208"/>
      <c r="T59" s="208"/>
      <c r="U59" s="208"/>
      <c r="V59" s="208"/>
      <c r="W59" s="208"/>
      <c r="X59" s="208"/>
      <c r="Y59" s="208"/>
    </row>
    <row r="60" spans="1:25" ht="14.25" customHeight="1">
      <c r="A60" s="300" t="s">
        <v>11</v>
      </c>
      <c r="B60" s="297">
        <v>12</v>
      </c>
      <c r="C60" s="298">
        <v>269.1108333333334</v>
      </c>
      <c r="D60" s="297">
        <v>11</v>
      </c>
      <c r="E60" s="298">
        <v>226.65363636363642</v>
      </c>
      <c r="F60" s="297">
        <v>0</v>
      </c>
      <c r="G60" s="298">
        <v>0</v>
      </c>
      <c r="H60" s="297">
        <v>23</v>
      </c>
      <c r="I60" s="298">
        <v>248.80521739130441</v>
      </c>
      <c r="J60" s="297">
        <v>16417</v>
      </c>
      <c r="K60" s="298">
        <v>305.88131510020168</v>
      </c>
      <c r="L60" s="297">
        <v>15446</v>
      </c>
      <c r="M60" s="298">
        <v>302.85963291467039</v>
      </c>
      <c r="N60" s="297">
        <v>0</v>
      </c>
      <c r="O60" s="298">
        <v>0</v>
      </c>
      <c r="P60" s="297">
        <v>31863</v>
      </c>
      <c r="Q60" s="298">
        <v>304.41651570787462</v>
      </c>
      <c r="S60" s="208"/>
      <c r="T60" s="208"/>
      <c r="U60" s="208"/>
      <c r="V60" s="208"/>
      <c r="W60" s="208"/>
      <c r="X60" s="208"/>
      <c r="Y60" s="208"/>
    </row>
    <row r="61" spans="1:25" ht="14.25" customHeight="1">
      <c r="A61" s="300" t="s">
        <v>12</v>
      </c>
      <c r="B61" s="297">
        <v>27</v>
      </c>
      <c r="C61" s="298">
        <v>389.01925925925912</v>
      </c>
      <c r="D61" s="297">
        <v>36</v>
      </c>
      <c r="E61" s="298">
        <v>335.02194444444439</v>
      </c>
      <c r="F61" s="297">
        <v>0</v>
      </c>
      <c r="G61" s="298">
        <v>0</v>
      </c>
      <c r="H61" s="297">
        <v>63</v>
      </c>
      <c r="I61" s="298">
        <v>358.16365079365067</v>
      </c>
      <c r="J61" s="297">
        <v>30059</v>
      </c>
      <c r="K61" s="298">
        <v>306.28602248910585</v>
      </c>
      <c r="L61" s="297">
        <v>29013</v>
      </c>
      <c r="M61" s="298">
        <v>306.21141695102256</v>
      </c>
      <c r="N61" s="297">
        <v>0</v>
      </c>
      <c r="O61" s="298">
        <v>0</v>
      </c>
      <c r="P61" s="297">
        <v>59072</v>
      </c>
      <c r="Q61" s="298">
        <v>306.24938024783398</v>
      </c>
      <c r="S61" s="208"/>
      <c r="T61" s="208"/>
      <c r="U61" s="208"/>
      <c r="V61" s="208"/>
      <c r="W61" s="208"/>
      <c r="X61" s="208"/>
      <c r="Y61" s="208"/>
    </row>
    <row r="62" spans="1:25" ht="14.25" customHeight="1">
      <c r="A62" s="300" t="s">
        <v>13</v>
      </c>
      <c r="B62" s="297">
        <v>24</v>
      </c>
      <c r="C62" s="298">
        <v>310.49083333333334</v>
      </c>
      <c r="D62" s="297">
        <v>22</v>
      </c>
      <c r="E62" s="298">
        <v>296.7586363636363</v>
      </c>
      <c r="F62" s="297">
        <v>0</v>
      </c>
      <c r="G62" s="298">
        <v>0</v>
      </c>
      <c r="H62" s="297">
        <v>46</v>
      </c>
      <c r="I62" s="298">
        <v>303.92326086956518</v>
      </c>
      <c r="J62" s="297">
        <v>44395</v>
      </c>
      <c r="K62" s="298">
        <v>315.1117260952829</v>
      </c>
      <c r="L62" s="297">
        <v>42866</v>
      </c>
      <c r="M62" s="298">
        <v>314.47497970419607</v>
      </c>
      <c r="N62" s="297">
        <v>2</v>
      </c>
      <c r="O62" s="298">
        <v>411.935</v>
      </c>
      <c r="P62" s="297">
        <v>87263</v>
      </c>
      <c r="Q62" s="298">
        <v>314.80115776446092</v>
      </c>
      <c r="S62" s="208"/>
      <c r="T62" s="208"/>
      <c r="U62" s="208"/>
      <c r="V62" s="208"/>
      <c r="W62" s="208"/>
      <c r="X62" s="208"/>
      <c r="Y62" s="208"/>
    </row>
    <row r="63" spans="1:25" ht="14.25" customHeight="1">
      <c r="A63" s="300" t="s">
        <v>14</v>
      </c>
      <c r="B63" s="297">
        <v>154</v>
      </c>
      <c r="C63" s="298">
        <v>280.74025974025989</v>
      </c>
      <c r="D63" s="297">
        <v>157</v>
      </c>
      <c r="E63" s="298">
        <v>269.14789808917203</v>
      </c>
      <c r="F63" s="297">
        <v>0</v>
      </c>
      <c r="G63" s="298">
        <v>0</v>
      </c>
      <c r="H63" s="297">
        <v>311</v>
      </c>
      <c r="I63" s="298">
        <v>274.88816720257245</v>
      </c>
      <c r="J63" s="297">
        <v>4670</v>
      </c>
      <c r="K63" s="298">
        <v>520.3752698072808</v>
      </c>
      <c r="L63" s="297">
        <v>3440</v>
      </c>
      <c r="M63" s="298">
        <v>450.56898546511678</v>
      </c>
      <c r="N63" s="297">
        <v>0</v>
      </c>
      <c r="O63" s="298">
        <v>0</v>
      </c>
      <c r="P63" s="297">
        <v>8110</v>
      </c>
      <c r="Q63" s="298">
        <v>490.76569913686842</v>
      </c>
      <c r="S63" s="208"/>
      <c r="T63" s="208"/>
      <c r="U63" s="208"/>
      <c r="V63" s="208"/>
      <c r="W63" s="208"/>
      <c r="X63" s="208"/>
      <c r="Y63" s="208"/>
    </row>
    <row r="64" spans="1:25" ht="14.25" customHeight="1">
      <c r="A64" s="300" t="s">
        <v>15</v>
      </c>
      <c r="B64" s="297">
        <v>113</v>
      </c>
      <c r="C64" s="298">
        <v>298.29831858407084</v>
      </c>
      <c r="D64" s="297">
        <v>89</v>
      </c>
      <c r="E64" s="298">
        <v>304.53629213483134</v>
      </c>
      <c r="F64" s="297">
        <v>0</v>
      </c>
      <c r="G64" s="298">
        <v>0</v>
      </c>
      <c r="H64" s="297">
        <v>202</v>
      </c>
      <c r="I64" s="298">
        <v>301.04673267326729</v>
      </c>
      <c r="J64" s="297">
        <v>11159</v>
      </c>
      <c r="K64" s="298">
        <v>708.72673895510377</v>
      </c>
      <c r="L64" s="297">
        <v>6963</v>
      </c>
      <c r="M64" s="298">
        <v>664.76407439322156</v>
      </c>
      <c r="N64" s="297">
        <v>0</v>
      </c>
      <c r="O64" s="298">
        <v>0</v>
      </c>
      <c r="P64" s="297">
        <v>18122</v>
      </c>
      <c r="Q64" s="298">
        <v>691.83500331089317</v>
      </c>
      <c r="S64" s="208"/>
      <c r="T64" s="208"/>
      <c r="U64" s="208"/>
      <c r="V64" s="208"/>
      <c r="W64" s="208"/>
      <c r="X64" s="208"/>
      <c r="Y64" s="208"/>
    </row>
    <row r="65" spans="1:25" ht="14.25" customHeight="1">
      <c r="A65" s="300" t="s">
        <v>16</v>
      </c>
      <c r="B65" s="297">
        <v>110</v>
      </c>
      <c r="C65" s="298">
        <v>282.47800000000001</v>
      </c>
      <c r="D65" s="297">
        <v>119</v>
      </c>
      <c r="E65" s="298">
        <v>285.72722689075624</v>
      </c>
      <c r="F65" s="297">
        <v>0</v>
      </c>
      <c r="G65" s="298">
        <v>0</v>
      </c>
      <c r="H65" s="297">
        <v>229</v>
      </c>
      <c r="I65" s="298">
        <v>284.16646288209603</v>
      </c>
      <c r="J65" s="297">
        <v>27658</v>
      </c>
      <c r="K65" s="298">
        <v>796.07916516016974</v>
      </c>
      <c r="L65" s="297">
        <v>19162</v>
      </c>
      <c r="M65" s="298">
        <v>746.46995616323954</v>
      </c>
      <c r="N65" s="297">
        <v>0</v>
      </c>
      <c r="O65" s="298">
        <v>0</v>
      </c>
      <c r="P65" s="297">
        <v>46820</v>
      </c>
      <c r="Q65" s="298">
        <v>775.77562686885881</v>
      </c>
      <c r="S65" s="208"/>
      <c r="T65" s="208"/>
      <c r="U65" s="208"/>
      <c r="V65" s="208"/>
      <c r="W65" s="208"/>
      <c r="X65" s="208"/>
      <c r="Y65" s="208"/>
    </row>
    <row r="66" spans="1:25" ht="14.25" customHeight="1">
      <c r="A66" s="300" t="s">
        <v>17</v>
      </c>
      <c r="B66" s="297">
        <v>153</v>
      </c>
      <c r="C66" s="298">
        <v>264.23516339869292</v>
      </c>
      <c r="D66" s="297">
        <v>152</v>
      </c>
      <c r="E66" s="298">
        <v>287.0075657894738</v>
      </c>
      <c r="F66" s="297">
        <v>0</v>
      </c>
      <c r="G66" s="298">
        <v>0</v>
      </c>
      <c r="H66" s="297">
        <v>305</v>
      </c>
      <c r="I66" s="298">
        <v>275.58403278688536</v>
      </c>
      <c r="J66" s="297">
        <v>56090</v>
      </c>
      <c r="K66" s="298">
        <v>844.54102834729918</v>
      </c>
      <c r="L66" s="297">
        <v>41913</v>
      </c>
      <c r="M66" s="298">
        <v>780.53126953451203</v>
      </c>
      <c r="N66" s="297">
        <v>0</v>
      </c>
      <c r="O66" s="298">
        <v>0</v>
      </c>
      <c r="P66" s="297">
        <v>98003</v>
      </c>
      <c r="Q66" s="298">
        <v>817.16593757333965</v>
      </c>
      <c r="S66" s="208"/>
      <c r="T66" s="208"/>
      <c r="U66" s="208"/>
      <c r="V66" s="208"/>
      <c r="W66" s="208"/>
      <c r="X66" s="208"/>
      <c r="Y66" s="208"/>
    </row>
    <row r="67" spans="1:25" ht="14.25" customHeight="1">
      <c r="A67" s="300" t="s">
        <v>18</v>
      </c>
      <c r="B67" s="297">
        <v>767</v>
      </c>
      <c r="C67" s="298">
        <v>508.551668839635</v>
      </c>
      <c r="D67" s="297">
        <v>716</v>
      </c>
      <c r="E67" s="298">
        <v>522.93167597765375</v>
      </c>
      <c r="F67" s="297">
        <v>0</v>
      </c>
      <c r="G67" s="298">
        <v>0</v>
      </c>
      <c r="H67" s="297">
        <v>1483</v>
      </c>
      <c r="I67" s="298">
        <v>515.49440997977092</v>
      </c>
      <c r="J67" s="297">
        <v>88386</v>
      </c>
      <c r="K67" s="298">
        <v>855.94784717036669</v>
      </c>
      <c r="L67" s="297">
        <v>72656</v>
      </c>
      <c r="M67" s="298">
        <v>784.02502353556383</v>
      </c>
      <c r="N67" s="297">
        <v>0</v>
      </c>
      <c r="O67" s="298">
        <v>0</v>
      </c>
      <c r="P67" s="297">
        <v>161042</v>
      </c>
      <c r="Q67" s="298">
        <v>823.49901597098869</v>
      </c>
      <c r="S67" s="208"/>
      <c r="T67" s="208"/>
      <c r="U67" s="208"/>
      <c r="V67" s="208"/>
      <c r="W67" s="208"/>
      <c r="X67" s="208"/>
      <c r="Y67" s="208"/>
    </row>
    <row r="68" spans="1:25" ht="14.25" customHeight="1">
      <c r="A68" s="300" t="s">
        <v>19</v>
      </c>
      <c r="B68" s="297">
        <v>2708</v>
      </c>
      <c r="C68" s="298">
        <v>556.01819793205357</v>
      </c>
      <c r="D68" s="297">
        <v>2757</v>
      </c>
      <c r="E68" s="298">
        <v>578.06337323177468</v>
      </c>
      <c r="F68" s="297">
        <v>0</v>
      </c>
      <c r="G68" s="298">
        <v>0</v>
      </c>
      <c r="H68" s="297">
        <v>5465</v>
      </c>
      <c r="I68" s="298">
        <v>567.13961573650568</v>
      </c>
      <c r="J68" s="297">
        <v>132975</v>
      </c>
      <c r="K68" s="298">
        <v>882.80702966723038</v>
      </c>
      <c r="L68" s="297">
        <v>120165</v>
      </c>
      <c r="M68" s="298">
        <v>777.32906045853565</v>
      </c>
      <c r="N68" s="297">
        <v>1</v>
      </c>
      <c r="O68" s="298">
        <v>388.92</v>
      </c>
      <c r="P68" s="297">
        <v>253141</v>
      </c>
      <c r="Q68" s="298">
        <v>832.73511695063178</v>
      </c>
      <c r="S68" s="208"/>
      <c r="T68" s="208"/>
      <c r="U68" s="208"/>
      <c r="V68" s="208"/>
      <c r="W68" s="208"/>
      <c r="X68" s="208"/>
      <c r="Y68" s="208"/>
    </row>
    <row r="69" spans="1:25" ht="14.25" customHeight="1">
      <c r="A69" s="300" t="s">
        <v>20</v>
      </c>
      <c r="B69" s="297">
        <v>3441</v>
      </c>
      <c r="C69" s="298">
        <v>566.5080296425474</v>
      </c>
      <c r="D69" s="297">
        <v>4261</v>
      </c>
      <c r="E69" s="298">
        <v>615.87446608777213</v>
      </c>
      <c r="F69" s="297">
        <v>0</v>
      </c>
      <c r="G69" s="298">
        <v>0</v>
      </c>
      <c r="H69" s="297">
        <v>7702</v>
      </c>
      <c r="I69" s="298">
        <v>593.81916774863703</v>
      </c>
      <c r="J69" s="297">
        <v>198737</v>
      </c>
      <c r="K69" s="298">
        <v>1097.4376264611033</v>
      </c>
      <c r="L69" s="297">
        <v>184705</v>
      </c>
      <c r="M69" s="298">
        <v>822.67733634714784</v>
      </c>
      <c r="N69" s="297">
        <v>1</v>
      </c>
      <c r="O69" s="298">
        <v>524.75</v>
      </c>
      <c r="P69" s="297">
        <v>383443</v>
      </c>
      <c r="Q69" s="298">
        <v>965.08373794801378</v>
      </c>
      <c r="S69" s="208"/>
      <c r="T69" s="208"/>
      <c r="U69" s="208"/>
      <c r="V69" s="208"/>
      <c r="W69" s="208"/>
      <c r="X69" s="208"/>
      <c r="Y69" s="208"/>
    </row>
    <row r="70" spans="1:25" ht="14.25" customHeight="1">
      <c r="A70" s="300" t="s">
        <v>21</v>
      </c>
      <c r="B70" s="297">
        <v>2569</v>
      </c>
      <c r="C70" s="298">
        <v>594.02983651226316</v>
      </c>
      <c r="D70" s="297">
        <v>4612</v>
      </c>
      <c r="E70" s="298">
        <v>634.8334627059827</v>
      </c>
      <c r="F70" s="297">
        <v>0</v>
      </c>
      <c r="G70" s="298">
        <v>0</v>
      </c>
      <c r="H70" s="297">
        <v>7181</v>
      </c>
      <c r="I70" s="298">
        <v>620.23598106113309</v>
      </c>
      <c r="J70" s="297">
        <v>452583</v>
      </c>
      <c r="K70" s="298">
        <v>1367.5276435040632</v>
      </c>
      <c r="L70" s="297">
        <v>352097</v>
      </c>
      <c r="M70" s="298">
        <v>1019.9900515766984</v>
      </c>
      <c r="N70" s="297">
        <v>1</v>
      </c>
      <c r="O70" s="298">
        <v>784.5</v>
      </c>
      <c r="P70" s="297">
        <v>804681</v>
      </c>
      <c r="Q70" s="298">
        <v>1215.4580326489629</v>
      </c>
      <c r="S70" s="208"/>
      <c r="T70" s="208"/>
      <c r="U70" s="208"/>
      <c r="V70" s="208"/>
      <c r="W70" s="208"/>
      <c r="X70" s="208"/>
      <c r="Y70" s="208"/>
    </row>
    <row r="71" spans="1:25" ht="14.25" customHeight="1">
      <c r="A71" s="300" t="s">
        <v>22</v>
      </c>
      <c r="B71" s="297">
        <v>1492</v>
      </c>
      <c r="C71" s="298">
        <v>625.03227882037777</v>
      </c>
      <c r="D71" s="297">
        <v>3673</v>
      </c>
      <c r="E71" s="298">
        <v>669.00754696433398</v>
      </c>
      <c r="F71" s="297">
        <v>0</v>
      </c>
      <c r="G71" s="298">
        <v>0</v>
      </c>
      <c r="H71" s="297">
        <v>5165</v>
      </c>
      <c r="I71" s="298">
        <v>656.30452662149128</v>
      </c>
      <c r="J71" s="297">
        <v>959612</v>
      </c>
      <c r="K71" s="298">
        <v>1422.3324712279561</v>
      </c>
      <c r="L71" s="297">
        <v>789081</v>
      </c>
      <c r="M71" s="298">
        <v>1042.0125338463356</v>
      </c>
      <c r="N71" s="297">
        <v>1</v>
      </c>
      <c r="O71" s="298">
        <v>741.02</v>
      </c>
      <c r="P71" s="297">
        <v>1748694</v>
      </c>
      <c r="Q71" s="298">
        <v>1250.716443597337</v>
      </c>
      <c r="S71" s="208"/>
      <c r="T71" s="208"/>
      <c r="U71" s="208"/>
      <c r="V71" s="208"/>
      <c r="W71" s="208"/>
      <c r="X71" s="208"/>
      <c r="Y71" s="208"/>
    </row>
    <row r="72" spans="1:25" ht="14.25" customHeight="1">
      <c r="A72" s="300" t="s">
        <v>23</v>
      </c>
      <c r="B72" s="297">
        <v>914</v>
      </c>
      <c r="C72" s="298">
        <v>598.44542669584087</v>
      </c>
      <c r="D72" s="297">
        <v>3375</v>
      </c>
      <c r="E72" s="298">
        <v>632.33895111111428</v>
      </c>
      <c r="F72" s="297">
        <v>0</v>
      </c>
      <c r="G72" s="298">
        <v>0</v>
      </c>
      <c r="H72" s="297">
        <v>4289</v>
      </c>
      <c r="I72" s="298">
        <v>625.11612963394953</v>
      </c>
      <c r="J72" s="297">
        <v>918907</v>
      </c>
      <c r="K72" s="298">
        <v>1390.7108807637785</v>
      </c>
      <c r="L72" s="297">
        <v>818123</v>
      </c>
      <c r="M72" s="298">
        <v>877.53131097646428</v>
      </c>
      <c r="N72" s="297">
        <v>4</v>
      </c>
      <c r="O72" s="298">
        <v>881.11249999999995</v>
      </c>
      <c r="P72" s="297">
        <v>1737034</v>
      </c>
      <c r="Q72" s="298">
        <v>1149.0080427268547</v>
      </c>
      <c r="S72" s="208"/>
      <c r="T72" s="208"/>
      <c r="U72" s="208"/>
      <c r="V72" s="208"/>
      <c r="W72" s="208"/>
      <c r="X72" s="208"/>
      <c r="Y72" s="208"/>
    </row>
    <row r="73" spans="1:25" ht="14.25" customHeight="1">
      <c r="A73" s="300" t="s">
        <v>24</v>
      </c>
      <c r="B73" s="297">
        <v>491</v>
      </c>
      <c r="C73" s="298">
        <v>565.10507128309393</v>
      </c>
      <c r="D73" s="297">
        <v>2803</v>
      </c>
      <c r="E73" s="298">
        <v>607.97811987156967</v>
      </c>
      <c r="F73" s="297">
        <v>0</v>
      </c>
      <c r="G73" s="298">
        <v>0</v>
      </c>
      <c r="H73" s="297">
        <v>3294</v>
      </c>
      <c r="I73" s="298">
        <v>601.58751062538215</v>
      </c>
      <c r="J73" s="297">
        <v>715097</v>
      </c>
      <c r="K73" s="298">
        <v>1264.9016125085157</v>
      </c>
      <c r="L73" s="297">
        <v>760469</v>
      </c>
      <c r="M73" s="298">
        <v>756.43931020199147</v>
      </c>
      <c r="N73" s="297">
        <v>4</v>
      </c>
      <c r="O73" s="298">
        <v>924.93000000000006</v>
      </c>
      <c r="P73" s="297">
        <v>1475570</v>
      </c>
      <c r="Q73" s="298">
        <v>1002.8529272823386</v>
      </c>
      <c r="R73" s="210"/>
      <c r="S73" s="208"/>
      <c r="T73" s="208"/>
      <c r="U73" s="208"/>
      <c r="V73" s="208"/>
      <c r="W73" s="208"/>
      <c r="X73" s="208"/>
      <c r="Y73" s="208"/>
    </row>
    <row r="74" spans="1:25" ht="14.25" customHeight="1">
      <c r="A74" s="300" t="s">
        <v>25</v>
      </c>
      <c r="B74" s="297">
        <v>247</v>
      </c>
      <c r="C74" s="298">
        <v>513.17076923077002</v>
      </c>
      <c r="D74" s="297">
        <v>2212</v>
      </c>
      <c r="E74" s="298">
        <v>596.34177215190164</v>
      </c>
      <c r="F74" s="297">
        <v>0</v>
      </c>
      <c r="G74" s="298">
        <v>0</v>
      </c>
      <c r="H74" s="297">
        <v>2459</v>
      </c>
      <c r="I74" s="298">
        <v>587.98746644977905</v>
      </c>
      <c r="J74" s="297">
        <v>501205</v>
      </c>
      <c r="K74" s="298">
        <v>1105.9575581648173</v>
      </c>
      <c r="L74" s="297">
        <v>692484</v>
      </c>
      <c r="M74" s="298">
        <v>701.70602941006359</v>
      </c>
      <c r="N74" s="297">
        <v>12</v>
      </c>
      <c r="O74" s="298">
        <v>833.45249999999999</v>
      </c>
      <c r="P74" s="297">
        <v>1193701</v>
      </c>
      <c r="Q74" s="298">
        <v>871.44239423439853</v>
      </c>
      <c r="S74" s="208"/>
      <c r="T74" s="208"/>
      <c r="U74" s="208"/>
      <c r="V74" s="208"/>
      <c r="W74" s="208"/>
      <c r="X74" s="208"/>
      <c r="Y74" s="208"/>
    </row>
    <row r="75" spans="1:25" ht="14.25" customHeight="1">
      <c r="A75" s="300" t="s">
        <v>26</v>
      </c>
      <c r="B75" s="297">
        <v>414</v>
      </c>
      <c r="C75" s="298">
        <v>470.319444444444</v>
      </c>
      <c r="D75" s="297">
        <v>4467</v>
      </c>
      <c r="E75" s="298">
        <v>544.52177971793185</v>
      </c>
      <c r="F75" s="297">
        <v>0</v>
      </c>
      <c r="G75" s="298">
        <v>0</v>
      </c>
      <c r="H75" s="297">
        <v>4881</v>
      </c>
      <c r="I75" s="298">
        <v>538.22803523868095</v>
      </c>
      <c r="J75" s="297">
        <v>550194</v>
      </c>
      <c r="K75" s="298">
        <v>995.46827011925075</v>
      </c>
      <c r="L75" s="297">
        <v>1120902</v>
      </c>
      <c r="M75" s="298">
        <v>663.85150704521334</v>
      </c>
      <c r="N75" s="297">
        <v>31</v>
      </c>
      <c r="O75" s="298">
        <v>637.41741935483878</v>
      </c>
      <c r="P75" s="297">
        <v>1671127</v>
      </c>
      <c r="Q75" s="298">
        <v>773.03096132130293</v>
      </c>
      <c r="S75" s="208"/>
      <c r="T75" s="208"/>
      <c r="U75" s="208"/>
      <c r="V75" s="208"/>
      <c r="W75" s="208"/>
      <c r="X75" s="208"/>
      <c r="Y75" s="208"/>
    </row>
    <row r="76" spans="1:25" ht="14.25" customHeight="1">
      <c r="A76" s="300" t="s">
        <v>5</v>
      </c>
      <c r="B76" s="297">
        <v>0</v>
      </c>
      <c r="C76" s="298">
        <v>0</v>
      </c>
      <c r="D76" s="297">
        <v>0</v>
      </c>
      <c r="E76" s="298">
        <v>0</v>
      </c>
      <c r="F76" s="297">
        <v>0</v>
      </c>
      <c r="G76" s="298">
        <v>0</v>
      </c>
      <c r="H76" s="297">
        <v>0</v>
      </c>
      <c r="I76" s="298">
        <v>0</v>
      </c>
      <c r="J76" s="297">
        <v>66</v>
      </c>
      <c r="K76" s="298">
        <v>1564.8886363636364</v>
      </c>
      <c r="L76" s="297">
        <v>32</v>
      </c>
      <c r="M76" s="298">
        <v>693.66499999999996</v>
      </c>
      <c r="N76" s="297">
        <v>0</v>
      </c>
      <c r="O76" s="298">
        <v>0</v>
      </c>
      <c r="P76" s="297">
        <v>98</v>
      </c>
      <c r="Q76" s="298">
        <v>1280.4074489795917</v>
      </c>
      <c r="S76" s="208"/>
      <c r="T76" s="208"/>
      <c r="U76" s="208"/>
      <c r="V76" s="208"/>
      <c r="W76" s="208"/>
      <c r="X76" s="208"/>
      <c r="Y76" s="208"/>
    </row>
    <row r="77" spans="1:25" ht="14.25" customHeight="1">
      <c r="A77" s="301" t="s">
        <v>6</v>
      </c>
      <c r="B77" s="302">
        <v>13638</v>
      </c>
      <c r="C77" s="303">
        <v>558.70928215280924</v>
      </c>
      <c r="D77" s="302">
        <v>29463</v>
      </c>
      <c r="E77" s="303">
        <v>601.96073651698805</v>
      </c>
      <c r="F77" s="302">
        <v>0</v>
      </c>
      <c r="G77" s="303">
        <v>0</v>
      </c>
      <c r="H77" s="302">
        <v>43101</v>
      </c>
      <c r="I77" s="303">
        <v>588.27512981137397</v>
      </c>
      <c r="J77" s="302">
        <v>4715762</v>
      </c>
      <c r="K77" s="303">
        <v>1227.7443521047062</v>
      </c>
      <c r="L77" s="302">
        <v>5076826</v>
      </c>
      <c r="M77" s="303">
        <v>805.49751393488566</v>
      </c>
      <c r="N77" s="302">
        <v>57</v>
      </c>
      <c r="O77" s="303">
        <v>706.11578947368434</v>
      </c>
      <c r="P77" s="302">
        <v>9792645</v>
      </c>
      <c r="Q77" s="303">
        <v>1008.8348073120168</v>
      </c>
      <c r="S77" s="208"/>
      <c r="T77" s="208"/>
      <c r="U77" s="208"/>
      <c r="V77" s="208"/>
      <c r="W77" s="208"/>
      <c r="X77" s="208"/>
      <c r="Y77" s="208"/>
    </row>
    <row r="78" spans="1:25" ht="14.25" customHeight="1" thickBot="1">
      <c r="A78" s="304" t="s">
        <v>27</v>
      </c>
      <c r="B78" s="305">
        <v>59.545407826150793</v>
      </c>
      <c r="C78" s="305" t="s">
        <v>28</v>
      </c>
      <c r="D78" s="305">
        <v>68.313476860484826</v>
      </c>
      <c r="E78" s="305" t="s">
        <v>28</v>
      </c>
      <c r="F78" s="305">
        <v>0</v>
      </c>
      <c r="G78" s="305">
        <v>0</v>
      </c>
      <c r="H78" s="305">
        <v>65.543510529733737</v>
      </c>
      <c r="I78" s="305" t="s">
        <v>28</v>
      </c>
      <c r="J78" s="305">
        <v>70.320968388548863</v>
      </c>
      <c r="K78" s="305" t="s">
        <v>28</v>
      </c>
      <c r="L78" s="305">
        <v>73.685922984169579</v>
      </c>
      <c r="M78" s="305" t="s">
        <v>28</v>
      </c>
      <c r="N78" s="305">
        <v>80.741379310344826</v>
      </c>
      <c r="O78" s="305" t="s">
        <v>28</v>
      </c>
      <c r="P78" s="305">
        <v>72.064784755966144</v>
      </c>
      <c r="Q78" s="305" t="s">
        <v>28</v>
      </c>
      <c r="S78" s="208"/>
      <c r="T78" s="208"/>
      <c r="U78" s="208"/>
      <c r="V78" s="208"/>
      <c r="W78" s="208"/>
      <c r="X78" s="208"/>
      <c r="Y78" s="208"/>
    </row>
    <row r="79" spans="1:25" ht="16.350000000000001" customHeight="1" thickTop="1">
      <c r="A79" s="221" t="s">
        <v>185</v>
      </c>
      <c r="S79" s="208"/>
      <c r="T79" s="208"/>
      <c r="U79" s="208"/>
      <c r="V79" s="208"/>
      <c r="W79" s="208"/>
      <c r="X79" s="208"/>
      <c r="Y79" s="208"/>
    </row>
    <row r="80" spans="1:25">
      <c r="P80" s="222" t="s">
        <v>146</v>
      </c>
      <c r="S80" s="208"/>
      <c r="T80" s="208"/>
      <c r="U80" s="208"/>
      <c r="V80" s="208"/>
      <c r="W80" s="208"/>
      <c r="X80" s="208"/>
      <c r="Y80" s="208"/>
    </row>
    <row r="83" spans="18:25">
      <c r="R83" s="210"/>
      <c r="S83" s="208"/>
      <c r="T83" s="208"/>
      <c r="U83" s="208"/>
      <c r="V83" s="208"/>
      <c r="W83" s="208"/>
      <c r="X83" s="208"/>
      <c r="Y83" s="208"/>
    </row>
  </sheetData>
  <mergeCells count="36">
    <mergeCell ref="A55:A57"/>
    <mergeCell ref="B55:I55"/>
    <mergeCell ref="J55:Q55"/>
    <mergeCell ref="B56:C56"/>
    <mergeCell ref="D56:E56"/>
    <mergeCell ref="P56:Q56"/>
    <mergeCell ref="F56:G56"/>
    <mergeCell ref="H56:I56"/>
    <mergeCell ref="J56:K56"/>
    <mergeCell ref="L56:M56"/>
    <mergeCell ref="N56:O56"/>
    <mergeCell ref="A30:A32"/>
    <mergeCell ref="B30:I30"/>
    <mergeCell ref="J30:Q30"/>
    <mergeCell ref="B31:C31"/>
    <mergeCell ref="D31:E31"/>
    <mergeCell ref="F31:G31"/>
    <mergeCell ref="H31:I31"/>
    <mergeCell ref="J31:K31"/>
    <mergeCell ref="L31:M31"/>
    <mergeCell ref="N31:O31"/>
    <mergeCell ref="P31:Q31"/>
    <mergeCell ref="A1:Q1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</mergeCells>
  <printOptions horizontalCentered="1" verticalCentered="1"/>
  <pageMargins left="0.19685039370078741" right="0.19685039370078741" top="0" bottom="0" header="0" footer="0"/>
  <pageSetup paperSize="9" scale="74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showZeros="0" showOutlineSymbols="0" zoomScaleNormal="100" workbookViewId="0">
      <selection activeCell="I22" sqref="I22"/>
    </sheetView>
  </sheetViews>
  <sheetFormatPr baseColWidth="10" defaultColWidth="11.5703125" defaultRowHeight="15"/>
  <cols>
    <col min="1" max="1" width="8" style="104" customWidth="1"/>
    <col min="2" max="2" width="6.7109375" style="104" customWidth="1"/>
    <col min="3" max="8" width="20" style="104" customWidth="1"/>
    <col min="9" max="9" width="11.5703125" style="104"/>
    <col min="10" max="10" width="11.85546875" style="105" bestFit="1" customWidth="1"/>
    <col min="11" max="11" width="11.85546875" style="105" customWidth="1"/>
    <col min="12" max="30" width="11.5703125" style="105"/>
    <col min="31" max="16384" width="11.5703125" style="104"/>
  </cols>
  <sheetData>
    <row r="1" spans="1:9" s="105" customFormat="1" ht="18">
      <c r="A1" s="102" t="s">
        <v>129</v>
      </c>
      <c r="B1" s="103"/>
      <c r="C1" s="103"/>
      <c r="D1" s="103"/>
      <c r="E1" s="103"/>
      <c r="F1" s="103"/>
      <c r="G1" s="103"/>
      <c r="H1" s="103"/>
      <c r="I1" s="104"/>
    </row>
    <row r="2" spans="1:9" s="105" customFormat="1" ht="18">
      <c r="A2" s="102" t="s">
        <v>130</v>
      </c>
      <c r="B2" s="103"/>
      <c r="C2" s="103"/>
      <c r="D2" s="103"/>
      <c r="E2" s="103"/>
      <c r="F2" s="103"/>
      <c r="G2" s="103"/>
      <c r="H2" s="103"/>
      <c r="I2" s="104"/>
    </row>
    <row r="3" spans="1:9" ht="15.75">
      <c r="A3" s="106"/>
      <c r="B3" s="106"/>
      <c r="C3" s="106"/>
      <c r="D3" s="106"/>
      <c r="E3" s="106"/>
      <c r="F3" s="106"/>
      <c r="G3" s="106"/>
      <c r="H3" s="106"/>
    </row>
    <row r="4" spans="1:9" s="105" customFormat="1" ht="32.1" customHeight="1">
      <c r="A4" s="225" t="s">
        <v>131</v>
      </c>
      <c r="B4" s="226"/>
      <c r="C4" s="228" t="s">
        <v>132</v>
      </c>
      <c r="D4" s="228" t="s">
        <v>50</v>
      </c>
      <c r="E4" s="228" t="s">
        <v>51</v>
      </c>
      <c r="F4" s="228" t="s">
        <v>116</v>
      </c>
      <c r="G4" s="229" t="s">
        <v>133</v>
      </c>
      <c r="H4" s="230" t="s">
        <v>46</v>
      </c>
      <c r="I4" s="107"/>
    </row>
    <row r="5" spans="1:9" s="105" customFormat="1" ht="15.75">
      <c r="A5" s="108"/>
      <c r="B5" s="108"/>
      <c r="C5" s="109"/>
      <c r="D5" s="108"/>
      <c r="E5" s="108"/>
      <c r="F5" s="108"/>
      <c r="G5" s="108"/>
      <c r="H5" s="108"/>
      <c r="I5" s="104"/>
    </row>
    <row r="6" spans="1:9" s="105" customFormat="1">
      <c r="A6" s="110">
        <v>2010</v>
      </c>
      <c r="B6" s="110"/>
      <c r="C6" s="111">
        <v>936895</v>
      </c>
      <c r="D6" s="111">
        <v>5193107</v>
      </c>
      <c r="E6" s="111">
        <v>2300877</v>
      </c>
      <c r="F6" s="111">
        <v>271182</v>
      </c>
      <c r="G6" s="111">
        <v>37671</v>
      </c>
      <c r="H6" s="111">
        <v>8739732</v>
      </c>
      <c r="I6" s="104"/>
    </row>
    <row r="7" spans="1:9" s="105" customFormat="1">
      <c r="A7" s="110">
        <v>2011</v>
      </c>
      <c r="B7" s="110"/>
      <c r="C7" s="111">
        <v>942883</v>
      </c>
      <c r="D7" s="111">
        <v>5289994</v>
      </c>
      <c r="E7" s="111">
        <v>2319204</v>
      </c>
      <c r="F7" s="111">
        <v>275993</v>
      </c>
      <c r="G7" s="111">
        <v>38203</v>
      </c>
      <c r="H7" s="111">
        <v>8866277</v>
      </c>
      <c r="I7" s="104"/>
    </row>
    <row r="8" spans="1:9" s="105" customFormat="1">
      <c r="A8" s="110">
        <v>2012</v>
      </c>
      <c r="B8" s="110"/>
      <c r="C8" s="111">
        <v>943021</v>
      </c>
      <c r="D8" s="111">
        <v>5391504</v>
      </c>
      <c r="E8" s="111">
        <v>2331726</v>
      </c>
      <c r="F8" s="111">
        <v>294827</v>
      </c>
      <c r="G8" s="111">
        <v>37967</v>
      </c>
      <c r="H8" s="111">
        <v>8999045</v>
      </c>
      <c r="I8" s="104"/>
    </row>
    <row r="9" spans="1:9" s="105" customFormat="1">
      <c r="A9" s="110">
        <v>2013</v>
      </c>
      <c r="B9" s="110"/>
      <c r="C9" s="111">
        <v>933433</v>
      </c>
      <c r="D9" s="111">
        <v>5513570</v>
      </c>
      <c r="E9" s="111">
        <v>2345901</v>
      </c>
      <c r="F9" s="111">
        <v>315013</v>
      </c>
      <c r="G9" s="111">
        <v>38049</v>
      </c>
      <c r="H9" s="111">
        <v>9145966</v>
      </c>
      <c r="I9" s="104"/>
    </row>
    <row r="10" spans="1:9" s="105" customFormat="1">
      <c r="A10" s="110">
        <v>2014</v>
      </c>
      <c r="B10" s="110"/>
      <c r="C10" s="111">
        <v>929568</v>
      </c>
      <c r="D10" s="111">
        <v>5611105</v>
      </c>
      <c r="E10" s="111">
        <v>2355965</v>
      </c>
      <c r="F10" s="111">
        <v>335637</v>
      </c>
      <c r="G10" s="111">
        <v>38667</v>
      </c>
      <c r="H10" s="111">
        <v>9270942</v>
      </c>
      <c r="I10" s="104"/>
    </row>
    <row r="11" spans="1:9" s="105" customFormat="1">
      <c r="A11" s="110">
        <v>2015</v>
      </c>
      <c r="B11" s="110"/>
      <c r="C11" s="111">
        <v>936666</v>
      </c>
      <c r="D11" s="111">
        <v>5686678</v>
      </c>
      <c r="E11" s="111">
        <v>2358932</v>
      </c>
      <c r="F11" s="111">
        <v>339166</v>
      </c>
      <c r="G11" s="111">
        <v>39357</v>
      </c>
      <c r="H11" s="111">
        <v>9360799</v>
      </c>
      <c r="I11" s="104"/>
    </row>
    <row r="12" spans="1:9" s="105" customFormat="1">
      <c r="A12" s="110">
        <v>2016</v>
      </c>
      <c r="B12" s="110"/>
      <c r="C12" s="112">
        <v>944600</v>
      </c>
      <c r="D12" s="112">
        <v>5784748</v>
      </c>
      <c r="E12" s="112">
        <v>2364388</v>
      </c>
      <c r="F12" s="112">
        <v>339471</v>
      </c>
      <c r="G12" s="112">
        <v>40275</v>
      </c>
      <c r="H12" s="111">
        <v>9473482</v>
      </c>
      <c r="I12" s="104"/>
    </row>
    <row r="13" spans="1:9" s="105" customFormat="1">
      <c r="A13" s="110">
        <v>2017</v>
      </c>
      <c r="B13" s="110"/>
      <c r="C13" s="111">
        <v>951871</v>
      </c>
      <c r="D13" s="111">
        <v>5884135</v>
      </c>
      <c r="E13" s="111">
        <v>2365468</v>
      </c>
      <c r="F13" s="111">
        <v>339052</v>
      </c>
      <c r="G13" s="111">
        <v>41244</v>
      </c>
      <c r="H13" s="111">
        <v>9581770</v>
      </c>
      <c r="I13" s="104"/>
    </row>
    <row r="14" spans="1:9" s="105" customFormat="1">
      <c r="A14" s="110">
        <v>2018</v>
      </c>
      <c r="B14" s="110"/>
      <c r="C14" s="111">
        <v>955269</v>
      </c>
      <c r="D14" s="111">
        <v>5994755</v>
      </c>
      <c r="E14" s="111">
        <v>2365497</v>
      </c>
      <c r="F14" s="111">
        <v>338470</v>
      </c>
      <c r="G14" s="111">
        <v>42281</v>
      </c>
      <c r="H14" s="111">
        <v>9696272</v>
      </c>
      <c r="I14" s="104"/>
    </row>
    <row r="15" spans="1:9" s="105" customFormat="1">
      <c r="A15" s="110">
        <v>2019</v>
      </c>
      <c r="B15" s="110"/>
      <c r="C15" s="112">
        <v>962035</v>
      </c>
      <c r="D15" s="112">
        <v>6089294</v>
      </c>
      <c r="E15" s="112">
        <v>2366788</v>
      </c>
      <c r="F15" s="112">
        <v>340106</v>
      </c>
      <c r="G15" s="112">
        <v>43156</v>
      </c>
      <c r="H15" s="111">
        <v>9801379</v>
      </c>
      <c r="I15" s="104"/>
    </row>
    <row r="16" spans="1:9">
      <c r="A16" s="110"/>
      <c r="B16" s="110"/>
      <c r="C16" s="111"/>
      <c r="D16" s="111"/>
      <c r="E16" s="111"/>
      <c r="F16" s="111"/>
      <c r="G16" s="111"/>
      <c r="H16" s="111"/>
    </row>
    <row r="17" spans="1:9">
      <c r="A17" s="110">
        <v>2019</v>
      </c>
      <c r="B17" s="110" t="s">
        <v>134</v>
      </c>
      <c r="C17" s="111">
        <v>954031</v>
      </c>
      <c r="D17" s="111">
        <v>6000191</v>
      </c>
      <c r="E17" s="111">
        <v>2361540</v>
      </c>
      <c r="F17" s="111">
        <v>337866</v>
      </c>
      <c r="G17" s="111">
        <v>42242</v>
      </c>
      <c r="H17" s="111">
        <v>9695870</v>
      </c>
    </row>
    <row r="18" spans="1:9">
      <c r="A18" s="110"/>
      <c r="B18" s="110" t="s">
        <v>135</v>
      </c>
      <c r="C18" s="111">
        <v>953111</v>
      </c>
      <c r="D18" s="111">
        <v>6012434</v>
      </c>
      <c r="E18" s="111">
        <v>2361111</v>
      </c>
      <c r="F18" s="111">
        <v>338359</v>
      </c>
      <c r="G18" s="111">
        <v>42125</v>
      </c>
      <c r="H18" s="111">
        <v>9707140</v>
      </c>
      <c r="I18" s="113"/>
    </row>
    <row r="19" spans="1:9">
      <c r="A19" s="110"/>
      <c r="B19" s="110" t="s">
        <v>136</v>
      </c>
      <c r="C19" s="111">
        <v>954552</v>
      </c>
      <c r="D19" s="111">
        <v>6010977</v>
      </c>
      <c r="E19" s="111">
        <v>2358581</v>
      </c>
      <c r="F19" s="111">
        <v>339082</v>
      </c>
      <c r="G19" s="111">
        <v>42244</v>
      </c>
      <c r="H19" s="111">
        <v>9705436</v>
      </c>
      <c r="I19" s="113"/>
    </row>
    <row r="20" spans="1:9">
      <c r="A20" s="110"/>
      <c r="B20" s="110" t="s">
        <v>137</v>
      </c>
      <c r="C20" s="111">
        <v>955675</v>
      </c>
      <c r="D20" s="111">
        <v>6017292</v>
      </c>
      <c r="E20" s="111">
        <v>2359938</v>
      </c>
      <c r="F20" s="111">
        <v>339993</v>
      </c>
      <c r="G20" s="111">
        <v>42390</v>
      </c>
      <c r="H20" s="111">
        <v>9715288</v>
      </c>
      <c r="I20" s="113"/>
    </row>
    <row r="21" spans="1:9">
      <c r="A21" s="110"/>
      <c r="B21" s="110" t="s">
        <v>138</v>
      </c>
      <c r="C21" s="111">
        <v>955782</v>
      </c>
      <c r="D21" s="111">
        <v>6014303</v>
      </c>
      <c r="E21" s="111">
        <v>2355943</v>
      </c>
      <c r="F21" s="111">
        <v>339445</v>
      </c>
      <c r="G21" s="111">
        <v>42473</v>
      </c>
      <c r="H21" s="111">
        <v>9707946</v>
      </c>
      <c r="I21" s="113"/>
    </row>
    <row r="22" spans="1:9">
      <c r="A22" s="110"/>
      <c r="B22" s="110" t="s">
        <v>139</v>
      </c>
      <c r="C22" s="111">
        <v>958273</v>
      </c>
      <c r="D22" s="111">
        <v>6030746</v>
      </c>
      <c r="E22" s="111">
        <v>2360822</v>
      </c>
      <c r="F22" s="111">
        <v>340773</v>
      </c>
      <c r="G22" s="111">
        <v>42620</v>
      </c>
      <c r="H22" s="111">
        <v>9733234</v>
      </c>
      <c r="I22" s="113"/>
    </row>
    <row r="23" spans="1:9">
      <c r="A23" s="110"/>
      <c r="B23" s="110" t="s">
        <v>140</v>
      </c>
      <c r="C23" s="111">
        <v>959221</v>
      </c>
      <c r="D23" s="111">
        <v>6039967</v>
      </c>
      <c r="E23" s="111">
        <v>2361900</v>
      </c>
      <c r="F23" s="111">
        <v>341333</v>
      </c>
      <c r="G23" s="111">
        <v>42700</v>
      </c>
      <c r="H23" s="111">
        <v>9745121</v>
      </c>
      <c r="I23" s="113"/>
    </row>
    <row r="24" spans="1:9">
      <c r="A24" s="110"/>
      <c r="B24" s="110" t="s">
        <v>141</v>
      </c>
      <c r="C24" s="111">
        <v>960052</v>
      </c>
      <c r="D24" s="111">
        <v>6048718</v>
      </c>
      <c r="E24" s="111">
        <v>2362694</v>
      </c>
      <c r="F24" s="111">
        <v>341942</v>
      </c>
      <c r="G24" s="111">
        <v>42736</v>
      </c>
      <c r="H24" s="111">
        <v>9756142</v>
      </c>
      <c r="I24" s="113"/>
    </row>
    <row r="25" spans="1:9">
      <c r="A25" s="110"/>
      <c r="B25" s="110" t="s">
        <v>142</v>
      </c>
      <c r="C25" s="114">
        <v>958827</v>
      </c>
      <c r="D25" s="114">
        <v>6054949</v>
      </c>
      <c r="E25" s="114">
        <v>2361941</v>
      </c>
      <c r="F25" s="114">
        <v>341854</v>
      </c>
      <c r="G25" s="114">
        <v>42728</v>
      </c>
      <c r="H25" s="111">
        <v>9760299</v>
      </c>
      <c r="I25" s="113"/>
    </row>
    <row r="26" spans="1:9">
      <c r="A26" s="110"/>
      <c r="B26" s="110" t="s">
        <v>143</v>
      </c>
      <c r="C26" s="111">
        <v>958551</v>
      </c>
      <c r="D26" s="111">
        <v>6064093</v>
      </c>
      <c r="E26" s="111">
        <v>2363141</v>
      </c>
      <c r="F26" s="111">
        <v>340228</v>
      </c>
      <c r="G26" s="111">
        <v>42788</v>
      </c>
      <c r="H26" s="111">
        <v>9768801</v>
      </c>
      <c r="I26" s="113"/>
    </row>
    <row r="27" spans="1:9">
      <c r="A27" s="110"/>
      <c r="B27" s="110" t="s">
        <v>144</v>
      </c>
      <c r="C27" s="112">
        <v>959894</v>
      </c>
      <c r="D27" s="112">
        <v>6076942</v>
      </c>
      <c r="E27" s="112">
        <v>2365036</v>
      </c>
      <c r="F27" s="112">
        <v>339384</v>
      </c>
      <c r="G27" s="112">
        <v>43006</v>
      </c>
      <c r="H27" s="111">
        <v>9784262</v>
      </c>
      <c r="I27" s="113"/>
    </row>
    <row r="28" spans="1:9">
      <c r="A28" s="110"/>
      <c r="B28" s="110" t="s">
        <v>145</v>
      </c>
      <c r="C28" s="111">
        <v>962035</v>
      </c>
      <c r="D28" s="111">
        <v>6089294</v>
      </c>
      <c r="E28" s="111">
        <v>2366788</v>
      </c>
      <c r="F28" s="111">
        <v>340106</v>
      </c>
      <c r="G28" s="111">
        <v>43156</v>
      </c>
      <c r="H28" s="111">
        <v>9801379</v>
      </c>
      <c r="I28" s="113"/>
    </row>
    <row r="29" spans="1:9">
      <c r="A29" s="110">
        <v>2020</v>
      </c>
      <c r="B29" s="110" t="s">
        <v>134</v>
      </c>
      <c r="C29" s="111">
        <v>960706</v>
      </c>
      <c r="D29" s="111">
        <v>6094290</v>
      </c>
      <c r="E29" s="111">
        <v>2363223</v>
      </c>
      <c r="F29" s="111">
        <v>339620</v>
      </c>
      <c r="G29" s="111">
        <v>43177</v>
      </c>
      <c r="H29" s="111">
        <v>9801016</v>
      </c>
      <c r="I29" s="113"/>
    </row>
    <row r="30" spans="1:9">
      <c r="A30" s="110"/>
      <c r="B30" s="110" t="s">
        <v>135</v>
      </c>
      <c r="C30" s="111">
        <v>958823</v>
      </c>
      <c r="D30" s="111">
        <v>6102437</v>
      </c>
      <c r="E30" s="111">
        <v>2361066</v>
      </c>
      <c r="F30" s="111">
        <v>339765</v>
      </c>
      <c r="G30" s="111">
        <v>43057</v>
      </c>
      <c r="H30" s="111">
        <v>9805148</v>
      </c>
      <c r="I30" s="113"/>
    </row>
    <row r="31" spans="1:9">
      <c r="A31" s="110"/>
      <c r="B31" s="110" t="s">
        <v>136</v>
      </c>
      <c r="C31" s="111">
        <v>958824</v>
      </c>
      <c r="D31" s="111">
        <v>6097333</v>
      </c>
      <c r="E31" s="111">
        <v>2359666</v>
      </c>
      <c r="F31" s="111">
        <v>340456</v>
      </c>
      <c r="G31" s="111">
        <v>43116</v>
      </c>
      <c r="H31" s="111">
        <v>9799395</v>
      </c>
      <c r="I31" s="113"/>
    </row>
    <row r="32" spans="1:9">
      <c r="A32" s="110"/>
      <c r="B32" s="110" t="s">
        <v>137</v>
      </c>
      <c r="C32" s="111">
        <v>957192</v>
      </c>
      <c r="D32" s="111">
        <v>6094913</v>
      </c>
      <c r="E32" s="111">
        <v>2356800</v>
      </c>
      <c r="F32" s="111">
        <v>340639</v>
      </c>
      <c r="G32" s="111">
        <v>43101</v>
      </c>
      <c r="H32" s="111">
        <v>9792645</v>
      </c>
      <c r="I32" s="113"/>
    </row>
    <row r="33" spans="1:41">
      <c r="A33" s="110"/>
      <c r="B33" s="110" t="s">
        <v>138</v>
      </c>
      <c r="C33" s="111" t="s">
        <v>146</v>
      </c>
      <c r="D33" s="111" t="s">
        <v>146</v>
      </c>
      <c r="E33" s="111" t="s">
        <v>146</v>
      </c>
      <c r="F33" s="111" t="s">
        <v>146</v>
      </c>
      <c r="G33" s="111" t="s">
        <v>146</v>
      </c>
      <c r="H33" s="111" t="s">
        <v>146</v>
      </c>
      <c r="I33" s="113"/>
      <c r="AB33" s="104"/>
      <c r="AC33" s="104"/>
      <c r="AD33" s="104"/>
    </row>
    <row r="34" spans="1:41">
      <c r="A34" s="110"/>
      <c r="B34" s="110" t="s">
        <v>139</v>
      </c>
      <c r="C34" s="114" t="s">
        <v>146</v>
      </c>
      <c r="D34" s="114" t="s">
        <v>146</v>
      </c>
      <c r="E34" s="114" t="s">
        <v>146</v>
      </c>
      <c r="F34" s="114" t="s">
        <v>146</v>
      </c>
      <c r="G34" s="114" t="s">
        <v>146</v>
      </c>
      <c r="H34" s="111" t="s">
        <v>146</v>
      </c>
      <c r="I34" s="113"/>
    </row>
    <row r="35" spans="1:41">
      <c r="A35" s="110"/>
      <c r="B35" s="110" t="s">
        <v>140</v>
      </c>
      <c r="C35" s="111" t="s">
        <v>146</v>
      </c>
      <c r="D35" s="111" t="s">
        <v>146</v>
      </c>
      <c r="E35" s="111" t="s">
        <v>146</v>
      </c>
      <c r="F35" s="111" t="s">
        <v>146</v>
      </c>
      <c r="G35" s="111" t="s">
        <v>146</v>
      </c>
      <c r="H35" s="111" t="s">
        <v>146</v>
      </c>
      <c r="I35" s="113"/>
    </row>
    <row r="36" spans="1:41">
      <c r="A36" s="110"/>
      <c r="B36" s="110" t="s">
        <v>141</v>
      </c>
      <c r="C36" s="112" t="s">
        <v>146</v>
      </c>
      <c r="D36" s="112" t="s">
        <v>146</v>
      </c>
      <c r="E36" s="112" t="s">
        <v>146</v>
      </c>
      <c r="F36" s="112" t="s">
        <v>146</v>
      </c>
      <c r="G36" s="112" t="s">
        <v>146</v>
      </c>
      <c r="H36" s="111" t="s">
        <v>146</v>
      </c>
      <c r="I36" s="113"/>
    </row>
    <row r="37" spans="1:41">
      <c r="A37" s="110"/>
      <c r="B37" s="110" t="s">
        <v>142</v>
      </c>
      <c r="C37" s="111" t="s">
        <v>146</v>
      </c>
      <c r="D37" s="111" t="s">
        <v>146</v>
      </c>
      <c r="E37" s="111" t="s">
        <v>146</v>
      </c>
      <c r="F37" s="111" t="s">
        <v>146</v>
      </c>
      <c r="G37" s="111" t="s">
        <v>146</v>
      </c>
      <c r="H37" s="111" t="s">
        <v>146</v>
      </c>
      <c r="I37" s="113"/>
    </row>
    <row r="38" spans="1:41">
      <c r="A38" s="110"/>
      <c r="B38" s="110" t="s">
        <v>143</v>
      </c>
      <c r="C38" s="112" t="s">
        <v>146</v>
      </c>
      <c r="D38" s="112" t="s">
        <v>146</v>
      </c>
      <c r="E38" s="112" t="s">
        <v>146</v>
      </c>
      <c r="F38" s="112" t="s">
        <v>146</v>
      </c>
      <c r="G38" s="112" t="s">
        <v>146</v>
      </c>
      <c r="H38" s="111" t="s">
        <v>146</v>
      </c>
      <c r="I38" s="113"/>
    </row>
    <row r="39" spans="1:41">
      <c r="A39" s="115"/>
      <c r="B39" s="110" t="s">
        <v>144</v>
      </c>
      <c r="C39" s="111" t="s">
        <v>146</v>
      </c>
      <c r="D39" s="111" t="s">
        <v>146</v>
      </c>
      <c r="E39" s="111" t="s">
        <v>146</v>
      </c>
      <c r="F39" s="111" t="s">
        <v>146</v>
      </c>
      <c r="G39" s="111" t="s">
        <v>146</v>
      </c>
      <c r="H39" s="111" t="s">
        <v>146</v>
      </c>
    </row>
    <row r="40" spans="1:41">
      <c r="A40" s="115"/>
      <c r="B40" s="110" t="s">
        <v>145</v>
      </c>
      <c r="C40" s="111" t="s">
        <v>146</v>
      </c>
      <c r="D40" s="111" t="s">
        <v>146</v>
      </c>
      <c r="E40" s="111" t="s">
        <v>146</v>
      </c>
      <c r="F40" s="111" t="s">
        <v>146</v>
      </c>
      <c r="G40" s="111" t="s">
        <v>146</v>
      </c>
      <c r="H40" s="111" t="s">
        <v>146</v>
      </c>
    </row>
    <row r="41" spans="1:41">
      <c r="A41" s="115"/>
      <c r="B41" s="110"/>
      <c r="C41" s="111"/>
      <c r="D41" s="111"/>
      <c r="E41" s="111"/>
      <c r="F41" s="111"/>
      <c r="G41" s="111"/>
      <c r="H41" s="111"/>
    </row>
    <row r="42" spans="1:41">
      <c r="A42" s="110"/>
      <c r="B42" s="110"/>
      <c r="C42" s="111" t="s">
        <v>147</v>
      </c>
      <c r="D42" s="111"/>
      <c r="E42" s="111"/>
      <c r="F42" s="111"/>
      <c r="G42" s="111"/>
      <c r="H42" s="111"/>
    </row>
    <row r="43" spans="1:41">
      <c r="A43" s="110">
        <v>2010</v>
      </c>
      <c r="B43" s="110"/>
      <c r="C43" s="116">
        <v>0.64605465145384233</v>
      </c>
      <c r="D43" s="116">
        <v>2.0740877893759446</v>
      </c>
      <c r="E43" s="116">
        <v>0.85947739636256237</v>
      </c>
      <c r="F43" s="116">
        <v>1.7392870273798877</v>
      </c>
      <c r="G43" s="116">
        <v>-0.43609261021249068</v>
      </c>
      <c r="H43" s="116">
        <v>1.5761404508701116</v>
      </c>
    </row>
    <row r="44" spans="1:41">
      <c r="A44" s="110">
        <v>2011</v>
      </c>
      <c r="B44" s="110"/>
      <c r="C44" s="116">
        <v>0.63913245347664294</v>
      </c>
      <c r="D44" s="116">
        <v>1.8656846469753186</v>
      </c>
      <c r="E44" s="116">
        <v>0.79652236951388566</v>
      </c>
      <c r="F44" s="116">
        <v>1.7740853006467994</v>
      </c>
      <c r="G44" s="116">
        <v>1.4122269119481778</v>
      </c>
      <c r="H44" s="116">
        <v>1.4479276938926811</v>
      </c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</row>
    <row r="45" spans="1:41">
      <c r="A45" s="110">
        <v>2012</v>
      </c>
      <c r="B45" s="110"/>
      <c r="C45" s="118">
        <v>1.4635962256193125E-2</v>
      </c>
      <c r="D45" s="118">
        <v>1.9189057681350929</v>
      </c>
      <c r="E45" s="118">
        <v>0.53992662999891028</v>
      </c>
      <c r="F45" s="118">
        <v>6.8240861181261936</v>
      </c>
      <c r="G45" s="118">
        <v>-0.61775253252361884</v>
      </c>
      <c r="H45" s="118">
        <v>1.4974492676012696</v>
      </c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</row>
    <row r="46" spans="1:41">
      <c r="A46" s="110">
        <v>2013</v>
      </c>
      <c r="B46" s="110"/>
      <c r="C46" s="116">
        <v>-1.0167323951428386</v>
      </c>
      <c r="D46" s="116">
        <v>2.2640435767088407</v>
      </c>
      <c r="E46" s="116">
        <v>0.60791876918642185</v>
      </c>
      <c r="F46" s="116">
        <v>6.8467270636678457</v>
      </c>
      <c r="G46" s="116">
        <v>0.21597703268627644</v>
      </c>
      <c r="H46" s="116">
        <v>1.6326287956110797</v>
      </c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</row>
    <row r="47" spans="1:41">
      <c r="A47" s="110">
        <v>2014</v>
      </c>
      <c r="B47" s="110"/>
      <c r="C47" s="116">
        <v>-0.41406292685174373</v>
      </c>
      <c r="D47" s="116">
        <v>1.7689990332942163</v>
      </c>
      <c r="E47" s="116">
        <v>0.42900361097932826</v>
      </c>
      <c r="F47" s="116">
        <v>6.5470313923552403</v>
      </c>
      <c r="G47" s="116">
        <v>1.6242213987226917</v>
      </c>
      <c r="H47" s="116">
        <v>1.3664603607754566</v>
      </c>
    </row>
    <row r="48" spans="1:41">
      <c r="A48" s="110">
        <v>2015</v>
      </c>
      <c r="B48" s="110"/>
      <c r="C48" s="116">
        <v>0.7635805019105657</v>
      </c>
      <c r="D48" s="116">
        <v>1.3468470114175402</v>
      </c>
      <c r="E48" s="116">
        <v>0.12593565693888031</v>
      </c>
      <c r="F48" s="116">
        <v>1.0514335427858068</v>
      </c>
      <c r="G48" s="116">
        <v>1.7844673752812401</v>
      </c>
      <c r="H48" s="116">
        <v>0.96923268422992592</v>
      </c>
    </row>
    <row r="49" spans="1:8">
      <c r="A49" s="110">
        <v>2016</v>
      </c>
      <c r="B49" s="110"/>
      <c r="C49" s="116">
        <v>0.84704686622552039</v>
      </c>
      <c r="D49" s="116">
        <v>1.724556938163202</v>
      </c>
      <c r="E49" s="116">
        <v>0.23129110970558919</v>
      </c>
      <c r="F49" s="116">
        <v>8.9926466685930073E-2</v>
      </c>
      <c r="G49" s="116">
        <v>2.3324948547907676</v>
      </c>
      <c r="H49" s="116">
        <v>1.2037754469463646</v>
      </c>
    </row>
    <row r="50" spans="1:8">
      <c r="A50" s="110">
        <v>2017</v>
      </c>
      <c r="B50" s="110"/>
      <c r="C50" s="116">
        <v>0.76974380690240096</v>
      </c>
      <c r="D50" s="116">
        <v>1.7180869417302125</v>
      </c>
      <c r="E50" s="116">
        <v>4.5677782157582669E-2</v>
      </c>
      <c r="F50" s="116">
        <v>-0.12342733252619364</v>
      </c>
      <c r="G50" s="116">
        <v>2.4059590316573454</v>
      </c>
      <c r="H50" s="116">
        <v>1.1430643980745447</v>
      </c>
    </row>
    <row r="51" spans="1:8">
      <c r="A51" s="110">
        <v>2018</v>
      </c>
      <c r="B51" s="110"/>
      <c r="C51" s="116">
        <v>0.35698114555438032</v>
      </c>
      <c r="D51" s="116">
        <v>1.879970462948255</v>
      </c>
      <c r="E51" s="116">
        <v>1.2259730421293469E-3</v>
      </c>
      <c r="F51" s="116">
        <v>-0.17165508535563756</v>
      </c>
      <c r="G51" s="116">
        <v>2.5143051110464443</v>
      </c>
      <c r="H51" s="116">
        <v>1.1949984188724949</v>
      </c>
    </row>
    <row r="52" spans="1:8">
      <c r="A52" s="110">
        <v>2019</v>
      </c>
      <c r="B52" s="110"/>
      <c r="C52" s="116">
        <v>0.70828216973439773</v>
      </c>
      <c r="D52" s="116">
        <v>1.5770285858221156</v>
      </c>
      <c r="E52" s="116">
        <v>5.4576268750294865E-2</v>
      </c>
      <c r="F52" s="116">
        <v>0.48335155257481777</v>
      </c>
      <c r="G52" s="116">
        <v>2.0694874766443494</v>
      </c>
      <c r="H52" s="116">
        <v>1.0839939308633362</v>
      </c>
    </row>
    <row r="53" spans="1:8">
      <c r="A53" s="110"/>
      <c r="B53" s="110"/>
      <c r="C53" s="116"/>
      <c r="D53" s="116"/>
      <c r="E53" s="116"/>
      <c r="F53" s="116"/>
      <c r="G53" s="116"/>
      <c r="H53" s="116"/>
    </row>
    <row r="54" spans="1:8">
      <c r="A54" s="110">
        <v>2019</v>
      </c>
      <c r="B54" s="110" t="s">
        <v>134</v>
      </c>
      <c r="C54" s="116">
        <v>0.43943456751911469</v>
      </c>
      <c r="D54" s="116">
        <v>1.9779870526070775</v>
      </c>
      <c r="E54" s="116">
        <v>7.9460431883338067E-2</v>
      </c>
      <c r="F54" s="116">
        <v>5.3278397385891907E-3</v>
      </c>
      <c r="G54" s="116">
        <v>2.4247126715484235</v>
      </c>
      <c r="H54" s="116">
        <v>1.2896213727309647</v>
      </c>
    </row>
    <row r="55" spans="1:8">
      <c r="A55" s="110"/>
      <c r="B55" s="110" t="s">
        <v>135</v>
      </c>
      <c r="C55" s="116">
        <v>0.49747309395999917</v>
      </c>
      <c r="D55" s="116">
        <v>2.1109559592523031</v>
      </c>
      <c r="E55" s="116">
        <v>0.17382162346086805</v>
      </c>
      <c r="F55" s="116">
        <v>-8.4159176007847503E-2</v>
      </c>
      <c r="G55" s="116">
        <v>2.5113766334898813</v>
      </c>
      <c r="H55" s="116">
        <v>1.3982456591167036</v>
      </c>
    </row>
    <row r="56" spans="1:8">
      <c r="A56" s="110"/>
      <c r="B56" s="110" t="s">
        <v>136</v>
      </c>
      <c r="C56" s="116">
        <v>0.50941651907836505</v>
      </c>
      <c r="D56" s="116">
        <v>1.9569499506666199</v>
      </c>
      <c r="E56" s="116">
        <v>3.6306184987644485E-2</v>
      </c>
      <c r="F56" s="116">
        <v>-8.7512780696508141E-2</v>
      </c>
      <c r="G56" s="116">
        <v>2.5439363044955865</v>
      </c>
      <c r="H56" s="116">
        <v>1.2711171575408242</v>
      </c>
    </row>
    <row r="57" spans="1:8">
      <c r="A57" s="110"/>
      <c r="B57" s="110" t="s">
        <v>137</v>
      </c>
      <c r="C57" s="116">
        <v>0.54550810634514946</v>
      </c>
      <c r="D57" s="116">
        <v>1.9468411227873794</v>
      </c>
      <c r="E57" s="116">
        <v>8.6857317347299734E-2</v>
      </c>
      <c r="F57" s="116">
        <v>3.9133760960385899E-2</v>
      </c>
      <c r="G57" s="116">
        <v>2.3863581469494299</v>
      </c>
      <c r="H57" s="116">
        <v>1.2850676770616909</v>
      </c>
    </row>
    <row r="58" spans="1:8">
      <c r="A58" s="110"/>
      <c r="B58" s="110" t="s">
        <v>138</v>
      </c>
      <c r="C58" s="116">
        <v>0.51171712327902075</v>
      </c>
      <c r="D58" s="116">
        <v>1.8524389331062707</v>
      </c>
      <c r="E58" s="116">
        <v>-2.5891297298352711E-3</v>
      </c>
      <c r="F58" s="116">
        <v>-2.0028688150375284E-2</v>
      </c>
      <c r="G58" s="116">
        <v>2.0691146784581393</v>
      </c>
      <c r="H58" s="116">
        <v>1.1986181954418029</v>
      </c>
    </row>
    <row r="59" spans="1:8">
      <c r="A59" s="110"/>
      <c r="B59" s="110" t="s">
        <v>139</v>
      </c>
      <c r="C59" s="116">
        <v>0.61073687393433662</v>
      </c>
      <c r="D59" s="116">
        <v>1.8852694151900717</v>
      </c>
      <c r="E59" s="116">
        <v>5.6622501680458903E-2</v>
      </c>
      <c r="F59" s="116">
        <v>-7.0423155133392257E-3</v>
      </c>
      <c r="G59" s="116">
        <v>2.0887228130688884</v>
      </c>
      <c r="H59" s="116">
        <v>1.2439927806748852</v>
      </c>
    </row>
    <row r="60" spans="1:8">
      <c r="A60" s="110"/>
      <c r="B60" s="110" t="s">
        <v>140</v>
      </c>
      <c r="C60" s="116">
        <v>0.56445702986989144</v>
      </c>
      <c r="D60" s="116">
        <v>1.8292270697957136</v>
      </c>
      <c r="E60" s="116">
        <v>3.8246554315835013E-2</v>
      </c>
      <c r="F60" s="116">
        <v>5.5667215525856406E-3</v>
      </c>
      <c r="G60" s="116">
        <v>1.9725844199264486</v>
      </c>
      <c r="H60" s="116">
        <v>1.2008113826185385</v>
      </c>
    </row>
    <row r="61" spans="1:8">
      <c r="A61" s="110"/>
      <c r="B61" s="110" t="s">
        <v>141</v>
      </c>
      <c r="C61" s="116">
        <v>0.71281931315478886</v>
      </c>
      <c r="D61" s="116">
        <v>1.8058462405904363</v>
      </c>
      <c r="E61" s="116">
        <v>0.10418454094613949</v>
      </c>
      <c r="F61" s="116">
        <v>0.18869140750898961</v>
      </c>
      <c r="G61" s="116">
        <v>2.2050031090065536</v>
      </c>
      <c r="H61" s="116">
        <v>1.2254891534358325</v>
      </c>
    </row>
    <row r="62" spans="1:8">
      <c r="A62" s="110"/>
      <c r="B62" s="110" t="s">
        <v>142</v>
      </c>
      <c r="C62" s="116">
        <v>0.65801698372489614</v>
      </c>
      <c r="D62" s="116">
        <v>1.7507493993210277</v>
      </c>
      <c r="E62" s="116">
        <v>7.9743769117635033E-2</v>
      </c>
      <c r="F62" s="116">
        <v>0.21282333903989148</v>
      </c>
      <c r="G62" s="116">
        <v>1.9956077532703231</v>
      </c>
      <c r="H62" s="116">
        <v>1.1806990459864553</v>
      </c>
    </row>
    <row r="63" spans="1:8">
      <c r="A63" s="110"/>
      <c r="B63" s="110" t="s">
        <v>143</v>
      </c>
      <c r="C63" s="116">
        <v>0.70293950791082693</v>
      </c>
      <c r="D63" s="116">
        <v>1.7013414174373631</v>
      </c>
      <c r="E63" s="116">
        <v>8.0127085284109612E-2</v>
      </c>
      <c r="F63" s="116">
        <v>0.31252948391358171</v>
      </c>
      <c r="G63" s="116">
        <v>1.834971559130838</v>
      </c>
      <c r="H63" s="116">
        <v>1.1583273462758781</v>
      </c>
    </row>
    <row r="64" spans="1:8">
      <c r="A64" s="110"/>
      <c r="B64" s="110" t="s">
        <v>144</v>
      </c>
      <c r="C64" s="116">
        <v>0.67617812002136457</v>
      </c>
      <c r="D64" s="116">
        <v>1.645155166314427</v>
      </c>
      <c r="E64" s="116">
        <v>7.1127697700945625E-2</v>
      </c>
      <c r="F64" s="116">
        <v>0.51533567899917365</v>
      </c>
      <c r="G64" s="116">
        <v>2.1350369297266525</v>
      </c>
      <c r="H64" s="116">
        <v>1.1278805532282776</v>
      </c>
    </row>
    <row r="65" spans="1:8">
      <c r="A65" s="110"/>
      <c r="B65" s="110" t="s">
        <v>145</v>
      </c>
      <c r="C65" s="116">
        <v>0.70828216973439773</v>
      </c>
      <c r="D65" s="116">
        <v>1.5770285858221156</v>
      </c>
      <c r="E65" s="116">
        <v>5.4576268750294865E-2</v>
      </c>
      <c r="F65" s="116">
        <v>0.48335155257481777</v>
      </c>
      <c r="G65" s="116">
        <v>2.0694874766443494</v>
      </c>
      <c r="H65" s="116">
        <v>1.0839939308633362</v>
      </c>
    </row>
    <row r="66" spans="1:8">
      <c r="A66" s="110">
        <v>2020</v>
      </c>
      <c r="B66" s="110" t="s">
        <v>134</v>
      </c>
      <c r="C66" s="116">
        <v>0.69966279921722663</v>
      </c>
      <c r="D66" s="116">
        <v>1.5682667435086728</v>
      </c>
      <c r="E66" s="116">
        <v>7.1267054549140063E-2</v>
      </c>
      <c r="F66" s="116">
        <v>0.51914072442920123</v>
      </c>
      <c r="G66" s="116">
        <v>2.2134368637848567</v>
      </c>
      <c r="H66" s="116">
        <v>1.0844411073993365</v>
      </c>
    </row>
    <row r="67" spans="1:8">
      <c r="A67" s="110"/>
      <c r="B67" s="110" t="s">
        <v>135</v>
      </c>
      <c r="C67" s="116">
        <v>0.59930060612036762</v>
      </c>
      <c r="D67" s="116">
        <v>1.4969478251237289</v>
      </c>
      <c r="E67" s="116">
        <v>-1.905882442632123E-3</v>
      </c>
      <c r="F67" s="116">
        <v>0.41553497911981374</v>
      </c>
      <c r="G67" s="116">
        <v>2.2124629080118696</v>
      </c>
      <c r="H67" s="116">
        <v>1.0096485679613076</v>
      </c>
    </row>
    <row r="68" spans="1:8">
      <c r="A68" s="110"/>
      <c r="B68" s="110" t="s">
        <v>136</v>
      </c>
      <c r="C68" s="116">
        <v>0.44753978829858987</v>
      </c>
      <c r="D68" s="116">
        <v>1.4366383368294322</v>
      </c>
      <c r="E68" s="116">
        <v>4.6002236090258997E-2</v>
      </c>
      <c r="F68" s="116">
        <v>0.40521171869931649</v>
      </c>
      <c r="G68" s="116">
        <v>2.0641984660543455</v>
      </c>
      <c r="H68" s="116">
        <v>0.96810694542728282</v>
      </c>
    </row>
    <row r="69" spans="1:8">
      <c r="A69" s="110"/>
      <c r="B69" s="110" t="s">
        <v>137</v>
      </c>
      <c r="C69" s="116">
        <v>0.15873597195699141</v>
      </c>
      <c r="D69" s="116">
        <v>1.2899656523233327</v>
      </c>
      <c r="E69" s="116">
        <v>-0.13296959496393868</v>
      </c>
      <c r="F69" s="116">
        <v>0.19000391184524901</v>
      </c>
      <c r="G69" s="116">
        <v>1.6772823779193313</v>
      </c>
      <c r="H69" s="116">
        <v>0.79623990560033775</v>
      </c>
    </row>
    <row r="70" spans="1:8">
      <c r="A70" s="110"/>
      <c r="B70" s="119" t="s">
        <v>138</v>
      </c>
      <c r="C70" s="116" t="s">
        <v>146</v>
      </c>
      <c r="D70" s="116" t="s">
        <v>146</v>
      </c>
      <c r="E70" s="116" t="s">
        <v>146</v>
      </c>
      <c r="F70" s="116" t="s">
        <v>146</v>
      </c>
      <c r="G70" s="116" t="s">
        <v>146</v>
      </c>
      <c r="H70" s="116" t="s">
        <v>146</v>
      </c>
    </row>
    <row r="71" spans="1:8">
      <c r="A71" s="110"/>
      <c r="B71" s="119" t="s">
        <v>139</v>
      </c>
      <c r="C71" s="116" t="s">
        <v>146</v>
      </c>
      <c r="D71" s="116" t="s">
        <v>146</v>
      </c>
      <c r="E71" s="116" t="s">
        <v>146</v>
      </c>
      <c r="F71" s="116" t="s">
        <v>146</v>
      </c>
      <c r="G71" s="116" t="s">
        <v>146</v>
      </c>
      <c r="H71" s="116" t="s">
        <v>146</v>
      </c>
    </row>
    <row r="72" spans="1:8">
      <c r="A72" s="110"/>
      <c r="B72" s="110" t="s">
        <v>140</v>
      </c>
      <c r="C72" s="116" t="s">
        <v>146</v>
      </c>
      <c r="D72" s="116" t="s">
        <v>146</v>
      </c>
      <c r="E72" s="116" t="s">
        <v>146</v>
      </c>
      <c r="F72" s="116" t="s">
        <v>146</v>
      </c>
      <c r="G72" s="116" t="s">
        <v>146</v>
      </c>
      <c r="H72" s="116" t="s">
        <v>146</v>
      </c>
    </row>
    <row r="73" spans="1:8">
      <c r="A73" s="110"/>
      <c r="B73" s="110" t="s">
        <v>141</v>
      </c>
      <c r="C73" s="116" t="s">
        <v>146</v>
      </c>
      <c r="D73" s="116" t="s">
        <v>146</v>
      </c>
      <c r="E73" s="116" t="s">
        <v>146</v>
      </c>
      <c r="F73" s="116" t="s">
        <v>146</v>
      </c>
      <c r="G73" s="116" t="s">
        <v>146</v>
      </c>
      <c r="H73" s="116" t="s">
        <v>146</v>
      </c>
    </row>
    <row r="74" spans="1:8">
      <c r="A74" s="110"/>
      <c r="B74" s="110" t="s">
        <v>142</v>
      </c>
      <c r="C74" s="116" t="s">
        <v>146</v>
      </c>
      <c r="D74" s="118" t="s">
        <v>146</v>
      </c>
      <c r="E74" s="118" t="s">
        <v>146</v>
      </c>
      <c r="F74" s="118" t="s">
        <v>146</v>
      </c>
      <c r="G74" s="116" t="s">
        <v>146</v>
      </c>
      <c r="H74" s="116" t="s">
        <v>146</v>
      </c>
    </row>
    <row r="75" spans="1:8">
      <c r="A75" s="110"/>
      <c r="B75" s="110" t="s">
        <v>143</v>
      </c>
      <c r="C75" s="118" t="s">
        <v>146</v>
      </c>
      <c r="D75" s="118" t="s">
        <v>146</v>
      </c>
      <c r="E75" s="118" t="s">
        <v>146</v>
      </c>
      <c r="F75" s="118" t="s">
        <v>146</v>
      </c>
      <c r="G75" s="116" t="s">
        <v>146</v>
      </c>
      <c r="H75" s="116" t="s">
        <v>146</v>
      </c>
    </row>
    <row r="76" spans="1:8">
      <c r="A76" s="110"/>
      <c r="B76" s="110" t="s">
        <v>144</v>
      </c>
      <c r="C76" s="118" t="s">
        <v>146</v>
      </c>
      <c r="D76" s="118" t="s">
        <v>146</v>
      </c>
      <c r="E76" s="118" t="s">
        <v>146</v>
      </c>
      <c r="F76" s="118" t="s">
        <v>146</v>
      </c>
      <c r="G76" s="116" t="s">
        <v>146</v>
      </c>
      <c r="H76" s="116" t="s">
        <v>146</v>
      </c>
    </row>
    <row r="77" spans="1:8">
      <c r="A77" s="110"/>
      <c r="B77" s="110" t="s">
        <v>145</v>
      </c>
      <c r="C77" s="118" t="s">
        <v>146</v>
      </c>
      <c r="D77" s="118" t="s">
        <v>146</v>
      </c>
      <c r="E77" s="118" t="s">
        <v>146</v>
      </c>
      <c r="F77" s="118" t="s">
        <v>146</v>
      </c>
      <c r="G77" s="116" t="s">
        <v>146</v>
      </c>
      <c r="H77" s="116" t="s">
        <v>146</v>
      </c>
    </row>
    <row r="78" spans="1:8">
      <c r="A78" s="110"/>
      <c r="B78" s="110"/>
      <c r="C78" s="110"/>
      <c r="D78" s="110"/>
      <c r="E78" s="110"/>
      <c r="F78" s="110"/>
      <c r="G78" s="110"/>
      <c r="H78" s="110"/>
    </row>
    <row r="79" spans="1:8" ht="15.75">
      <c r="A79" s="106"/>
      <c r="B79" s="106"/>
      <c r="C79" s="106"/>
      <c r="D79" s="106"/>
      <c r="E79" s="106"/>
      <c r="F79" s="106"/>
      <c r="G79" s="106"/>
      <c r="H79" s="106"/>
    </row>
    <row r="80" spans="1:8" ht="15.75">
      <c r="A80" s="106" t="s">
        <v>148</v>
      </c>
      <c r="B80" s="103"/>
      <c r="C80" s="103"/>
      <c r="D80" s="103"/>
      <c r="E80" s="103"/>
      <c r="F80" s="103"/>
      <c r="G80" s="103"/>
      <c r="H80" s="103"/>
    </row>
    <row r="81" spans="1:8" ht="15.75">
      <c r="A81" s="120"/>
      <c r="B81" s="103"/>
      <c r="C81" s="103"/>
      <c r="D81" s="103"/>
      <c r="E81" s="103"/>
      <c r="F81" s="103"/>
      <c r="G81" s="103"/>
      <c r="H81" s="103"/>
    </row>
    <row r="82" spans="1:8" ht="18">
      <c r="A82" s="102"/>
      <c r="B82" s="103"/>
      <c r="C82" s="103"/>
      <c r="D82" s="103"/>
      <c r="E82" s="103"/>
      <c r="F82" s="103"/>
      <c r="G82" s="103"/>
      <c r="H82" s="103"/>
    </row>
    <row r="83" spans="1:8" ht="18">
      <c r="A83" s="102"/>
      <c r="B83" s="103"/>
      <c r="C83" s="103"/>
      <c r="D83" s="103"/>
      <c r="E83" s="103"/>
      <c r="F83" s="103"/>
      <c r="G83" s="103"/>
      <c r="H83" s="103"/>
    </row>
  </sheetData>
  <printOptions horizontalCentered="1"/>
  <pageMargins left="0.15748031496062992" right="0.19685039370078741" top="0.15748031496062992" bottom="0.19685039370078741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2"/>
  <sheetViews>
    <sheetView showGridLines="0" showZeros="0" showOutlineSymbols="0" zoomScaleNormal="100" workbookViewId="0">
      <selection activeCell="I22" sqref="I22"/>
    </sheetView>
  </sheetViews>
  <sheetFormatPr baseColWidth="10" defaultColWidth="11.5703125" defaultRowHeight="15"/>
  <cols>
    <col min="1" max="1" width="8" style="104" customWidth="1"/>
    <col min="2" max="2" width="5.5703125" style="104" customWidth="1"/>
    <col min="3" max="8" width="20" style="104" customWidth="1"/>
    <col min="9" max="23" width="11.5703125" style="105"/>
    <col min="24" max="16384" width="11.5703125" style="104"/>
  </cols>
  <sheetData>
    <row r="1" spans="1:8" s="105" customFormat="1" ht="18">
      <c r="A1" s="102" t="s">
        <v>149</v>
      </c>
      <c r="B1" s="103"/>
      <c r="C1" s="103"/>
      <c r="D1" s="103"/>
      <c r="E1" s="103"/>
      <c r="F1" s="103"/>
      <c r="G1" s="103"/>
      <c r="H1" s="103"/>
    </row>
    <row r="2" spans="1:8" s="105" customFormat="1" ht="18">
      <c r="A2" s="102" t="s">
        <v>130</v>
      </c>
      <c r="B2" s="103"/>
      <c r="C2" s="103"/>
      <c r="D2" s="103"/>
      <c r="E2" s="103"/>
      <c r="F2" s="103"/>
      <c r="G2" s="103"/>
      <c r="H2" s="103"/>
    </row>
    <row r="3" spans="1:8" ht="15.75">
      <c r="A3" s="106"/>
      <c r="B3" s="106"/>
      <c r="C3" s="106"/>
      <c r="D3" s="106"/>
      <c r="E3" s="106"/>
      <c r="F3" s="106"/>
      <c r="G3" s="106"/>
      <c r="H3" s="106"/>
    </row>
    <row r="4" spans="1:8" s="105" customFormat="1" ht="32.1" customHeight="1">
      <c r="A4" s="225" t="s">
        <v>131</v>
      </c>
      <c r="B4" s="231"/>
      <c r="C4" s="228" t="s">
        <v>132</v>
      </c>
      <c r="D4" s="228" t="s">
        <v>50</v>
      </c>
      <c r="E4" s="228" t="s">
        <v>51</v>
      </c>
      <c r="F4" s="228" t="s">
        <v>116</v>
      </c>
      <c r="G4" s="229" t="s">
        <v>133</v>
      </c>
      <c r="H4" s="230" t="s">
        <v>46</v>
      </c>
    </row>
    <row r="5" spans="1:8" s="105" customFormat="1" ht="15.75">
      <c r="A5" s="108"/>
      <c r="B5" s="108"/>
      <c r="C5" s="109"/>
      <c r="D5" s="108"/>
      <c r="E5" s="108"/>
      <c r="F5" s="108"/>
      <c r="G5" s="108"/>
      <c r="H5" s="108"/>
    </row>
    <row r="6" spans="1:8" s="105" customFormat="1">
      <c r="A6" s="110">
        <v>2010</v>
      </c>
      <c r="B6" s="110"/>
      <c r="C6" s="111">
        <v>800117.55995000037</v>
      </c>
      <c r="D6" s="111">
        <v>4634212.5802099966</v>
      </c>
      <c r="E6" s="111">
        <v>1321001.3474400009</v>
      </c>
      <c r="F6" s="111">
        <v>95208.784000000058</v>
      </c>
      <c r="G6" s="111">
        <v>17407.443399999993</v>
      </c>
      <c r="H6" s="111">
        <v>6867947.7149999971</v>
      </c>
    </row>
    <row r="7" spans="1:8" s="105" customFormat="1">
      <c r="A7" s="110">
        <v>2011</v>
      </c>
      <c r="B7" s="110"/>
      <c r="C7" s="111">
        <v>823332.52611000114</v>
      </c>
      <c r="D7" s="111">
        <v>4883002.884100019</v>
      </c>
      <c r="E7" s="111">
        <v>1365368.6668599991</v>
      </c>
      <c r="F7" s="111">
        <v>99452.258420000027</v>
      </c>
      <c r="G7" s="111">
        <v>18095.940089999978</v>
      </c>
      <c r="H7" s="111">
        <v>7189252.2755800188</v>
      </c>
    </row>
    <row r="8" spans="1:8" s="105" customFormat="1">
      <c r="A8" s="110">
        <v>2012</v>
      </c>
      <c r="B8" s="110"/>
      <c r="C8" s="111">
        <v>840195.9084800015</v>
      </c>
      <c r="D8" s="111">
        <v>5151099.0235399846</v>
      </c>
      <c r="E8" s="111">
        <v>1408058.9732500033</v>
      </c>
      <c r="F8" s="111">
        <v>107701.54429999999</v>
      </c>
      <c r="G8" s="111">
        <v>18537.104830000037</v>
      </c>
      <c r="H8" s="111">
        <v>7525592.5543999895</v>
      </c>
    </row>
    <row r="9" spans="1:8" s="105" customFormat="1">
      <c r="A9" s="110">
        <v>2013</v>
      </c>
      <c r="B9" s="110"/>
      <c r="C9" s="111">
        <v>849771.3442700014</v>
      </c>
      <c r="D9" s="111">
        <v>5444543.6090999832</v>
      </c>
      <c r="E9" s="111">
        <v>1453888.2699700024</v>
      </c>
      <c r="F9" s="111">
        <v>116454.52990999994</v>
      </c>
      <c r="G9" s="111">
        <v>19170.105830000011</v>
      </c>
      <c r="H9" s="111">
        <v>7883827.8590799868</v>
      </c>
    </row>
    <row r="10" spans="1:8" s="105" customFormat="1">
      <c r="A10" s="110">
        <v>2014</v>
      </c>
      <c r="B10" s="110"/>
      <c r="C10" s="111">
        <v>853614.96671999933</v>
      </c>
      <c r="D10" s="111">
        <v>5654245.3628200023</v>
      </c>
      <c r="E10" s="111">
        <v>1475113.4939899985</v>
      </c>
      <c r="F10" s="111">
        <v>123516.43977000006</v>
      </c>
      <c r="G10" s="111">
        <v>19755.526400000013</v>
      </c>
      <c r="H10" s="111">
        <v>8126245.7897000005</v>
      </c>
    </row>
    <row r="11" spans="1:8" s="105" customFormat="1">
      <c r="A11" s="110">
        <v>2015</v>
      </c>
      <c r="B11" s="110"/>
      <c r="C11" s="111">
        <v>866570.22713999904</v>
      </c>
      <c r="D11" s="111">
        <v>5854633.2526199855</v>
      </c>
      <c r="E11" s="111">
        <v>1492582.3197100002</v>
      </c>
      <c r="F11" s="111">
        <v>126146.7780500001</v>
      </c>
      <c r="G11" s="111">
        <v>20489.345300000004</v>
      </c>
      <c r="H11" s="111">
        <v>8360421.9228199851</v>
      </c>
    </row>
    <row r="12" spans="1:8" s="105" customFormat="1">
      <c r="A12" s="110">
        <v>2016</v>
      </c>
      <c r="B12" s="110"/>
      <c r="C12" s="112">
        <v>880035.74225000117</v>
      </c>
      <c r="D12" s="112">
        <v>6078750.8298199791</v>
      </c>
      <c r="E12" s="112">
        <v>1515316.8190599994</v>
      </c>
      <c r="F12" s="112">
        <v>127783.98148</v>
      </c>
      <c r="G12" s="112">
        <v>21290.935639999985</v>
      </c>
      <c r="H12" s="111">
        <v>8623178.3082499783</v>
      </c>
    </row>
    <row r="13" spans="1:8" s="105" customFormat="1">
      <c r="A13" s="110">
        <v>2017</v>
      </c>
      <c r="B13" s="110"/>
      <c r="C13" s="111">
        <v>892032.10908000171</v>
      </c>
      <c r="D13" s="111">
        <v>6301951.7490800014</v>
      </c>
      <c r="E13" s="111">
        <v>1535639.4871500004</v>
      </c>
      <c r="F13" s="111">
        <v>129198.52848999998</v>
      </c>
      <c r="G13" s="111">
        <v>22205.811080000018</v>
      </c>
      <c r="H13" s="111">
        <v>8881027.6848800033</v>
      </c>
    </row>
    <row r="14" spans="1:8" s="105" customFormat="1">
      <c r="A14" s="110">
        <v>2018</v>
      </c>
      <c r="B14" s="110"/>
      <c r="C14" s="111">
        <v>911251.40633000177</v>
      </c>
      <c r="D14" s="111">
        <v>6639113.9908599965</v>
      </c>
      <c r="E14" s="111">
        <v>1610805.7869399975</v>
      </c>
      <c r="F14" s="111">
        <v>133154.47646999999</v>
      </c>
      <c r="G14" s="111">
        <v>23610.275499999996</v>
      </c>
      <c r="H14" s="111">
        <v>9317935.9360999949</v>
      </c>
    </row>
    <row r="15" spans="1:8" s="105" customFormat="1">
      <c r="A15" s="110">
        <v>2019</v>
      </c>
      <c r="B15" s="110"/>
      <c r="C15" s="111">
        <v>941258.33551000012</v>
      </c>
      <c r="D15" s="111">
        <v>6963418.5504199909</v>
      </c>
      <c r="E15" s="111">
        <v>1692196.8619700018</v>
      </c>
      <c r="F15" s="111">
        <v>137928.00965999984</v>
      </c>
      <c r="G15" s="111">
        <v>24998.320610000002</v>
      </c>
      <c r="H15" s="111">
        <v>9759800.0781699922</v>
      </c>
    </row>
    <row r="16" spans="1:8">
      <c r="A16" s="110"/>
      <c r="B16" s="110"/>
      <c r="C16" s="111"/>
      <c r="D16" s="111"/>
      <c r="E16" s="111"/>
      <c r="F16" s="111"/>
      <c r="G16" s="111"/>
      <c r="H16" s="111"/>
    </row>
    <row r="17" spans="1:8">
      <c r="A17" s="110">
        <v>2019</v>
      </c>
      <c r="B17" s="110" t="s">
        <v>134</v>
      </c>
      <c r="C17" s="111">
        <v>926527.1112599998</v>
      </c>
      <c r="D17" s="111">
        <v>6778167.0361699918</v>
      </c>
      <c r="E17" s="111">
        <v>1670557.7968899985</v>
      </c>
      <c r="F17" s="111">
        <v>136116.43111999994</v>
      </c>
      <c r="G17" s="111">
        <v>24154.106910000017</v>
      </c>
      <c r="H17" s="111">
        <v>9535522.4823499881</v>
      </c>
    </row>
    <row r="18" spans="1:8">
      <c r="A18" s="110"/>
      <c r="B18" s="110" t="s">
        <v>135</v>
      </c>
      <c r="C18" s="111">
        <v>925167.1617800009</v>
      </c>
      <c r="D18" s="111">
        <v>6805262.2160600023</v>
      </c>
      <c r="E18" s="111">
        <v>1672275.3654400008</v>
      </c>
      <c r="F18" s="111">
        <v>136292.39622999978</v>
      </c>
      <c r="G18" s="111">
        <v>24131.847720000009</v>
      </c>
      <c r="H18" s="111">
        <v>9563128.9872300029</v>
      </c>
    </row>
    <row r="19" spans="1:8">
      <c r="A19" s="110"/>
      <c r="B19" s="110" t="s">
        <v>136</v>
      </c>
      <c r="C19" s="111">
        <v>926971.55327000131</v>
      </c>
      <c r="D19" s="111">
        <v>6816102.8869799981</v>
      </c>
      <c r="E19" s="111">
        <v>1672470.1787900017</v>
      </c>
      <c r="F19" s="111">
        <v>136707.45137999995</v>
      </c>
      <c r="G19" s="111">
        <v>24227.108829999983</v>
      </c>
      <c r="H19" s="111">
        <v>9576479.17925</v>
      </c>
    </row>
    <row r="20" spans="1:8">
      <c r="A20" s="110"/>
      <c r="B20" s="110" t="s">
        <v>137</v>
      </c>
      <c r="C20" s="111">
        <v>928523.09959000046</v>
      </c>
      <c r="D20" s="111">
        <v>6831105.0714200009</v>
      </c>
      <c r="E20" s="111">
        <v>1676898.0026200023</v>
      </c>
      <c r="F20" s="111">
        <v>137173.23275000002</v>
      </c>
      <c r="G20" s="111">
        <v>24351.849669999992</v>
      </c>
      <c r="H20" s="111">
        <v>9598051.2560500037</v>
      </c>
    </row>
    <row r="21" spans="1:8">
      <c r="A21" s="110"/>
      <c r="B21" s="110" t="s">
        <v>138</v>
      </c>
      <c r="C21" s="111">
        <v>929461.74728000083</v>
      </c>
      <c r="D21" s="111">
        <v>6842525.1095099906</v>
      </c>
      <c r="E21" s="111">
        <v>1677255.6732900017</v>
      </c>
      <c r="F21" s="111">
        <v>137293.13267000005</v>
      </c>
      <c r="G21" s="111">
        <v>24427.654910000001</v>
      </c>
      <c r="H21" s="111">
        <v>9610963.3176599927</v>
      </c>
    </row>
    <row r="22" spans="1:8">
      <c r="A22" s="110"/>
      <c r="B22" s="110" t="s">
        <v>139</v>
      </c>
      <c r="C22" s="111">
        <v>937773.69118000031</v>
      </c>
      <c r="D22" s="111">
        <v>6862917.9168899963</v>
      </c>
      <c r="E22" s="111">
        <v>1681344.7199600013</v>
      </c>
      <c r="F22" s="111">
        <v>137776.21053999997</v>
      </c>
      <c r="G22" s="111">
        <v>24531.375179999974</v>
      </c>
      <c r="H22" s="111">
        <v>9644343.9137500003</v>
      </c>
    </row>
    <row r="23" spans="1:8">
      <c r="A23" s="110"/>
      <c r="B23" s="110" t="s">
        <v>140</v>
      </c>
      <c r="C23" s="111">
        <v>938628.48275000055</v>
      </c>
      <c r="D23" s="111">
        <v>6878006.4566999935</v>
      </c>
      <c r="E23" s="111">
        <v>1682877.0313900027</v>
      </c>
      <c r="F23" s="111">
        <v>138019.8152500001</v>
      </c>
      <c r="G23" s="111">
        <v>24606.14103999998</v>
      </c>
      <c r="H23" s="111">
        <v>9662137.9271299969</v>
      </c>
    </row>
    <row r="24" spans="1:8">
      <c r="A24" s="110"/>
      <c r="B24" s="110" t="s">
        <v>141</v>
      </c>
      <c r="C24" s="111">
        <v>939386.63346000109</v>
      </c>
      <c r="D24" s="111">
        <v>6894484.3036699928</v>
      </c>
      <c r="E24" s="111">
        <v>1684633.4085500049</v>
      </c>
      <c r="F24" s="111">
        <v>138355.39694000001</v>
      </c>
      <c r="G24" s="111">
        <v>24659.031169999987</v>
      </c>
      <c r="H24" s="111">
        <v>9681518.7737899981</v>
      </c>
    </row>
    <row r="25" spans="1:8">
      <c r="A25" s="110"/>
      <c r="B25" s="110" t="s">
        <v>142</v>
      </c>
      <c r="C25" s="111">
        <v>937876.74926000054</v>
      </c>
      <c r="D25" s="111">
        <v>6906965.1926499996</v>
      </c>
      <c r="E25" s="111">
        <v>1685094.2146100015</v>
      </c>
      <c r="F25" s="111">
        <v>138384.22170999995</v>
      </c>
      <c r="G25" s="111">
        <v>24689.339879999981</v>
      </c>
      <c r="H25" s="111">
        <v>9693009.7181099989</v>
      </c>
    </row>
    <row r="26" spans="1:8">
      <c r="A26" s="110"/>
      <c r="B26" s="110" t="s">
        <v>143</v>
      </c>
      <c r="C26" s="111">
        <v>937536.26033999992</v>
      </c>
      <c r="D26" s="111">
        <v>6922968.6026699971</v>
      </c>
      <c r="E26" s="111">
        <v>1687275.6441400028</v>
      </c>
      <c r="F26" s="111">
        <v>137855.09965999998</v>
      </c>
      <c r="G26" s="111">
        <v>24755.382509999981</v>
      </c>
      <c r="H26" s="111">
        <v>9710390.9893199988</v>
      </c>
    </row>
    <row r="27" spans="1:8">
      <c r="A27" s="110"/>
      <c r="B27" s="110" t="s">
        <v>144</v>
      </c>
      <c r="C27" s="111">
        <v>939118.81471999933</v>
      </c>
      <c r="D27" s="111">
        <v>6943967.0221500034</v>
      </c>
      <c r="E27" s="111">
        <v>1689887.5179500009</v>
      </c>
      <c r="F27" s="111">
        <v>137626.97887999978</v>
      </c>
      <c r="G27" s="111">
        <v>24901.018700000001</v>
      </c>
      <c r="H27" s="111">
        <v>9735501.352400003</v>
      </c>
    </row>
    <row r="28" spans="1:8">
      <c r="A28" s="110"/>
      <c r="B28" s="110" t="s">
        <v>145</v>
      </c>
      <c r="C28" s="111">
        <v>941258.33551000012</v>
      </c>
      <c r="D28" s="111">
        <v>6963418.5504199909</v>
      </c>
      <c r="E28" s="111">
        <v>1692196.8619700018</v>
      </c>
      <c r="F28" s="111">
        <v>137928.00965999984</v>
      </c>
      <c r="G28" s="111">
        <v>24998.320610000002</v>
      </c>
      <c r="H28" s="111">
        <v>9759800.0781699922</v>
      </c>
    </row>
    <row r="29" spans="1:8">
      <c r="A29" s="110">
        <v>2020</v>
      </c>
      <c r="B29" s="110" t="s">
        <v>134</v>
      </c>
      <c r="C29" s="111">
        <v>939763.63153999986</v>
      </c>
      <c r="D29" s="111">
        <v>6975564.2685099924</v>
      </c>
      <c r="E29" s="111">
        <v>1690755.5916900001</v>
      </c>
      <c r="F29" s="111">
        <v>137867.55580999996</v>
      </c>
      <c r="G29" s="111">
        <v>25039.391869999996</v>
      </c>
      <c r="H29" s="111">
        <v>9768990.4394199923</v>
      </c>
    </row>
    <row r="30" spans="1:8">
      <c r="A30" s="110"/>
      <c r="B30" s="110" t="s">
        <v>135</v>
      </c>
      <c r="C30" s="111">
        <v>945690.01529000117</v>
      </c>
      <c r="D30" s="111">
        <v>7056005.1909299968</v>
      </c>
      <c r="E30" s="111">
        <v>1706214.8767100014</v>
      </c>
      <c r="F30" s="111">
        <v>139178.29983000012</v>
      </c>
      <c r="G30" s="111">
        <v>25232.541410000023</v>
      </c>
      <c r="H30" s="111">
        <v>9872320.9241699986</v>
      </c>
    </row>
    <row r="31" spans="1:8">
      <c r="A31" s="110"/>
      <c r="B31" s="110" t="s">
        <v>136</v>
      </c>
      <c r="C31" s="111">
        <v>945839.12278000126</v>
      </c>
      <c r="D31" s="111">
        <v>7060519.6306599937</v>
      </c>
      <c r="E31" s="111">
        <v>1706548.6437800014</v>
      </c>
      <c r="F31" s="111">
        <v>139552.23875000008</v>
      </c>
      <c r="G31" s="111">
        <v>25314.986990000001</v>
      </c>
      <c r="H31" s="111">
        <v>9877774.6229599975</v>
      </c>
    </row>
    <row r="32" spans="1:8">
      <c r="A32" s="110"/>
      <c r="B32" s="110" t="s">
        <v>137</v>
      </c>
      <c r="C32" s="111">
        <v>943805.83269000042</v>
      </c>
      <c r="D32" s="111">
        <v>7064534.3524900042</v>
      </c>
      <c r="E32" s="111">
        <v>1705849.0010400033</v>
      </c>
      <c r="F32" s="111">
        <v>139616.6990599999</v>
      </c>
      <c r="G32" s="111">
        <v>25355.246370000001</v>
      </c>
      <c r="H32" s="111">
        <v>9879161.1316500083</v>
      </c>
    </row>
    <row r="33" spans="1:42">
      <c r="A33" s="110"/>
      <c r="B33" s="110" t="s">
        <v>138</v>
      </c>
      <c r="C33" s="111" t="s">
        <v>146</v>
      </c>
      <c r="D33" s="111" t="s">
        <v>146</v>
      </c>
      <c r="E33" s="111" t="s">
        <v>146</v>
      </c>
      <c r="F33" s="111" t="s">
        <v>146</v>
      </c>
      <c r="G33" s="111" t="s">
        <v>146</v>
      </c>
      <c r="H33" s="111" t="s">
        <v>146</v>
      </c>
    </row>
    <row r="34" spans="1:42">
      <c r="A34" s="110"/>
      <c r="B34" s="110" t="s">
        <v>139</v>
      </c>
      <c r="C34" s="111" t="s">
        <v>146</v>
      </c>
      <c r="D34" s="111" t="s">
        <v>146</v>
      </c>
      <c r="E34" s="111" t="s">
        <v>146</v>
      </c>
      <c r="F34" s="111" t="s">
        <v>146</v>
      </c>
      <c r="G34" s="111" t="s">
        <v>146</v>
      </c>
      <c r="H34" s="111" t="s">
        <v>146</v>
      </c>
    </row>
    <row r="35" spans="1:42">
      <c r="A35" s="110"/>
      <c r="B35" s="110" t="s">
        <v>140</v>
      </c>
      <c r="C35" s="111" t="s">
        <v>146</v>
      </c>
      <c r="D35" s="111" t="s">
        <v>146</v>
      </c>
      <c r="E35" s="111" t="s">
        <v>146</v>
      </c>
      <c r="F35" s="111" t="s">
        <v>146</v>
      </c>
      <c r="G35" s="111" t="s">
        <v>146</v>
      </c>
      <c r="H35" s="111" t="s">
        <v>146</v>
      </c>
    </row>
    <row r="36" spans="1:42">
      <c r="A36" s="110"/>
      <c r="B36" s="110" t="s">
        <v>141</v>
      </c>
      <c r="C36" s="111" t="s">
        <v>146</v>
      </c>
      <c r="D36" s="111" t="s">
        <v>146</v>
      </c>
      <c r="E36" s="111" t="s">
        <v>146</v>
      </c>
      <c r="F36" s="111" t="s">
        <v>146</v>
      </c>
      <c r="G36" s="111" t="s">
        <v>146</v>
      </c>
      <c r="H36" s="111" t="s">
        <v>146</v>
      </c>
    </row>
    <row r="37" spans="1:42">
      <c r="A37" s="110"/>
      <c r="B37" s="110" t="s">
        <v>142</v>
      </c>
      <c r="C37" s="111" t="s">
        <v>146</v>
      </c>
      <c r="D37" s="111" t="s">
        <v>146</v>
      </c>
      <c r="E37" s="111" t="s">
        <v>146</v>
      </c>
      <c r="F37" s="111" t="s">
        <v>146</v>
      </c>
      <c r="G37" s="111" t="s">
        <v>146</v>
      </c>
      <c r="H37" s="111" t="s">
        <v>146</v>
      </c>
    </row>
    <row r="38" spans="1:42">
      <c r="A38" s="110"/>
      <c r="B38" s="110" t="s">
        <v>143</v>
      </c>
      <c r="C38" s="111" t="s">
        <v>146</v>
      </c>
      <c r="D38" s="111" t="s">
        <v>146</v>
      </c>
      <c r="E38" s="111" t="s">
        <v>146</v>
      </c>
      <c r="F38" s="111" t="s">
        <v>146</v>
      </c>
      <c r="G38" s="111" t="s">
        <v>146</v>
      </c>
      <c r="H38" s="111" t="s">
        <v>146</v>
      </c>
    </row>
    <row r="39" spans="1:42">
      <c r="A39" s="115"/>
      <c r="B39" s="110" t="s">
        <v>144</v>
      </c>
      <c r="C39" s="111" t="s">
        <v>146</v>
      </c>
      <c r="D39" s="111" t="s">
        <v>146</v>
      </c>
      <c r="E39" s="111" t="s">
        <v>146</v>
      </c>
      <c r="F39" s="111" t="s">
        <v>146</v>
      </c>
      <c r="G39" s="111" t="s">
        <v>146</v>
      </c>
      <c r="H39" s="111" t="s">
        <v>146</v>
      </c>
    </row>
    <row r="40" spans="1:42">
      <c r="A40" s="115"/>
      <c r="B40" s="110" t="s">
        <v>145</v>
      </c>
      <c r="C40" s="111" t="s">
        <v>146</v>
      </c>
      <c r="D40" s="111" t="s">
        <v>146</v>
      </c>
      <c r="E40" s="111" t="s">
        <v>146</v>
      </c>
      <c r="F40" s="111" t="s">
        <v>146</v>
      </c>
      <c r="G40" s="111" t="s">
        <v>146</v>
      </c>
      <c r="H40" s="111" t="s">
        <v>146</v>
      </c>
    </row>
    <row r="41" spans="1:42">
      <c r="A41" s="115"/>
      <c r="B41" s="110"/>
      <c r="C41" s="121"/>
      <c r="D41" s="121"/>
      <c r="E41" s="121"/>
      <c r="F41" s="121"/>
      <c r="G41" s="121"/>
      <c r="H41" s="121"/>
    </row>
    <row r="42" spans="1:42">
      <c r="A42" s="110"/>
      <c r="B42" s="110"/>
      <c r="C42" s="116" t="s">
        <v>147</v>
      </c>
      <c r="D42" s="116"/>
      <c r="E42" s="116"/>
      <c r="F42" s="116"/>
      <c r="G42" s="116"/>
      <c r="H42" s="116"/>
    </row>
    <row r="43" spans="1:42">
      <c r="A43" s="110">
        <v>2010</v>
      </c>
      <c r="B43" s="110"/>
      <c r="C43" s="116">
        <v>2.834365539271877</v>
      </c>
      <c r="D43" s="116">
        <v>5.7338720293969914</v>
      </c>
      <c r="E43" s="116">
        <v>4.0954971341678359</v>
      </c>
      <c r="F43" s="116">
        <v>4.688202749908954</v>
      </c>
      <c r="G43" s="116">
        <v>2.3744656387648222</v>
      </c>
      <c r="H43" s="116">
        <v>5.0475144168232511</v>
      </c>
    </row>
    <row r="44" spans="1:42">
      <c r="A44" s="110">
        <v>2011</v>
      </c>
      <c r="B44" s="110"/>
      <c r="C44" s="116">
        <v>2.9014444029264341</v>
      </c>
      <c r="D44" s="116">
        <v>5.3685561372920132</v>
      </c>
      <c r="E44" s="116">
        <v>3.3586127301064916</v>
      </c>
      <c r="F44" s="116">
        <v>4.457019869091039</v>
      </c>
      <c r="G44" s="116">
        <v>3.9551855730864283</v>
      </c>
      <c r="H44" s="116">
        <v>4.6783198404127813</v>
      </c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</row>
    <row r="45" spans="1:42">
      <c r="A45" s="110">
        <v>2012</v>
      </c>
      <c r="B45" s="110"/>
      <c r="C45" s="118">
        <v>2.0481861016319547</v>
      </c>
      <c r="D45" s="118">
        <v>5.4903948615909526</v>
      </c>
      <c r="E45" s="118">
        <v>3.1266505103109798</v>
      </c>
      <c r="F45" s="118">
        <v>8.2947195076879421</v>
      </c>
      <c r="G45" s="118">
        <v>2.4379210906199322</v>
      </c>
      <c r="H45" s="118">
        <v>4.678376358587788</v>
      </c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</row>
    <row r="46" spans="1:42">
      <c r="A46" s="110">
        <v>2013</v>
      </c>
      <c r="B46" s="110"/>
      <c r="C46" s="116">
        <v>1.1396670340043435</v>
      </c>
      <c r="D46" s="116">
        <v>5.6967374189272446</v>
      </c>
      <c r="E46" s="116">
        <v>3.2547853172810282</v>
      </c>
      <c r="F46" s="116">
        <v>8.1270753050844959</v>
      </c>
      <c r="G46" s="116">
        <v>3.4147781209908246</v>
      </c>
      <c r="H46" s="116">
        <v>4.7602272125474965</v>
      </c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</row>
    <row r="47" spans="1:42">
      <c r="A47" s="110">
        <v>2014</v>
      </c>
      <c r="B47" s="110"/>
      <c r="C47" s="116">
        <v>0.45231255159583483</v>
      </c>
      <c r="D47" s="116">
        <v>3.8515947116214644</v>
      </c>
      <c r="E47" s="116">
        <v>1.4598937523881528</v>
      </c>
      <c r="F47" s="116">
        <v>6.0640920241211704</v>
      </c>
      <c r="G47" s="116">
        <v>3.053820230266302</v>
      </c>
      <c r="H47" s="116">
        <v>3.0748759987296648</v>
      </c>
    </row>
    <row r="48" spans="1:42" s="105" customFormat="1">
      <c r="A48" s="110">
        <v>2015</v>
      </c>
      <c r="B48" s="110"/>
      <c r="C48" s="116">
        <v>1.5176936821738263</v>
      </c>
      <c r="D48" s="116">
        <v>3.5440253639796415</v>
      </c>
      <c r="E48" s="116">
        <v>1.1842360463228285</v>
      </c>
      <c r="F48" s="116">
        <v>2.1295450912429015</v>
      </c>
      <c r="G48" s="116">
        <v>3.7144993514320657</v>
      </c>
      <c r="H48" s="116">
        <v>2.8817259430769626</v>
      </c>
    </row>
    <row r="49" spans="1:8" s="105" customFormat="1">
      <c r="A49" s="110">
        <v>2016</v>
      </c>
      <c r="B49" s="110"/>
      <c r="C49" s="116">
        <v>1.55388619274901</v>
      </c>
      <c r="D49" s="116">
        <v>3.8280378553122718</v>
      </c>
      <c r="E49" s="116">
        <v>1.5231655266033428</v>
      </c>
      <c r="F49" s="116">
        <v>1.2978559225277797</v>
      </c>
      <c r="G49" s="116">
        <v>3.9122301287000116</v>
      </c>
      <c r="H49" s="116">
        <v>3.1428603467104077</v>
      </c>
    </row>
    <row r="50" spans="1:8" s="105" customFormat="1">
      <c r="A50" s="110">
        <v>2017</v>
      </c>
      <c r="B50" s="110"/>
      <c r="C50" s="116">
        <v>1.3631681367087811</v>
      </c>
      <c r="D50" s="116">
        <v>3.6718221474893342</v>
      </c>
      <c r="E50" s="116">
        <v>1.3411497737224165</v>
      </c>
      <c r="F50" s="116">
        <v>1.1069830456185814</v>
      </c>
      <c r="G50" s="116">
        <v>4.2970184846232273</v>
      </c>
      <c r="H50" s="116">
        <v>2.9901895497549402</v>
      </c>
    </row>
    <row r="51" spans="1:8" s="105" customFormat="1">
      <c r="A51" s="110">
        <v>2018</v>
      </c>
      <c r="B51" s="110"/>
      <c r="C51" s="116">
        <v>2.1545521797216471</v>
      </c>
      <c r="D51" s="116">
        <v>5.3501241393861143</v>
      </c>
      <c r="E51" s="116">
        <v>4.8947881595242437</v>
      </c>
      <c r="F51" s="116">
        <v>3.0619141148393147</v>
      </c>
      <c r="G51" s="116">
        <v>6.3247607346571089</v>
      </c>
      <c r="H51" s="116">
        <v>4.9195686211386258</v>
      </c>
    </row>
    <row r="52" spans="1:8" s="105" customFormat="1">
      <c r="A52" s="110">
        <v>2019</v>
      </c>
      <c r="B52" s="110"/>
      <c r="C52" s="116">
        <v>3.2929363918184906</v>
      </c>
      <c r="D52" s="116">
        <v>4.8847566106932527</v>
      </c>
      <c r="E52" s="116">
        <v>5.0528173967279377</v>
      </c>
      <c r="F52" s="116">
        <v>3.5849588512146813</v>
      </c>
      <c r="G52" s="116">
        <v>5.8789873502323342</v>
      </c>
      <c r="H52" s="116">
        <v>4.7420817775544633</v>
      </c>
    </row>
    <row r="53" spans="1:8" s="105" customFormat="1">
      <c r="A53" s="110"/>
      <c r="B53" s="110"/>
      <c r="C53" s="116"/>
      <c r="D53" s="116"/>
      <c r="E53" s="116"/>
      <c r="F53" s="116"/>
      <c r="G53" s="116"/>
      <c r="H53" s="116"/>
    </row>
    <row r="54" spans="1:8" s="105" customFormat="1">
      <c r="A54" s="110">
        <v>2019</v>
      </c>
      <c r="B54" s="110" t="s">
        <v>134</v>
      </c>
      <c r="C54" s="116">
        <v>3.7882367163330155</v>
      </c>
      <c r="D54" s="116">
        <v>7.1795505139777394</v>
      </c>
      <c r="E54" s="116">
        <v>8.7174497472472865</v>
      </c>
      <c r="F54" s="116">
        <v>5.3317276660279855</v>
      </c>
      <c r="G54" s="116">
        <v>8.4521361793743921</v>
      </c>
      <c r="H54" s="116">
        <v>7.0813175548487761</v>
      </c>
    </row>
    <row r="55" spans="1:8" s="105" customFormat="1">
      <c r="A55" s="110"/>
      <c r="B55" s="110" t="s">
        <v>135</v>
      </c>
      <c r="C55" s="116">
        <v>3.7755901929694913</v>
      </c>
      <c r="D55" s="116">
        <v>7.2612221414984468</v>
      </c>
      <c r="E55" s="116">
        <v>8.7894967800882906</v>
      </c>
      <c r="F55" s="116">
        <v>5.1400159025899894</v>
      </c>
      <c r="G55" s="116">
        <v>8.4668222341759645</v>
      </c>
      <c r="H55" s="116">
        <v>7.1484613885955284</v>
      </c>
    </row>
    <row r="56" spans="1:8" s="105" customFormat="1">
      <c r="A56" s="110"/>
      <c r="B56" s="110" t="s">
        <v>136</v>
      </c>
      <c r="C56" s="116">
        <v>3.7837871384156951</v>
      </c>
      <c r="D56" s="116">
        <v>7.1323650097101066</v>
      </c>
      <c r="E56" s="116">
        <v>8.6632718734856784</v>
      </c>
      <c r="F56" s="116">
        <v>5.1692127869868765</v>
      </c>
      <c r="G56" s="116">
        <v>8.3768489381123246</v>
      </c>
      <c r="H56" s="116">
        <v>7.0360230349511887</v>
      </c>
    </row>
    <row r="57" spans="1:8" s="105" customFormat="1">
      <c r="A57" s="110"/>
      <c r="B57" s="110" t="s">
        <v>137</v>
      </c>
      <c r="C57" s="116">
        <v>3.8435307700981358</v>
      </c>
      <c r="D57" s="116">
        <v>7.1100605514607063</v>
      </c>
      <c r="E57" s="116">
        <v>8.8551682710657165</v>
      </c>
      <c r="F57" s="116">
        <v>5.29782920888211</v>
      </c>
      <c r="G57" s="116">
        <v>8.3419651407351303</v>
      </c>
      <c r="H57" s="116">
        <v>7.0608842998972854</v>
      </c>
    </row>
    <row r="58" spans="1:8" s="105" customFormat="1">
      <c r="A58" s="110"/>
      <c r="B58" s="110" t="s">
        <v>138</v>
      </c>
      <c r="C58" s="116">
        <v>3.8532202441064589</v>
      </c>
      <c r="D58" s="116">
        <v>7.0035933346946022</v>
      </c>
      <c r="E58" s="116">
        <v>8.7688844460250603</v>
      </c>
      <c r="F58" s="116">
        <v>5.2200037220729856</v>
      </c>
      <c r="G58" s="116">
        <v>8.0776909237046048</v>
      </c>
      <c r="H58" s="116">
        <v>6.9695561613716484</v>
      </c>
    </row>
    <row r="59" spans="1:8" s="105" customFormat="1">
      <c r="A59" s="110"/>
      <c r="B59" s="110" t="s">
        <v>139</v>
      </c>
      <c r="C59" s="116">
        <v>4.5881897790146731</v>
      </c>
      <c r="D59" s="116">
        <v>6.9923303659377378</v>
      </c>
      <c r="E59" s="116">
        <v>8.8195972201486015</v>
      </c>
      <c r="F59" s="116">
        <v>5.1736826687194259</v>
      </c>
      <c r="G59" s="116">
        <v>8.0600031144643083</v>
      </c>
      <c r="H59" s="116">
        <v>7.0426784822221533</v>
      </c>
    </row>
    <row r="60" spans="1:8" s="105" customFormat="1">
      <c r="A60" s="110"/>
      <c r="B60" s="110" t="s">
        <v>140</v>
      </c>
      <c r="C60" s="116">
        <v>4.5391263140659888</v>
      </c>
      <c r="D60" s="116">
        <v>6.9087652350899642</v>
      </c>
      <c r="E60" s="116">
        <v>8.7851860122131207</v>
      </c>
      <c r="F60" s="116">
        <v>5.1427184751690058</v>
      </c>
      <c r="G60" s="116">
        <v>7.9272916364551138</v>
      </c>
      <c r="H60" s="116">
        <v>6.9714870245386029</v>
      </c>
    </row>
    <row r="61" spans="1:8" s="105" customFormat="1">
      <c r="A61" s="110"/>
      <c r="B61" s="110" t="s">
        <v>141</v>
      </c>
      <c r="C61" s="116">
        <v>3.3121834160805275</v>
      </c>
      <c r="D61" s="116">
        <v>5.2640629451737198</v>
      </c>
      <c r="E61" s="116">
        <v>5.1610662660389828</v>
      </c>
      <c r="F61" s="116">
        <v>3.3917321475367412</v>
      </c>
      <c r="G61" s="116">
        <v>6.2110470621224767</v>
      </c>
      <c r="H61" s="116">
        <v>5.0288326138192563</v>
      </c>
    </row>
    <row r="62" spans="1:8" s="105" customFormat="1">
      <c r="A62" s="110"/>
      <c r="B62" s="110" t="s">
        <v>142</v>
      </c>
      <c r="C62" s="116">
        <v>3.2353860200377227</v>
      </c>
      <c r="D62" s="116">
        <v>5.1849573220525302</v>
      </c>
      <c r="E62" s="116">
        <v>5.1227128797359134</v>
      </c>
      <c r="F62" s="116">
        <v>3.4180063954670103</v>
      </c>
      <c r="G62" s="116">
        <v>5.944648181912382</v>
      </c>
      <c r="H62" s="116">
        <v>4.9586826023501951</v>
      </c>
    </row>
    <row r="63" spans="1:8" s="105" customFormat="1">
      <c r="A63" s="110"/>
      <c r="B63" s="110" t="s">
        <v>143</v>
      </c>
      <c r="C63" s="116">
        <v>3.2656780240521988</v>
      </c>
      <c r="D63" s="116">
        <v>5.0986124401670496</v>
      </c>
      <c r="E63" s="116">
        <v>5.1177864417467189</v>
      </c>
      <c r="F63" s="116">
        <v>3.4832078552071044</v>
      </c>
      <c r="G63" s="116">
        <v>5.8252671198897765</v>
      </c>
      <c r="H63" s="116">
        <v>4.9007545440568956</v>
      </c>
    </row>
    <row r="64" spans="1:8" s="105" customFormat="1">
      <c r="A64" s="110"/>
      <c r="B64" s="110" t="s">
        <v>144</v>
      </c>
      <c r="C64" s="116">
        <v>3.2510285986007137</v>
      </c>
      <c r="D64" s="116">
        <v>4.9987611449657132</v>
      </c>
      <c r="E64" s="116">
        <v>5.087499879232249</v>
      </c>
      <c r="F64" s="116">
        <v>3.647095526838573</v>
      </c>
      <c r="G64" s="116">
        <v>6.035400140222702</v>
      </c>
      <c r="H64" s="116">
        <v>4.8262578113219101</v>
      </c>
    </row>
    <row r="65" spans="1:8" s="105" customFormat="1">
      <c r="A65" s="110"/>
      <c r="B65" s="110" t="s">
        <v>145</v>
      </c>
      <c r="C65" s="116">
        <v>3.2929363918184906</v>
      </c>
      <c r="D65" s="116">
        <v>4.8847566106932527</v>
      </c>
      <c r="E65" s="116">
        <v>5.0528173967279377</v>
      </c>
      <c r="F65" s="116">
        <v>3.5849588512146813</v>
      </c>
      <c r="G65" s="116">
        <v>5.8789873502323342</v>
      </c>
      <c r="H65" s="116">
        <v>4.7420817775544633</v>
      </c>
    </row>
    <row r="66" spans="1:8" s="105" customFormat="1">
      <c r="A66" s="110">
        <v>2020</v>
      </c>
      <c r="B66" s="110" t="s">
        <v>134</v>
      </c>
      <c r="C66" s="116">
        <v>1.4286166178126614</v>
      </c>
      <c r="D66" s="116">
        <v>2.9122509269340791</v>
      </c>
      <c r="E66" s="116">
        <v>1.2090449571755535</v>
      </c>
      <c r="F66" s="116">
        <v>1.2864903050949339</v>
      </c>
      <c r="G66" s="116">
        <v>3.6651529418935569</v>
      </c>
      <c r="H66" s="116">
        <v>2.4484023555305656</v>
      </c>
    </row>
    <row r="67" spans="1:8" s="105" customFormat="1">
      <c r="A67" s="110"/>
      <c r="B67" s="110" t="s">
        <v>135</v>
      </c>
      <c r="C67" s="116">
        <v>2.218285987422508</v>
      </c>
      <c r="D67" s="116">
        <v>3.6845453842800691</v>
      </c>
      <c r="E67" s="116">
        <v>2.0295408263142578</v>
      </c>
      <c r="F67" s="116">
        <v>2.1174355135192169</v>
      </c>
      <c r="G67" s="116">
        <v>4.5611662346426218</v>
      </c>
      <c r="H67" s="116">
        <v>3.2331670664786705</v>
      </c>
    </row>
    <row r="68" spans="1:8" s="105" customFormat="1">
      <c r="A68" s="110"/>
      <c r="B68" s="110" t="s">
        <v>136</v>
      </c>
      <c r="C68" s="116">
        <v>2.0353989767477154</v>
      </c>
      <c r="D68" s="116">
        <v>3.5858722752978966</v>
      </c>
      <c r="E68" s="116">
        <v>2.037612713349235</v>
      </c>
      <c r="F68" s="116">
        <v>2.0809307329507476</v>
      </c>
      <c r="G68" s="116">
        <v>4.4903342269752011</v>
      </c>
      <c r="H68" s="116">
        <v>3.1462026708399815</v>
      </c>
    </row>
    <row r="69" spans="1:8" s="105" customFormat="1">
      <c r="A69" s="110"/>
      <c r="B69" s="110" t="s">
        <v>137</v>
      </c>
      <c r="C69" s="116">
        <v>1.645918459836726</v>
      </c>
      <c r="D69" s="116">
        <v>3.4171525489576471</v>
      </c>
      <c r="E69" s="116">
        <v>1.7264615006260087</v>
      </c>
      <c r="F69" s="116">
        <v>1.781299646450063</v>
      </c>
      <c r="G69" s="116">
        <v>4.1204126733589863</v>
      </c>
      <c r="H69" s="116">
        <v>2.9288224046814859</v>
      </c>
    </row>
    <row r="70" spans="1:8" s="105" customFormat="1">
      <c r="A70" s="110"/>
      <c r="B70" s="110" t="s">
        <v>138</v>
      </c>
      <c r="C70" s="116" t="s">
        <v>146</v>
      </c>
      <c r="D70" s="116" t="s">
        <v>146</v>
      </c>
      <c r="E70" s="116" t="s">
        <v>146</v>
      </c>
      <c r="F70" s="116" t="s">
        <v>146</v>
      </c>
      <c r="G70" s="116" t="s">
        <v>146</v>
      </c>
      <c r="H70" s="116" t="s">
        <v>146</v>
      </c>
    </row>
    <row r="71" spans="1:8" s="105" customFormat="1">
      <c r="A71" s="110"/>
      <c r="B71" s="110" t="s">
        <v>139</v>
      </c>
      <c r="C71" s="116" t="s">
        <v>146</v>
      </c>
      <c r="D71" s="116" t="s">
        <v>146</v>
      </c>
      <c r="E71" s="116" t="s">
        <v>146</v>
      </c>
      <c r="F71" s="116" t="s">
        <v>146</v>
      </c>
      <c r="G71" s="116" t="s">
        <v>146</v>
      </c>
      <c r="H71" s="116" t="s">
        <v>146</v>
      </c>
    </row>
    <row r="72" spans="1:8" s="105" customFormat="1">
      <c r="A72" s="110"/>
      <c r="B72" s="110" t="s">
        <v>140</v>
      </c>
      <c r="C72" s="116" t="s">
        <v>146</v>
      </c>
      <c r="D72" s="116" t="s">
        <v>146</v>
      </c>
      <c r="E72" s="116" t="s">
        <v>146</v>
      </c>
      <c r="F72" s="116" t="s">
        <v>146</v>
      </c>
      <c r="G72" s="116" t="s">
        <v>146</v>
      </c>
      <c r="H72" s="116" t="s">
        <v>146</v>
      </c>
    </row>
    <row r="73" spans="1:8" s="105" customFormat="1">
      <c r="A73" s="110"/>
      <c r="B73" s="110" t="s">
        <v>141</v>
      </c>
      <c r="C73" s="116" t="s">
        <v>146</v>
      </c>
      <c r="D73" s="116" t="s">
        <v>146</v>
      </c>
      <c r="E73" s="116" t="s">
        <v>146</v>
      </c>
      <c r="F73" s="116" t="s">
        <v>146</v>
      </c>
      <c r="G73" s="116" t="s">
        <v>146</v>
      </c>
      <c r="H73" s="116" t="s">
        <v>146</v>
      </c>
    </row>
    <row r="74" spans="1:8" s="105" customFormat="1">
      <c r="A74" s="110"/>
      <c r="B74" s="110" t="s">
        <v>142</v>
      </c>
      <c r="C74" s="118" t="s">
        <v>146</v>
      </c>
      <c r="D74" s="118" t="s">
        <v>146</v>
      </c>
      <c r="E74" s="118" t="s">
        <v>146</v>
      </c>
      <c r="F74" s="118" t="s">
        <v>146</v>
      </c>
      <c r="G74" s="118" t="s">
        <v>146</v>
      </c>
      <c r="H74" s="118" t="s">
        <v>146</v>
      </c>
    </row>
    <row r="75" spans="1:8" s="105" customFormat="1">
      <c r="A75" s="110"/>
      <c r="B75" s="110" t="s">
        <v>143</v>
      </c>
      <c r="C75" s="118" t="s">
        <v>146</v>
      </c>
      <c r="D75" s="118" t="s">
        <v>146</v>
      </c>
      <c r="E75" s="118" t="s">
        <v>146</v>
      </c>
      <c r="F75" s="118" t="s">
        <v>146</v>
      </c>
      <c r="G75" s="118" t="s">
        <v>146</v>
      </c>
      <c r="H75" s="118" t="s">
        <v>146</v>
      </c>
    </row>
    <row r="76" spans="1:8" s="105" customFormat="1">
      <c r="A76" s="110"/>
      <c r="B76" s="110" t="s">
        <v>144</v>
      </c>
      <c r="C76" s="118" t="s">
        <v>146</v>
      </c>
      <c r="D76" s="118" t="s">
        <v>146</v>
      </c>
      <c r="E76" s="118" t="s">
        <v>146</v>
      </c>
      <c r="F76" s="118" t="s">
        <v>146</v>
      </c>
      <c r="G76" s="118" t="s">
        <v>146</v>
      </c>
      <c r="H76" s="118" t="s">
        <v>146</v>
      </c>
    </row>
    <row r="77" spans="1:8" s="105" customFormat="1">
      <c r="A77" s="110"/>
      <c r="B77" s="110" t="s">
        <v>145</v>
      </c>
      <c r="C77" s="118" t="s">
        <v>146</v>
      </c>
      <c r="D77" s="118" t="s">
        <v>146</v>
      </c>
      <c r="E77" s="118" t="s">
        <v>146</v>
      </c>
      <c r="F77" s="118" t="s">
        <v>146</v>
      </c>
      <c r="G77" s="118" t="s">
        <v>146</v>
      </c>
      <c r="H77" s="118" t="s">
        <v>146</v>
      </c>
    </row>
    <row r="78" spans="1:8" s="105" customFormat="1">
      <c r="A78" s="110"/>
      <c r="B78" s="110"/>
      <c r="C78" s="118"/>
      <c r="D78" s="118"/>
      <c r="E78" s="118"/>
      <c r="F78" s="118"/>
      <c r="G78" s="118"/>
      <c r="H78" s="118"/>
    </row>
    <row r="79" spans="1:8" s="105" customFormat="1" ht="15.75">
      <c r="A79" s="106"/>
      <c r="B79" s="106"/>
      <c r="C79" s="106"/>
      <c r="D79" s="106"/>
      <c r="E79" s="106"/>
      <c r="F79" s="106"/>
      <c r="G79" s="106"/>
      <c r="H79" s="106"/>
    </row>
    <row r="80" spans="1:8" ht="15.75">
      <c r="A80" s="106" t="s">
        <v>148</v>
      </c>
      <c r="B80" s="106"/>
      <c r="C80" s="106"/>
      <c r="D80" s="106"/>
      <c r="E80" s="106"/>
      <c r="F80" s="106"/>
      <c r="G80" s="106"/>
      <c r="H80" s="106"/>
    </row>
    <row r="81" spans="1:8" ht="20.25">
      <c r="A81" s="123"/>
      <c r="B81" s="367"/>
      <c r="C81" s="368"/>
      <c r="D81" s="368"/>
      <c r="E81" s="368"/>
      <c r="F81" s="368"/>
      <c r="G81" s="368"/>
      <c r="H81" s="368"/>
    </row>
    <row r="82" spans="1:8" ht="15.75">
      <c r="A82" s="106"/>
      <c r="B82" s="367"/>
      <c r="C82" s="369"/>
      <c r="D82" s="369"/>
      <c r="E82" s="369"/>
      <c r="F82" s="369"/>
      <c r="G82" s="369"/>
      <c r="H82" s="369"/>
    </row>
    <row r="83" spans="1:8" ht="18">
      <c r="A83" s="102"/>
      <c r="B83" s="103"/>
      <c r="C83" s="103"/>
      <c r="D83" s="103"/>
      <c r="E83" s="103"/>
      <c r="F83" s="103"/>
      <c r="G83" s="103"/>
      <c r="H83" s="103"/>
    </row>
    <row r="84" spans="1:8" ht="18">
      <c r="A84" s="102"/>
      <c r="B84" s="103"/>
      <c r="C84" s="103"/>
      <c r="D84" s="103"/>
      <c r="E84" s="103"/>
      <c r="F84" s="103"/>
      <c r="G84" s="103"/>
      <c r="H84" s="103"/>
    </row>
    <row r="85" spans="1:8" ht="15.75">
      <c r="A85" s="106"/>
      <c r="B85" s="106"/>
      <c r="C85" s="106"/>
      <c r="D85" s="106"/>
      <c r="E85" s="106"/>
      <c r="F85" s="106"/>
      <c r="G85" s="106"/>
      <c r="H85" s="106"/>
    </row>
    <row r="86" spans="1:8" ht="15.75">
      <c r="A86" s="106"/>
      <c r="B86" s="106"/>
      <c r="C86" s="106"/>
      <c r="D86" s="106"/>
      <c r="E86" s="106"/>
      <c r="F86" s="106"/>
      <c r="G86" s="106"/>
      <c r="H86" s="106"/>
    </row>
    <row r="87" spans="1:8" ht="15.75">
      <c r="A87" s="106"/>
      <c r="B87" s="106"/>
      <c r="C87" s="106"/>
      <c r="D87" s="106"/>
      <c r="E87" s="106"/>
      <c r="F87" s="106"/>
      <c r="G87" s="106"/>
      <c r="H87" s="106"/>
    </row>
    <row r="88" spans="1:8" ht="15.75">
      <c r="A88" s="106"/>
      <c r="B88" s="106"/>
      <c r="C88" s="106"/>
      <c r="D88" s="106"/>
      <c r="E88" s="106"/>
      <c r="F88" s="106"/>
      <c r="G88" s="106"/>
      <c r="H88" s="106"/>
    </row>
    <row r="89" spans="1:8">
      <c r="A89" s="110"/>
      <c r="B89" s="110"/>
      <c r="C89" s="111"/>
      <c r="D89" s="111"/>
      <c r="E89" s="111"/>
      <c r="F89" s="111"/>
      <c r="G89" s="111"/>
      <c r="H89" s="111"/>
    </row>
    <row r="90" spans="1:8">
      <c r="A90" s="110"/>
      <c r="B90" s="110"/>
      <c r="C90" s="111"/>
      <c r="D90" s="111"/>
      <c r="E90" s="111"/>
      <c r="F90" s="111"/>
      <c r="G90" s="111"/>
      <c r="H90" s="111"/>
    </row>
    <row r="91" spans="1:8">
      <c r="A91" s="110"/>
      <c r="B91" s="110"/>
      <c r="C91" s="111"/>
      <c r="D91" s="111"/>
      <c r="E91" s="111"/>
      <c r="F91" s="111"/>
      <c r="G91" s="111"/>
      <c r="H91" s="111"/>
    </row>
    <row r="92" spans="1:8">
      <c r="A92" s="110"/>
      <c r="B92" s="110"/>
      <c r="C92" s="111"/>
      <c r="D92" s="111"/>
      <c r="E92" s="111"/>
      <c r="F92" s="111"/>
      <c r="G92" s="111"/>
      <c r="H92" s="111"/>
    </row>
  </sheetData>
  <mergeCells count="2">
    <mergeCell ref="B81:H81"/>
    <mergeCell ref="B82:H82"/>
  </mergeCells>
  <printOptions horizontalCentered="1"/>
  <pageMargins left="0.15748031496062992" right="0.19685039370078741" top="0.15748031496062992" bottom="0.19685039370078741" header="0" footer="0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4"/>
  <sheetViews>
    <sheetView showGridLines="0" showZeros="0" showOutlineSymbols="0" zoomScaleNormal="100" workbookViewId="0">
      <selection activeCell="I22" sqref="I22"/>
    </sheetView>
  </sheetViews>
  <sheetFormatPr baseColWidth="10" defaultColWidth="11.5703125" defaultRowHeight="15"/>
  <cols>
    <col min="1" max="1" width="8" style="104" customWidth="1"/>
    <col min="2" max="2" width="5.5703125" style="104" customWidth="1"/>
    <col min="3" max="8" width="20" style="104" customWidth="1"/>
    <col min="9" max="11" width="12" style="104" customWidth="1"/>
    <col min="12" max="16384" width="11.5703125" style="104"/>
  </cols>
  <sheetData>
    <row r="1" spans="1:15" ht="18">
      <c r="A1" s="102" t="s">
        <v>150</v>
      </c>
      <c r="B1" s="103"/>
      <c r="C1" s="103"/>
      <c r="D1" s="103"/>
      <c r="E1" s="103"/>
      <c r="F1" s="103"/>
      <c r="G1" s="103"/>
      <c r="H1" s="103"/>
      <c r="I1" s="124"/>
    </row>
    <row r="2" spans="1:15" ht="18">
      <c r="A2" s="102" t="s">
        <v>130</v>
      </c>
      <c r="B2" s="103"/>
      <c r="C2" s="103"/>
      <c r="D2" s="103"/>
      <c r="E2" s="103"/>
      <c r="F2" s="103"/>
      <c r="G2" s="103"/>
      <c r="H2" s="103"/>
      <c r="I2" s="124"/>
    </row>
    <row r="3" spans="1:15" ht="15.75">
      <c r="A3" s="125"/>
      <c r="B3" s="106"/>
      <c r="C3" s="106"/>
      <c r="D3" s="106"/>
      <c r="E3" s="106"/>
      <c r="F3" s="106"/>
      <c r="G3" s="106"/>
      <c r="H3" s="106"/>
      <c r="I3" s="124"/>
    </row>
    <row r="4" spans="1:15" ht="32.1" customHeight="1">
      <c r="A4" s="225" t="s">
        <v>131</v>
      </c>
      <c r="B4" s="226"/>
      <c r="C4" s="227" t="s">
        <v>132</v>
      </c>
      <c r="D4" s="228" t="s">
        <v>50</v>
      </c>
      <c r="E4" s="228" t="s">
        <v>51</v>
      </c>
      <c r="F4" s="228" t="s">
        <v>116</v>
      </c>
      <c r="G4" s="229" t="s">
        <v>133</v>
      </c>
      <c r="H4" s="230" t="s">
        <v>46</v>
      </c>
      <c r="I4" s="107"/>
    </row>
    <row r="5" spans="1:15" ht="15.75">
      <c r="A5" s="108"/>
      <c r="B5" s="108"/>
      <c r="C5" s="109"/>
      <c r="D5" s="108"/>
      <c r="E5" s="108"/>
      <c r="F5" s="108"/>
      <c r="G5" s="108"/>
      <c r="H5" s="108"/>
      <c r="I5" s="124"/>
    </row>
    <row r="6" spans="1:15">
      <c r="A6" s="110">
        <v>2010</v>
      </c>
      <c r="B6" s="110"/>
      <c r="C6" s="116">
        <v>854.0098516375906</v>
      </c>
      <c r="D6" s="116">
        <v>892.37764217259462</v>
      </c>
      <c r="E6" s="116">
        <v>574.12949385821184</v>
      </c>
      <c r="F6" s="116">
        <v>351.08814006829385</v>
      </c>
      <c r="G6" s="116">
        <v>462.0913540920069</v>
      </c>
      <c r="H6" s="116">
        <v>785.83047111742064</v>
      </c>
      <c r="J6" s="117"/>
      <c r="K6" s="117"/>
      <c r="L6" s="117"/>
      <c r="M6" s="117"/>
      <c r="N6" s="117"/>
      <c r="O6" s="117"/>
    </row>
    <row r="7" spans="1:15">
      <c r="A7" s="110">
        <v>2011</v>
      </c>
      <c r="B7" s="110"/>
      <c r="C7" s="116">
        <v>873.20752003164876</v>
      </c>
      <c r="D7" s="116">
        <v>923.06397400451101</v>
      </c>
      <c r="E7" s="116">
        <v>588.72296997590513</v>
      </c>
      <c r="F7" s="116">
        <v>360.34340878210691</v>
      </c>
      <c r="G7" s="116">
        <v>473.67850927937536</v>
      </c>
      <c r="H7" s="116">
        <v>810.85356069746285</v>
      </c>
      <c r="J7" s="117"/>
      <c r="K7" s="117"/>
      <c r="L7" s="117"/>
      <c r="M7" s="117"/>
      <c r="N7" s="117"/>
      <c r="O7" s="117"/>
    </row>
    <row r="8" spans="1:15">
      <c r="A8" s="110">
        <v>2012</v>
      </c>
      <c r="B8" s="110"/>
      <c r="C8" s="116">
        <v>890.96203422829547</v>
      </c>
      <c r="D8" s="116">
        <v>955.4104056196536</v>
      </c>
      <c r="E8" s="116">
        <v>603.86982572137697</v>
      </c>
      <c r="F8" s="116">
        <v>365.30420992649925</v>
      </c>
      <c r="G8" s="116">
        <v>488.24254826560002</v>
      </c>
      <c r="H8" s="116">
        <v>836.26568757017981</v>
      </c>
      <c r="J8" s="117"/>
      <c r="K8" s="117"/>
      <c r="L8" s="117"/>
      <c r="M8" s="117"/>
      <c r="N8" s="117"/>
      <c r="O8" s="117"/>
    </row>
    <row r="9" spans="1:15">
      <c r="A9" s="110">
        <v>2013</v>
      </c>
      <c r="B9" s="110"/>
      <c r="C9" s="116">
        <v>910.3720826990276</v>
      </c>
      <c r="D9" s="116">
        <v>987.48063579495374</v>
      </c>
      <c r="E9" s="116">
        <v>619.75687378538237</v>
      </c>
      <c r="F9" s="116">
        <v>369.68166364562711</v>
      </c>
      <c r="G9" s="116">
        <v>503.82679781334627</v>
      </c>
      <c r="H9" s="116">
        <v>862.0005649572704</v>
      </c>
      <c r="J9" s="117"/>
      <c r="K9" s="117"/>
      <c r="L9" s="117"/>
      <c r="M9" s="117"/>
      <c r="N9" s="117"/>
      <c r="O9" s="117"/>
    </row>
    <row r="10" spans="1:15">
      <c r="A10" s="110">
        <v>2014</v>
      </c>
      <c r="B10" s="110"/>
      <c r="C10" s="116">
        <v>918.29211711246444</v>
      </c>
      <c r="D10" s="116">
        <v>1007.6883898661677</v>
      </c>
      <c r="E10" s="116">
        <v>626.11859428726598</v>
      </c>
      <c r="F10" s="116">
        <v>368.0060296391639</v>
      </c>
      <c r="G10" s="116">
        <v>510.91438177257129</v>
      </c>
      <c r="H10" s="116">
        <v>876.52859760097738</v>
      </c>
      <c r="J10" s="117"/>
      <c r="K10" s="117"/>
      <c r="L10" s="117"/>
      <c r="M10" s="117"/>
      <c r="N10" s="117"/>
      <c r="O10" s="117"/>
    </row>
    <row r="11" spans="1:15">
      <c r="A11" s="110">
        <v>2015</v>
      </c>
      <c r="B11" s="110"/>
      <c r="C11" s="116">
        <v>925.16460204597911</v>
      </c>
      <c r="D11" s="116">
        <v>1029.5348624662738</v>
      </c>
      <c r="E11" s="116">
        <v>632.73647553638693</v>
      </c>
      <c r="F11" s="116">
        <v>371.93226340494067</v>
      </c>
      <c r="G11" s="116">
        <v>520.60231470894644</v>
      </c>
      <c r="H11" s="116">
        <v>893.13122980420644</v>
      </c>
      <c r="J11" s="117"/>
      <c r="K11" s="117"/>
      <c r="L11" s="117"/>
      <c r="M11" s="117"/>
      <c r="N11" s="117"/>
      <c r="O11" s="117"/>
    </row>
    <row r="12" spans="1:15">
      <c r="A12" s="110">
        <v>2016</v>
      </c>
      <c r="B12" s="110"/>
      <c r="C12" s="126">
        <v>931.64910253017274</v>
      </c>
      <c r="D12" s="126">
        <v>1050.8237921202408</v>
      </c>
      <c r="E12" s="126">
        <v>640.89177371057519</v>
      </c>
      <c r="F12" s="126">
        <v>376.42090629243734</v>
      </c>
      <c r="G12" s="126">
        <v>528.63899788950926</v>
      </c>
      <c r="H12" s="116">
        <v>910.2438056302824</v>
      </c>
      <c r="J12" s="117"/>
      <c r="K12" s="117"/>
      <c r="L12" s="117"/>
      <c r="M12" s="117"/>
      <c r="N12" s="117"/>
      <c r="O12" s="117"/>
    </row>
    <row r="13" spans="1:15">
      <c r="A13" s="110">
        <v>2017</v>
      </c>
      <c r="B13" s="110"/>
      <c r="C13" s="116">
        <v>937.13550373947908</v>
      </c>
      <c r="D13" s="116">
        <v>1071.0073356712587</v>
      </c>
      <c r="E13" s="116">
        <v>649.19055643534398</v>
      </c>
      <c r="F13" s="116">
        <v>381.05815181742025</v>
      </c>
      <c r="G13" s="116">
        <v>538.40100572204483</v>
      </c>
      <c r="H13" s="116">
        <v>926.86713257362715</v>
      </c>
      <c r="J13" s="117"/>
      <c r="K13" s="117"/>
      <c r="L13" s="117"/>
      <c r="M13" s="117"/>
      <c r="N13" s="117"/>
      <c r="O13" s="117"/>
    </row>
    <row r="14" spans="1:15">
      <c r="A14" s="110">
        <v>2018</v>
      </c>
      <c r="B14" s="110"/>
      <c r="C14" s="116">
        <v>953.92125812729375</v>
      </c>
      <c r="D14" s="116">
        <v>1107.4871268066829</v>
      </c>
      <c r="E14" s="116">
        <v>680.95871055427142</v>
      </c>
      <c r="F14" s="116">
        <v>393.40111817886367</v>
      </c>
      <c r="G14" s="116">
        <v>558.41336534140623</v>
      </c>
      <c r="H14" s="116">
        <v>960.98128601384064</v>
      </c>
      <c r="J14" s="117"/>
      <c r="K14" s="117"/>
      <c r="L14" s="117"/>
      <c r="M14" s="117"/>
      <c r="N14" s="117"/>
      <c r="O14" s="117"/>
    </row>
    <row r="15" spans="1:15">
      <c r="A15" s="110">
        <v>2019</v>
      </c>
      <c r="B15" s="110"/>
      <c r="C15" s="116">
        <v>978.40342140358734</v>
      </c>
      <c r="D15" s="116">
        <v>1143.5510504863109</v>
      </c>
      <c r="E15" s="116">
        <v>714.976103465964</v>
      </c>
      <c r="F15" s="116">
        <v>405.54418228434622</v>
      </c>
      <c r="G15" s="116">
        <v>579.25481068681074</v>
      </c>
      <c r="H15" s="116">
        <v>995.75784980562355</v>
      </c>
      <c r="J15" s="117"/>
      <c r="K15" s="117"/>
      <c r="L15" s="117"/>
      <c r="M15" s="117"/>
      <c r="N15" s="117"/>
      <c r="O15" s="117"/>
    </row>
    <row r="16" spans="1:15">
      <c r="A16" s="110"/>
      <c r="B16" s="110"/>
      <c r="C16" s="116"/>
      <c r="D16" s="116"/>
      <c r="E16" s="116"/>
      <c r="F16" s="116"/>
      <c r="G16" s="116"/>
      <c r="H16" s="116"/>
      <c r="J16" s="117"/>
      <c r="K16" s="117"/>
      <c r="L16" s="117"/>
      <c r="M16" s="117"/>
      <c r="N16" s="117"/>
      <c r="O16" s="117"/>
    </row>
    <row r="17" spans="1:15">
      <c r="A17" s="110">
        <v>2019</v>
      </c>
      <c r="B17" s="110" t="s">
        <v>134</v>
      </c>
      <c r="C17" s="116">
        <v>971.17086474129223</v>
      </c>
      <c r="D17" s="116">
        <v>1129.6585452313086</v>
      </c>
      <c r="E17" s="116">
        <v>707.40186356784068</v>
      </c>
      <c r="F17" s="116">
        <v>402.87105278423974</v>
      </c>
      <c r="G17" s="116">
        <v>571.80310851758952</v>
      </c>
      <c r="H17" s="116">
        <v>983.46228676230078</v>
      </c>
      <c r="J17" s="117"/>
      <c r="K17" s="117"/>
      <c r="L17" s="117"/>
      <c r="M17" s="117"/>
      <c r="N17" s="117"/>
      <c r="O17" s="117"/>
    </row>
    <row r="18" spans="1:15">
      <c r="A18" s="110"/>
      <c r="B18" s="110" t="s">
        <v>135</v>
      </c>
      <c r="C18" s="116">
        <v>970.68144400809661</v>
      </c>
      <c r="D18" s="116">
        <v>1131.8647682552528</v>
      </c>
      <c r="E18" s="116">
        <v>708.25783516319257</v>
      </c>
      <c r="F18" s="116">
        <v>402.8041111068415</v>
      </c>
      <c r="G18" s="116">
        <v>572.86285388724059</v>
      </c>
      <c r="H18" s="116">
        <v>985.16442404559973</v>
      </c>
      <c r="J18" s="117"/>
      <c r="K18" s="117"/>
      <c r="L18" s="117"/>
      <c r="M18" s="117"/>
      <c r="N18" s="117"/>
      <c r="O18" s="117"/>
    </row>
    <row r="19" spans="1:15">
      <c r="A19" s="110"/>
      <c r="B19" s="110" t="s">
        <v>136</v>
      </c>
      <c r="C19" s="116">
        <v>971.10639679137569</v>
      </c>
      <c r="D19" s="116">
        <v>1133.9425998435859</v>
      </c>
      <c r="E19" s="116">
        <v>709.10016607019293</v>
      </c>
      <c r="F19" s="116">
        <v>403.16929645336518</v>
      </c>
      <c r="G19" s="116">
        <v>573.50413857589206</v>
      </c>
      <c r="H19" s="116">
        <v>986.71292863607573</v>
      </c>
      <c r="J19" s="117"/>
      <c r="K19" s="117"/>
      <c r="L19" s="117"/>
      <c r="M19" s="117"/>
      <c r="N19" s="117"/>
      <c r="O19" s="117"/>
    </row>
    <row r="20" spans="1:15">
      <c r="A20" s="110"/>
      <c r="B20" s="110" t="s">
        <v>137</v>
      </c>
      <c r="C20" s="116">
        <v>971.58877190467524</v>
      </c>
      <c r="D20" s="116">
        <v>1135.2457336988136</v>
      </c>
      <c r="E20" s="116">
        <v>710.56866859214199</v>
      </c>
      <c r="F20" s="116">
        <v>403.45899106746322</v>
      </c>
      <c r="G20" s="116">
        <v>574.47156569945719</v>
      </c>
      <c r="H20" s="116">
        <v>987.93275670777882</v>
      </c>
      <c r="J20" s="117"/>
      <c r="K20" s="117"/>
      <c r="L20" s="117"/>
      <c r="M20" s="117"/>
      <c r="N20" s="117"/>
      <c r="O20" s="117"/>
    </row>
    <row r="21" spans="1:15">
      <c r="A21" s="110"/>
      <c r="B21" s="110" t="s">
        <v>138</v>
      </c>
      <c r="C21" s="116">
        <v>972.46207532680125</v>
      </c>
      <c r="D21" s="116">
        <v>1137.708743558479</v>
      </c>
      <c r="E21" s="116">
        <v>711.92540451530522</v>
      </c>
      <c r="F21" s="116">
        <v>404.46355866193358</v>
      </c>
      <c r="G21" s="116">
        <v>575.13372989899472</v>
      </c>
      <c r="H21" s="116">
        <v>990.00996891206364</v>
      </c>
      <c r="J21" s="117"/>
      <c r="K21" s="117"/>
      <c r="L21" s="117"/>
      <c r="M21" s="117"/>
      <c r="N21" s="117"/>
      <c r="O21" s="117"/>
    </row>
    <row r="22" spans="1:15">
      <c r="A22" s="110"/>
      <c r="B22" s="110" t="s">
        <v>139</v>
      </c>
      <c r="C22" s="116">
        <v>978.60807012198018</v>
      </c>
      <c r="D22" s="116">
        <v>1137.9882218368998</v>
      </c>
      <c r="E22" s="116">
        <v>712.18614531718242</v>
      </c>
      <c r="F22" s="116">
        <v>404.3049494531549</v>
      </c>
      <c r="G22" s="116">
        <v>575.58365039887315</v>
      </c>
      <c r="H22" s="116">
        <v>990.86736368919105</v>
      </c>
      <c r="J22" s="117"/>
      <c r="K22" s="117"/>
      <c r="L22" s="117"/>
      <c r="M22" s="117"/>
      <c r="N22" s="117"/>
      <c r="O22" s="117"/>
    </row>
    <row r="23" spans="1:15">
      <c r="A23" s="110"/>
      <c r="B23" s="110" t="s">
        <v>140</v>
      </c>
      <c r="C23" s="116">
        <v>978.53204084356014</v>
      </c>
      <c r="D23" s="116">
        <v>1138.7490124863255</v>
      </c>
      <c r="E23" s="116">
        <v>712.50985705999528</v>
      </c>
      <c r="F23" s="116">
        <v>404.35532236847916</v>
      </c>
      <c r="G23" s="116">
        <v>576.25623044496444</v>
      </c>
      <c r="H23" s="116">
        <v>991.48465443681994</v>
      </c>
      <c r="J23" s="117"/>
      <c r="K23" s="117"/>
      <c r="L23" s="117"/>
      <c r="M23" s="117"/>
      <c r="N23" s="117"/>
      <c r="O23" s="117"/>
    </row>
    <row r="24" spans="1:15">
      <c r="A24" s="110"/>
      <c r="B24" s="110" t="s">
        <v>141</v>
      </c>
      <c r="C24" s="116">
        <v>978.47474247228388</v>
      </c>
      <c r="D24" s="116">
        <v>1139.8257124352619</v>
      </c>
      <c r="E24" s="116">
        <v>713.01379211612038</v>
      </c>
      <c r="F24" s="116">
        <v>404.61656345228135</v>
      </c>
      <c r="G24" s="116">
        <v>577.00840438974137</v>
      </c>
      <c r="H24" s="116">
        <v>992.35115415396774</v>
      </c>
      <c r="J24" s="117"/>
      <c r="K24" s="117"/>
      <c r="L24" s="117"/>
      <c r="M24" s="117"/>
      <c r="N24" s="117"/>
      <c r="O24" s="117"/>
    </row>
    <row r="25" spans="1:15">
      <c r="A25" s="110"/>
      <c r="B25" s="110" t="s">
        <v>142</v>
      </c>
      <c r="C25" s="116">
        <v>978.15012432899846</v>
      </c>
      <c r="D25" s="116">
        <v>1140.7140163608315</v>
      </c>
      <c r="E25" s="116">
        <v>713.43620124719519</v>
      </c>
      <c r="F25" s="116">
        <v>404.80503872998401</v>
      </c>
      <c r="G25" s="116">
        <v>577.82577888035905</v>
      </c>
      <c r="H25" s="116">
        <v>993.1058175687034</v>
      </c>
      <c r="J25" s="117"/>
      <c r="K25" s="117"/>
      <c r="L25" s="117"/>
      <c r="M25" s="117"/>
      <c r="N25" s="117"/>
      <c r="O25" s="117"/>
    </row>
    <row r="26" spans="1:15">
      <c r="A26" s="110"/>
      <c r="B26" s="110" t="s">
        <v>143</v>
      </c>
      <c r="C26" s="116">
        <v>978.07655548844025</v>
      </c>
      <c r="D26" s="116">
        <v>1141.6329866098686</v>
      </c>
      <c r="E26" s="116">
        <v>713.99702520501432</v>
      </c>
      <c r="F26" s="116">
        <v>405.18446353621681</v>
      </c>
      <c r="G26" s="116">
        <v>578.55900042067833</v>
      </c>
      <c r="H26" s="116">
        <v>994.02075948931702</v>
      </c>
      <c r="J26" s="117"/>
      <c r="K26" s="117"/>
      <c r="L26" s="117"/>
      <c r="M26" s="117"/>
      <c r="N26" s="117"/>
      <c r="O26" s="117"/>
    </row>
    <row r="27" spans="1:15">
      <c r="A27" s="110"/>
      <c r="B27" s="110" t="s">
        <v>144</v>
      </c>
      <c r="C27" s="116">
        <v>978.35679222914121</v>
      </c>
      <c r="D27" s="116">
        <v>1142.6745593671953</v>
      </c>
      <c r="E27" s="116">
        <v>714.5293001671015</v>
      </c>
      <c r="F27" s="116">
        <v>405.51993871249022</v>
      </c>
      <c r="G27" s="116">
        <v>579.01266567455707</v>
      </c>
      <c r="H27" s="116">
        <v>995.01642049241968</v>
      </c>
      <c r="J27" s="117"/>
      <c r="K27" s="117"/>
      <c r="L27" s="117"/>
      <c r="M27" s="117"/>
      <c r="N27" s="117"/>
      <c r="O27" s="117"/>
    </row>
    <row r="28" spans="1:15">
      <c r="A28" s="110"/>
      <c r="B28" s="110" t="s">
        <v>145</v>
      </c>
      <c r="C28" s="116">
        <v>978.40342140358734</v>
      </c>
      <c r="D28" s="116">
        <v>1143.5510504863109</v>
      </c>
      <c r="E28" s="116">
        <v>714.976103465964</v>
      </c>
      <c r="F28" s="116">
        <v>405.54418228434622</v>
      </c>
      <c r="G28" s="116">
        <v>579.25481068681074</v>
      </c>
      <c r="H28" s="116">
        <v>995.75784980562355</v>
      </c>
      <c r="J28" s="117"/>
      <c r="K28" s="117"/>
      <c r="L28" s="117"/>
      <c r="M28" s="117"/>
      <c r="N28" s="117"/>
      <c r="O28" s="117"/>
    </row>
    <row r="29" spans="1:15">
      <c r="A29" s="110">
        <v>2020</v>
      </c>
      <c r="B29" s="110" t="s">
        <v>134</v>
      </c>
      <c r="C29" s="116">
        <v>978.20106415490261</v>
      </c>
      <c r="D29" s="116">
        <v>1144.6065527748094</v>
      </c>
      <c r="E29" s="116">
        <v>715.44479369488192</v>
      </c>
      <c r="F29" s="116">
        <v>405.94651613568095</v>
      </c>
      <c r="G29" s="116">
        <v>579.92430854390068</v>
      </c>
      <c r="H29" s="116">
        <v>996.73242441599859</v>
      </c>
      <c r="J29" s="117"/>
      <c r="K29" s="117"/>
      <c r="L29" s="117"/>
      <c r="M29" s="117"/>
      <c r="N29" s="117"/>
      <c r="O29" s="117"/>
    </row>
    <row r="30" spans="1:15">
      <c r="A30" s="110"/>
      <c r="B30" s="110" t="s">
        <v>135</v>
      </c>
      <c r="C30" s="116">
        <v>986.30301451884361</v>
      </c>
      <c r="D30" s="116">
        <v>1156.2602270093073</v>
      </c>
      <c r="E30" s="116">
        <v>722.64598986644228</v>
      </c>
      <c r="F30" s="116">
        <v>409.63106803231682</v>
      </c>
      <c r="G30" s="116">
        <v>586.02646282834439</v>
      </c>
      <c r="H30" s="116">
        <v>1006.8507812600074</v>
      </c>
      <c r="J30" s="117"/>
      <c r="K30" s="117"/>
      <c r="L30" s="117"/>
      <c r="M30" s="117"/>
      <c r="N30" s="117"/>
      <c r="O30" s="117"/>
    </row>
    <row r="31" spans="1:15">
      <c r="A31" s="110"/>
      <c r="B31" s="110" t="s">
        <v>136</v>
      </c>
      <c r="C31" s="116">
        <v>986.45749666257962</v>
      </c>
      <c r="D31" s="116">
        <v>1157.9685135550237</v>
      </c>
      <c r="E31" s="116">
        <v>723.21618558728289</v>
      </c>
      <c r="F31" s="116">
        <v>409.89801545574198</v>
      </c>
      <c r="G31" s="116">
        <v>587.13672395398464</v>
      </c>
      <c r="H31" s="116">
        <v>1007.9984144898739</v>
      </c>
      <c r="J31" s="117"/>
      <c r="K31" s="117"/>
      <c r="L31" s="117"/>
      <c r="M31" s="117"/>
      <c r="N31" s="117"/>
      <c r="O31" s="117"/>
    </row>
    <row r="32" spans="1:15">
      <c r="A32" s="110"/>
      <c r="B32" s="110" t="s">
        <v>137</v>
      </c>
      <c r="C32" s="116">
        <v>986.01517009126735</v>
      </c>
      <c r="D32" s="116">
        <v>1159.0869881965509</v>
      </c>
      <c r="E32" s="116">
        <v>723.79879541751666</v>
      </c>
      <c r="F32" s="116">
        <v>409.86704123720386</v>
      </c>
      <c r="G32" s="116">
        <v>588.27512981137329</v>
      </c>
      <c r="H32" s="116">
        <v>1008.8348073120193</v>
      </c>
      <c r="J32" s="117"/>
      <c r="K32" s="117"/>
      <c r="L32" s="117"/>
      <c r="M32" s="117"/>
      <c r="N32" s="117"/>
      <c r="O32" s="117"/>
    </row>
    <row r="33" spans="1:41">
      <c r="A33" s="110"/>
      <c r="B33" s="110" t="s">
        <v>138</v>
      </c>
      <c r="C33" s="116" t="s">
        <v>146</v>
      </c>
      <c r="D33" s="116" t="s">
        <v>146</v>
      </c>
      <c r="E33" s="116" t="s">
        <v>146</v>
      </c>
      <c r="F33" s="116" t="s">
        <v>146</v>
      </c>
      <c r="G33" s="116" t="s">
        <v>146</v>
      </c>
      <c r="H33" s="116" t="s">
        <v>146</v>
      </c>
      <c r="J33" s="117"/>
      <c r="K33" s="117"/>
      <c r="L33" s="117"/>
      <c r="M33" s="117"/>
      <c r="N33" s="117"/>
      <c r="O33" s="117"/>
    </row>
    <row r="34" spans="1:41">
      <c r="A34" s="110"/>
      <c r="B34" s="110" t="s">
        <v>139</v>
      </c>
      <c r="C34" s="116" t="s">
        <v>146</v>
      </c>
      <c r="D34" s="116" t="s">
        <v>146</v>
      </c>
      <c r="E34" s="116" t="s">
        <v>146</v>
      </c>
      <c r="F34" s="116" t="s">
        <v>146</v>
      </c>
      <c r="G34" s="116" t="s">
        <v>146</v>
      </c>
      <c r="H34" s="116" t="s">
        <v>146</v>
      </c>
      <c r="J34" s="117"/>
      <c r="K34" s="117"/>
      <c r="L34" s="117"/>
      <c r="M34" s="117"/>
      <c r="N34" s="117"/>
      <c r="O34" s="117"/>
    </row>
    <row r="35" spans="1:41">
      <c r="A35" s="110"/>
      <c r="B35" s="110" t="s">
        <v>140</v>
      </c>
      <c r="C35" s="116" t="s">
        <v>146</v>
      </c>
      <c r="D35" s="116" t="s">
        <v>146</v>
      </c>
      <c r="E35" s="116" t="s">
        <v>146</v>
      </c>
      <c r="F35" s="116" t="s">
        <v>146</v>
      </c>
      <c r="G35" s="116" t="s">
        <v>146</v>
      </c>
      <c r="H35" s="116" t="s">
        <v>146</v>
      </c>
      <c r="J35" s="117"/>
      <c r="K35" s="117"/>
      <c r="L35" s="117"/>
      <c r="M35" s="117"/>
      <c r="N35" s="117"/>
      <c r="O35" s="117"/>
    </row>
    <row r="36" spans="1:41">
      <c r="A36" s="110"/>
      <c r="B36" s="110" t="s">
        <v>141</v>
      </c>
      <c r="C36" s="116" t="s">
        <v>146</v>
      </c>
      <c r="D36" s="116" t="s">
        <v>146</v>
      </c>
      <c r="E36" s="116" t="s">
        <v>146</v>
      </c>
      <c r="F36" s="116" t="s">
        <v>146</v>
      </c>
      <c r="G36" s="116" t="s">
        <v>146</v>
      </c>
      <c r="H36" s="116" t="s">
        <v>146</v>
      </c>
      <c r="J36" s="117"/>
      <c r="K36" s="117"/>
      <c r="L36" s="117"/>
      <c r="M36" s="117"/>
      <c r="N36" s="117"/>
      <c r="O36" s="117"/>
    </row>
    <row r="37" spans="1:41">
      <c r="A37" s="110"/>
      <c r="B37" s="110" t="s">
        <v>142</v>
      </c>
      <c r="C37" s="116" t="s">
        <v>146</v>
      </c>
      <c r="D37" s="116" t="s">
        <v>146</v>
      </c>
      <c r="E37" s="116" t="s">
        <v>146</v>
      </c>
      <c r="F37" s="116" t="s">
        <v>146</v>
      </c>
      <c r="G37" s="116" t="s">
        <v>146</v>
      </c>
      <c r="H37" s="116" t="s">
        <v>146</v>
      </c>
      <c r="J37" s="117"/>
      <c r="K37" s="117"/>
      <c r="L37" s="117"/>
      <c r="M37" s="117"/>
      <c r="N37" s="117"/>
      <c r="O37" s="117"/>
    </row>
    <row r="38" spans="1:41">
      <c r="A38" s="110"/>
      <c r="B38" s="110" t="s">
        <v>143</v>
      </c>
      <c r="C38" s="116" t="s">
        <v>146</v>
      </c>
      <c r="D38" s="116" t="s">
        <v>146</v>
      </c>
      <c r="E38" s="116" t="s">
        <v>146</v>
      </c>
      <c r="F38" s="116" t="s">
        <v>146</v>
      </c>
      <c r="G38" s="116" t="s">
        <v>146</v>
      </c>
      <c r="H38" s="116" t="s">
        <v>146</v>
      </c>
      <c r="J38" s="117"/>
      <c r="K38" s="117"/>
      <c r="L38" s="117"/>
      <c r="M38" s="117"/>
      <c r="N38" s="117"/>
      <c r="O38" s="117"/>
    </row>
    <row r="39" spans="1:41">
      <c r="A39" s="115"/>
      <c r="B39" s="110" t="s">
        <v>144</v>
      </c>
      <c r="C39" s="116" t="s">
        <v>146</v>
      </c>
      <c r="D39" s="116" t="s">
        <v>146</v>
      </c>
      <c r="E39" s="116" t="s">
        <v>146</v>
      </c>
      <c r="F39" s="116" t="s">
        <v>146</v>
      </c>
      <c r="G39" s="116" t="s">
        <v>146</v>
      </c>
      <c r="H39" s="116" t="s">
        <v>146</v>
      </c>
      <c r="J39" s="117"/>
      <c r="K39" s="117"/>
      <c r="L39" s="117"/>
      <c r="M39" s="117"/>
      <c r="N39" s="117"/>
      <c r="O39" s="117"/>
    </row>
    <row r="40" spans="1:41">
      <c r="A40" s="115"/>
      <c r="B40" s="110" t="s">
        <v>145</v>
      </c>
      <c r="C40" s="116" t="s">
        <v>146</v>
      </c>
      <c r="D40" s="116" t="s">
        <v>146</v>
      </c>
      <c r="E40" s="116" t="s">
        <v>146</v>
      </c>
      <c r="F40" s="116" t="s">
        <v>146</v>
      </c>
      <c r="G40" s="116" t="s">
        <v>146</v>
      </c>
      <c r="H40" s="116" t="s">
        <v>146</v>
      </c>
      <c r="J40" s="117"/>
      <c r="K40" s="117"/>
      <c r="L40" s="117"/>
      <c r="M40" s="117"/>
      <c r="N40" s="117"/>
      <c r="O40" s="117"/>
    </row>
    <row r="41" spans="1:41">
      <c r="A41" s="115"/>
      <c r="B41" s="110"/>
      <c r="C41" s="121"/>
      <c r="D41" s="121"/>
      <c r="E41" s="121"/>
      <c r="F41" s="121"/>
      <c r="G41" s="121"/>
      <c r="H41" s="121"/>
      <c r="J41" s="117"/>
      <c r="K41" s="117"/>
      <c r="L41" s="117"/>
      <c r="M41" s="117"/>
      <c r="N41" s="117"/>
      <c r="O41" s="117"/>
    </row>
    <row r="42" spans="1:41">
      <c r="A42" s="110"/>
      <c r="B42" s="110"/>
      <c r="C42" s="116" t="s">
        <v>147</v>
      </c>
      <c r="D42" s="116"/>
      <c r="E42" s="116"/>
      <c r="F42" s="116"/>
      <c r="G42" s="116"/>
      <c r="H42" s="116"/>
      <c r="J42" s="117"/>
      <c r="K42" s="117"/>
      <c r="L42" s="117"/>
      <c r="M42" s="117"/>
      <c r="N42" s="117"/>
      <c r="O42" s="117"/>
    </row>
    <row r="43" spans="1:41">
      <c r="A43" s="110">
        <v>2010</v>
      </c>
      <c r="B43" s="110"/>
      <c r="C43" s="116">
        <v>2.1742639544057196</v>
      </c>
      <c r="D43" s="116">
        <v>3.5854194921367322</v>
      </c>
      <c r="E43" s="116">
        <v>3.2084438878145383</v>
      </c>
      <c r="F43" s="116">
        <v>2.8985024455060904</v>
      </c>
      <c r="G43" s="116">
        <v>2.8228685702079925</v>
      </c>
      <c r="H43" s="116">
        <v>3.4175092207132662</v>
      </c>
      <c r="J43" s="117"/>
      <c r="K43" s="117"/>
      <c r="L43" s="117"/>
      <c r="M43" s="117"/>
      <c r="N43" s="117"/>
      <c r="O43" s="117"/>
    </row>
    <row r="44" spans="1:41">
      <c r="A44" s="110">
        <v>2011</v>
      </c>
      <c r="B44" s="110"/>
      <c r="C44" s="116">
        <v>2.2479446059370467</v>
      </c>
      <c r="D44" s="116">
        <v>3.4387158957957631</v>
      </c>
      <c r="E44" s="116">
        <v>2.541844004498639</v>
      </c>
      <c r="F44" s="116">
        <v>2.636166722126454</v>
      </c>
      <c r="G44" s="116">
        <v>2.5075464158243799</v>
      </c>
      <c r="H44" s="116">
        <v>3.1842859878493002</v>
      </c>
      <c r="J44" s="117"/>
      <c r="K44" s="117"/>
      <c r="L44" s="117"/>
      <c r="M44" s="117"/>
      <c r="N44" s="117"/>
      <c r="O44" s="117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</row>
    <row r="45" spans="1:41">
      <c r="A45" s="110">
        <v>2012</v>
      </c>
      <c r="B45" s="110"/>
      <c r="C45" s="118">
        <v>2.0332525532994916</v>
      </c>
      <c r="D45" s="118">
        <v>3.5042459164357442</v>
      </c>
      <c r="E45" s="118">
        <v>2.5728324726469909</v>
      </c>
      <c r="F45" s="118">
        <v>1.3766870777958573</v>
      </c>
      <c r="G45" s="118">
        <v>3.0746674592396994</v>
      </c>
      <c r="H45" s="118">
        <v>3.1339970747441104</v>
      </c>
      <c r="J45" s="117"/>
      <c r="K45" s="117"/>
      <c r="L45" s="117"/>
      <c r="M45" s="117"/>
      <c r="N45" s="117"/>
      <c r="O45" s="117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</row>
    <row r="46" spans="1:41">
      <c r="A46" s="110">
        <v>2013</v>
      </c>
      <c r="B46" s="110"/>
      <c r="C46" s="116">
        <v>2.1785494471202815</v>
      </c>
      <c r="D46" s="116">
        <v>3.3566967647270074</v>
      </c>
      <c r="E46" s="116">
        <v>2.6308729774710882</v>
      </c>
      <c r="F46" s="116">
        <v>1.1983036603954389</v>
      </c>
      <c r="G46" s="116">
        <v>3.1919073016283939</v>
      </c>
      <c r="H46" s="116">
        <v>3.0773566068296843</v>
      </c>
      <c r="J46" s="117"/>
      <c r="K46" s="117"/>
      <c r="L46" s="117"/>
      <c r="M46" s="117"/>
      <c r="N46" s="117"/>
      <c r="O46" s="117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</row>
    <row r="47" spans="1:41">
      <c r="A47" s="110">
        <v>2014</v>
      </c>
      <c r="B47" s="110"/>
      <c r="C47" s="116">
        <v>0.86997773371475517</v>
      </c>
      <c r="D47" s="116">
        <v>2.0463949710716189</v>
      </c>
      <c r="E47" s="116">
        <v>1.0264864773547711</v>
      </c>
      <c r="F47" s="116">
        <v>-0.45326402990586434</v>
      </c>
      <c r="G47" s="116">
        <v>1.4067500954664913</v>
      </c>
      <c r="H47" s="116">
        <v>1.6853855129929318</v>
      </c>
      <c r="J47" s="117"/>
      <c r="K47" s="117"/>
      <c r="L47" s="117"/>
      <c r="M47" s="117"/>
      <c r="N47" s="117"/>
      <c r="O47" s="117"/>
    </row>
    <row r="48" spans="1:41">
      <c r="A48" s="110">
        <v>2015</v>
      </c>
      <c r="B48" s="110"/>
      <c r="C48" s="116">
        <v>0.74839855482207174</v>
      </c>
      <c r="D48" s="116">
        <v>2.1679789922961712</v>
      </c>
      <c r="E48" s="116">
        <v>1.0569692881672532</v>
      </c>
      <c r="F48" s="116">
        <v>1.0668938684582185</v>
      </c>
      <c r="G48" s="116">
        <v>1.8961949950916823</v>
      </c>
      <c r="H48" s="116">
        <v>1.8941346863832864</v>
      </c>
      <c r="J48" s="117"/>
      <c r="K48" s="117"/>
      <c r="L48" s="117"/>
      <c r="M48" s="117"/>
      <c r="N48" s="117"/>
      <c r="O48" s="117"/>
    </row>
    <row r="49" spans="1:15">
      <c r="A49" s="110">
        <v>2016</v>
      </c>
      <c r="B49" s="110"/>
      <c r="C49" s="116">
        <v>0.70090235508939447</v>
      </c>
      <c r="D49" s="116">
        <v>2.0678201807531771</v>
      </c>
      <c r="E49" s="116">
        <v>1.2888933212321652</v>
      </c>
      <c r="F49" s="116">
        <v>1.2068441835092036</v>
      </c>
      <c r="G49" s="116">
        <v>1.5437279000681814</v>
      </c>
      <c r="H49" s="116">
        <v>1.9160203176220136</v>
      </c>
      <c r="J49" s="117"/>
      <c r="K49" s="117"/>
      <c r="L49" s="117"/>
      <c r="M49" s="117"/>
      <c r="N49" s="117"/>
      <c r="O49" s="117"/>
    </row>
    <row r="50" spans="1:15">
      <c r="A50" s="110">
        <v>2017</v>
      </c>
      <c r="B50" s="110"/>
      <c r="C50" s="116">
        <v>0.58889137491855426</v>
      </c>
      <c r="D50" s="116">
        <v>1.9207353033274588</v>
      </c>
      <c r="E50" s="116">
        <v>1.2948805188622181</v>
      </c>
      <c r="F50" s="116">
        <v>1.231930917614954</v>
      </c>
      <c r="G50" s="116">
        <v>1.8466302848462846</v>
      </c>
      <c r="H50" s="116">
        <v>1.8262499388099984</v>
      </c>
      <c r="J50" s="117"/>
      <c r="K50" s="117"/>
      <c r="L50" s="117"/>
      <c r="M50" s="117"/>
      <c r="N50" s="117"/>
      <c r="O50" s="117"/>
    </row>
    <row r="51" spans="1:15">
      <c r="A51" s="110">
        <v>2018</v>
      </c>
      <c r="B51" s="110"/>
      <c r="C51" s="116">
        <v>1.7911768704562014</v>
      </c>
      <c r="D51" s="116">
        <v>3.4061196333973198</v>
      </c>
      <c r="E51" s="116">
        <v>4.8935021934644274</v>
      </c>
      <c r="F51" s="116">
        <v>3.2391293304118607</v>
      </c>
      <c r="G51" s="116">
        <v>3.7169989295475103</v>
      </c>
      <c r="H51" s="116">
        <v>3.6805872429081399</v>
      </c>
      <c r="J51" s="117"/>
      <c r="K51" s="117"/>
      <c r="L51" s="117"/>
      <c r="M51" s="117"/>
      <c r="N51" s="117"/>
      <c r="O51" s="117"/>
    </row>
    <row r="52" spans="1:15">
      <c r="A52" s="110">
        <v>2019</v>
      </c>
      <c r="B52" s="110"/>
      <c r="C52" s="116">
        <v>2.5664763278633762</v>
      </c>
      <c r="D52" s="116">
        <v>3.2563740748494663</v>
      </c>
      <c r="E52" s="116">
        <v>4.995514762415465</v>
      </c>
      <c r="F52" s="116">
        <v>3.0866877454988728</v>
      </c>
      <c r="G52" s="116">
        <v>3.7322611955504126</v>
      </c>
      <c r="H52" s="116">
        <v>3.6188596279576268</v>
      </c>
      <c r="J52" s="117"/>
      <c r="K52" s="117"/>
      <c r="L52" s="117"/>
      <c r="M52" s="117"/>
      <c r="N52" s="117"/>
      <c r="O52" s="117"/>
    </row>
    <row r="53" spans="1:15">
      <c r="A53" s="127"/>
      <c r="B53" s="110"/>
      <c r="C53" s="116"/>
      <c r="D53" s="116"/>
      <c r="E53" s="116"/>
      <c r="F53" s="116"/>
      <c r="G53" s="116"/>
      <c r="H53" s="116"/>
      <c r="J53" s="117"/>
      <c r="K53" s="117"/>
      <c r="L53" s="117"/>
      <c r="M53" s="117"/>
      <c r="N53" s="117"/>
      <c r="O53" s="117"/>
    </row>
    <row r="54" spans="1:15">
      <c r="A54" s="127">
        <v>2019</v>
      </c>
      <c r="B54" s="110" t="s">
        <v>134</v>
      </c>
      <c r="C54" s="116">
        <v>3.3341507379381907</v>
      </c>
      <c r="D54" s="116">
        <v>5.1006728135233326</v>
      </c>
      <c r="E54" s="116">
        <v>8.6311309814096848</v>
      </c>
      <c r="F54" s="116">
        <v>5.3261160593614854</v>
      </c>
      <c r="G54" s="116">
        <v>5.8847355785653921</v>
      </c>
      <c r="H54" s="116">
        <v>5.7179561969189718</v>
      </c>
      <c r="J54" s="117"/>
      <c r="K54" s="117"/>
      <c r="L54" s="117"/>
      <c r="M54" s="117"/>
      <c r="N54" s="117"/>
      <c r="O54" s="117"/>
    </row>
    <row r="55" spans="1:15">
      <c r="A55" s="127"/>
      <c r="B55" s="110" t="s">
        <v>135</v>
      </c>
      <c r="C55" s="116">
        <v>3.2618900735390755</v>
      </c>
      <c r="D55" s="116">
        <v>5.0437939140451915</v>
      </c>
      <c r="E55" s="116">
        <v>8.600725236392126</v>
      </c>
      <c r="F55" s="116">
        <v>5.2285754045752864</v>
      </c>
      <c r="G55" s="116">
        <v>5.809546019441969</v>
      </c>
      <c r="H55" s="116">
        <v>5.670922304523951</v>
      </c>
      <c r="J55" s="117"/>
      <c r="K55" s="117"/>
      <c r="L55" s="117"/>
      <c r="M55" s="117"/>
      <c r="N55" s="117"/>
      <c r="O55" s="117"/>
    </row>
    <row r="56" spans="1:15">
      <c r="A56" s="127"/>
      <c r="B56" s="110" t="s">
        <v>136</v>
      </c>
      <c r="C56" s="116">
        <v>3.2577749754579166</v>
      </c>
      <c r="D56" s="116">
        <v>5.0760787386712636</v>
      </c>
      <c r="E56" s="116">
        <v>8.6238347031176943</v>
      </c>
      <c r="F56" s="116">
        <v>5.261329903783829</v>
      </c>
      <c r="G56" s="116">
        <v>5.6882082391457978</v>
      </c>
      <c r="H56" s="116">
        <v>5.6925469365981973</v>
      </c>
      <c r="J56" s="117"/>
      <c r="K56" s="117"/>
      <c r="L56" s="117"/>
      <c r="M56" s="117"/>
      <c r="N56" s="117"/>
      <c r="O56" s="117"/>
    </row>
    <row r="57" spans="1:15">
      <c r="A57" s="127"/>
      <c r="B57" s="110" t="s">
        <v>137</v>
      </c>
      <c r="C57" s="116">
        <v>3.2801292925634495</v>
      </c>
      <c r="D57" s="116">
        <v>5.0646193367135606</v>
      </c>
      <c r="E57" s="116">
        <v>8.7607016432902576</v>
      </c>
      <c r="F57" s="116">
        <v>5.2566383276440032</v>
      </c>
      <c r="G57" s="116">
        <v>5.8167973757186964</v>
      </c>
      <c r="H57" s="116">
        <v>5.7025351863823293</v>
      </c>
      <c r="J57" s="117"/>
      <c r="K57" s="117"/>
      <c r="L57" s="117"/>
      <c r="M57" s="117"/>
      <c r="N57" s="117"/>
      <c r="O57" s="117"/>
    </row>
    <row r="58" spans="1:15">
      <c r="A58" s="110"/>
      <c r="B58" s="110" t="s">
        <v>138</v>
      </c>
      <c r="C58" s="116">
        <v>3.3244911304510127</v>
      </c>
      <c r="D58" s="116">
        <v>5.0574678972306719</v>
      </c>
      <c r="E58" s="116">
        <v>8.7717006864651772</v>
      </c>
      <c r="F58" s="116">
        <v>5.2410821302189214</v>
      </c>
      <c r="G58" s="116">
        <v>5.8867721780236026</v>
      </c>
      <c r="H58" s="116">
        <v>5.7025857356911569</v>
      </c>
      <c r="J58" s="117"/>
      <c r="K58" s="117"/>
      <c r="L58" s="117"/>
      <c r="M58" s="117"/>
      <c r="N58" s="117"/>
      <c r="O58" s="117"/>
    </row>
    <row r="59" spans="1:15">
      <c r="A59" s="110"/>
      <c r="B59" s="110" t="s">
        <v>139</v>
      </c>
      <c r="C59" s="116">
        <v>3.9533085917699884</v>
      </c>
      <c r="D59" s="116">
        <v>5.0125606773791853</v>
      </c>
      <c r="E59" s="116">
        <v>8.7580157108750889</v>
      </c>
      <c r="F59" s="116">
        <v>5.1810898529272453</v>
      </c>
      <c r="G59" s="116">
        <v>5.8491086349754973</v>
      </c>
      <c r="H59" s="116">
        <v>5.7274368012223631</v>
      </c>
      <c r="J59" s="117"/>
      <c r="K59" s="117"/>
      <c r="L59" s="117"/>
      <c r="M59" s="117"/>
      <c r="N59" s="117"/>
      <c r="O59" s="117"/>
    </row>
    <row r="60" spans="1:15">
      <c r="A60" s="110"/>
      <c r="B60" s="110" t="s">
        <v>140</v>
      </c>
      <c r="C60" s="116">
        <v>3.9523599108336471</v>
      </c>
      <c r="D60" s="116">
        <v>4.9882909960738742</v>
      </c>
      <c r="E60" s="116">
        <v>8.7435953339587424</v>
      </c>
      <c r="F60" s="116">
        <v>5.1368657986008648</v>
      </c>
      <c r="G60" s="116">
        <v>5.8395177982417223</v>
      </c>
      <c r="H60" s="116">
        <v>5.7022029399570462</v>
      </c>
      <c r="J60" s="117"/>
      <c r="K60" s="117"/>
      <c r="L60" s="117"/>
      <c r="M60" s="117"/>
      <c r="N60" s="117"/>
      <c r="O60" s="117"/>
    </row>
    <row r="61" spans="1:15">
      <c r="A61" s="110"/>
      <c r="B61" s="110" t="s">
        <v>141</v>
      </c>
      <c r="C61" s="116">
        <v>2.5809664754228745</v>
      </c>
      <c r="D61" s="116">
        <v>3.396874376360226</v>
      </c>
      <c r="E61" s="116">
        <v>5.0516187193197837</v>
      </c>
      <c r="F61" s="116">
        <v>3.1970082601435301</v>
      </c>
      <c r="G61" s="116">
        <v>3.9196162920158484</v>
      </c>
      <c r="H61" s="116">
        <v>3.7572981787407089</v>
      </c>
      <c r="J61" s="117"/>
      <c r="K61" s="117"/>
      <c r="L61" s="117"/>
      <c r="M61" s="117"/>
      <c r="N61" s="117"/>
      <c r="O61" s="117"/>
    </row>
    <row r="62" spans="1:15">
      <c r="A62" s="110"/>
      <c r="B62" s="110" t="s">
        <v>142</v>
      </c>
      <c r="C62" s="116">
        <v>2.5605203773580776</v>
      </c>
      <c r="D62" s="116">
        <v>3.3751180635082534</v>
      </c>
      <c r="E62" s="116">
        <v>5.0389508612775025</v>
      </c>
      <c r="F62" s="116">
        <v>3.1983761654766907</v>
      </c>
      <c r="G62" s="116">
        <v>3.8717749868159901</v>
      </c>
      <c r="H62" s="116">
        <v>3.7338974646208278</v>
      </c>
      <c r="J62" s="117"/>
      <c r="K62" s="117"/>
      <c r="L62" s="117"/>
      <c r="M62" s="117"/>
      <c r="N62" s="117"/>
      <c r="O62" s="117"/>
    </row>
    <row r="63" spans="1:15">
      <c r="A63" s="110"/>
      <c r="B63" s="110" t="s">
        <v>143</v>
      </c>
      <c r="C63" s="116">
        <v>2.5448497617490684</v>
      </c>
      <c r="D63" s="116">
        <v>3.3404387546723369</v>
      </c>
      <c r="E63" s="116">
        <v>5.0336260586177461</v>
      </c>
      <c r="F63" s="116">
        <v>3.1607999395548925</v>
      </c>
      <c r="G63" s="116">
        <v>3.9183941426663926</v>
      </c>
      <c r="H63" s="116">
        <v>3.6995740202092398</v>
      </c>
      <c r="J63" s="117"/>
      <c r="K63" s="117"/>
      <c r="L63" s="117"/>
      <c r="M63" s="117"/>
      <c r="N63" s="117"/>
      <c r="O63" s="117"/>
    </row>
    <row r="64" spans="1:15">
      <c r="A64" s="110"/>
      <c r="B64" s="110" t="s">
        <v>144</v>
      </c>
      <c r="C64" s="116">
        <v>2.5575568388280789</v>
      </c>
      <c r="D64" s="116">
        <v>3.2993269311891948</v>
      </c>
      <c r="E64" s="116">
        <v>5.0128066875442689</v>
      </c>
      <c r="F64" s="116">
        <v>3.1157035159697699</v>
      </c>
      <c r="G64" s="116">
        <v>3.8188297843174679</v>
      </c>
      <c r="H64" s="116">
        <v>3.6571292089395691</v>
      </c>
      <c r="J64" s="117"/>
      <c r="K64" s="117"/>
      <c r="L64" s="117"/>
      <c r="M64" s="117"/>
      <c r="N64" s="117"/>
      <c r="O64" s="117"/>
    </row>
    <row r="65" spans="1:15">
      <c r="A65" s="127"/>
      <c r="B65" s="110" t="s">
        <v>145</v>
      </c>
      <c r="C65" s="116">
        <v>2.5664763278633762</v>
      </c>
      <c r="D65" s="116">
        <v>3.2563740748494663</v>
      </c>
      <c r="E65" s="116">
        <v>4.995514762415465</v>
      </c>
      <c r="F65" s="116">
        <v>3.0866877454988728</v>
      </c>
      <c r="G65" s="116">
        <v>3.7322611955504126</v>
      </c>
      <c r="H65" s="116">
        <v>3.6188596279576268</v>
      </c>
      <c r="J65" s="117"/>
      <c r="K65" s="117"/>
      <c r="L65" s="117"/>
      <c r="M65" s="117"/>
      <c r="N65" s="117"/>
      <c r="O65" s="117"/>
    </row>
    <row r="66" spans="1:15">
      <c r="A66" s="127">
        <v>2020</v>
      </c>
      <c r="B66" s="110" t="s">
        <v>134</v>
      </c>
      <c r="C66" s="116">
        <v>0.723889036300851</v>
      </c>
      <c r="D66" s="116">
        <v>1.3232323702238702</v>
      </c>
      <c r="E66" s="116">
        <v>1.1369676192929612</v>
      </c>
      <c r="F66" s="116">
        <v>0.76338653030212367</v>
      </c>
      <c r="G66" s="116">
        <v>1.4202790970069268</v>
      </c>
      <c r="H66" s="116">
        <v>1.3493285743965799</v>
      </c>
      <c r="J66" s="117"/>
      <c r="K66" s="117"/>
      <c r="L66" s="117"/>
      <c r="M66" s="117"/>
      <c r="N66" s="117"/>
      <c r="O66" s="117"/>
    </row>
    <row r="67" spans="1:15">
      <c r="A67" s="127"/>
      <c r="B67" s="110" t="s">
        <v>135</v>
      </c>
      <c r="C67" s="116">
        <v>1.6093405933714999</v>
      </c>
      <c r="D67" s="116">
        <v>2.1553333435459399</v>
      </c>
      <c r="E67" s="116">
        <v>2.0314854264809501</v>
      </c>
      <c r="F67" s="116">
        <v>1.6948578073634701</v>
      </c>
      <c r="G67" s="116">
        <v>2.2978639392972067</v>
      </c>
      <c r="H67" s="116">
        <v>2.2012931735143404</v>
      </c>
      <c r="J67" s="117"/>
      <c r="K67" s="117"/>
      <c r="L67" s="117"/>
      <c r="M67" s="117"/>
      <c r="N67" s="117"/>
      <c r="O67" s="117"/>
    </row>
    <row r="68" spans="1:15">
      <c r="A68" s="127"/>
      <c r="B68" s="110" t="s">
        <v>136</v>
      </c>
      <c r="C68" s="116">
        <v>1.5807845486267347</v>
      </c>
      <c r="D68" s="116">
        <v>2.1187945240572104</v>
      </c>
      <c r="E68" s="116">
        <v>1.9906947131771879</v>
      </c>
      <c r="F68" s="116">
        <v>1.6689562081162013</v>
      </c>
      <c r="G68" s="116">
        <v>2.3770683524524605</v>
      </c>
      <c r="H68" s="116">
        <v>2.1572116099888294</v>
      </c>
      <c r="J68" s="117"/>
      <c r="K68" s="117"/>
      <c r="L68" s="117"/>
      <c r="M68" s="117"/>
      <c r="N68" s="117"/>
      <c r="O68" s="117"/>
    </row>
    <row r="69" spans="1:15">
      <c r="A69" s="127"/>
      <c r="B69" s="110" t="s">
        <v>137</v>
      </c>
      <c r="C69" s="116">
        <v>1.4848255356338713</v>
      </c>
      <c r="D69" s="116">
        <v>2.1000963747345391</v>
      </c>
      <c r="E69" s="116">
        <v>1.8619068656077431</v>
      </c>
      <c r="F69" s="116">
        <v>1.5882779443795236</v>
      </c>
      <c r="G69" s="116">
        <v>2.4028280834246907</v>
      </c>
      <c r="H69" s="116">
        <v>2.1157361634505545</v>
      </c>
      <c r="J69" s="117"/>
      <c r="K69" s="117"/>
      <c r="L69" s="117"/>
      <c r="M69" s="117"/>
      <c r="N69" s="117"/>
      <c r="O69" s="117"/>
    </row>
    <row r="70" spans="1:15">
      <c r="A70" s="127"/>
      <c r="B70" s="110" t="s">
        <v>138</v>
      </c>
      <c r="C70" s="116" t="s">
        <v>146</v>
      </c>
      <c r="D70" s="116" t="s">
        <v>146</v>
      </c>
      <c r="E70" s="116" t="s">
        <v>146</v>
      </c>
      <c r="F70" s="116" t="s">
        <v>146</v>
      </c>
      <c r="G70" s="116" t="s">
        <v>146</v>
      </c>
      <c r="H70" s="116" t="s">
        <v>146</v>
      </c>
      <c r="J70" s="117"/>
      <c r="K70" s="117"/>
      <c r="L70" s="117"/>
      <c r="M70" s="117"/>
      <c r="N70" s="117"/>
      <c r="O70" s="117"/>
    </row>
    <row r="71" spans="1:15">
      <c r="A71" s="127"/>
      <c r="B71" s="110" t="s">
        <v>139</v>
      </c>
      <c r="C71" s="116" t="s">
        <v>146</v>
      </c>
      <c r="D71" s="116" t="s">
        <v>146</v>
      </c>
      <c r="E71" s="116" t="s">
        <v>146</v>
      </c>
      <c r="F71" s="116" t="s">
        <v>146</v>
      </c>
      <c r="G71" s="116" t="s">
        <v>146</v>
      </c>
      <c r="H71" s="116" t="s">
        <v>146</v>
      </c>
      <c r="J71" s="117"/>
      <c r="K71" s="117"/>
      <c r="L71" s="117"/>
      <c r="M71" s="117"/>
      <c r="N71" s="117"/>
      <c r="O71" s="117"/>
    </row>
    <row r="72" spans="1:15">
      <c r="A72" s="110"/>
      <c r="B72" s="110" t="s">
        <v>140</v>
      </c>
      <c r="C72" s="116" t="s">
        <v>146</v>
      </c>
      <c r="D72" s="116" t="s">
        <v>146</v>
      </c>
      <c r="E72" s="116" t="s">
        <v>146</v>
      </c>
      <c r="F72" s="116" t="s">
        <v>146</v>
      </c>
      <c r="G72" s="116" t="s">
        <v>146</v>
      </c>
      <c r="H72" s="116" t="s">
        <v>146</v>
      </c>
      <c r="J72" s="117"/>
      <c r="K72" s="117"/>
      <c r="L72" s="117"/>
      <c r="M72" s="117"/>
      <c r="N72" s="117"/>
      <c r="O72" s="117"/>
    </row>
    <row r="73" spans="1:15">
      <c r="A73" s="127"/>
      <c r="B73" s="110" t="s">
        <v>141</v>
      </c>
      <c r="C73" s="116" t="s">
        <v>146</v>
      </c>
      <c r="D73" s="116" t="s">
        <v>146</v>
      </c>
      <c r="E73" s="116" t="s">
        <v>146</v>
      </c>
      <c r="F73" s="116" t="s">
        <v>146</v>
      </c>
      <c r="G73" s="116" t="s">
        <v>146</v>
      </c>
      <c r="H73" s="116" t="s">
        <v>146</v>
      </c>
      <c r="J73" s="117"/>
      <c r="K73" s="117"/>
      <c r="L73" s="117"/>
      <c r="M73" s="117"/>
      <c r="N73" s="117"/>
      <c r="O73" s="117"/>
    </row>
    <row r="74" spans="1:15">
      <c r="A74" s="110"/>
      <c r="B74" s="110" t="s">
        <v>142</v>
      </c>
      <c r="C74" s="118" t="s">
        <v>146</v>
      </c>
      <c r="D74" s="118" t="s">
        <v>146</v>
      </c>
      <c r="E74" s="118" t="s">
        <v>146</v>
      </c>
      <c r="F74" s="118" t="s">
        <v>146</v>
      </c>
      <c r="G74" s="118" t="s">
        <v>146</v>
      </c>
      <c r="H74" s="118" t="s">
        <v>146</v>
      </c>
      <c r="J74" s="117"/>
      <c r="K74" s="117"/>
      <c r="L74" s="117"/>
      <c r="M74" s="117"/>
      <c r="N74" s="117"/>
      <c r="O74" s="117"/>
    </row>
    <row r="75" spans="1:15">
      <c r="A75" s="110"/>
      <c r="B75" s="110" t="s">
        <v>143</v>
      </c>
      <c r="C75" s="118" t="s">
        <v>146</v>
      </c>
      <c r="D75" s="118" t="s">
        <v>146</v>
      </c>
      <c r="E75" s="118" t="s">
        <v>146</v>
      </c>
      <c r="F75" s="118" t="s">
        <v>146</v>
      </c>
      <c r="G75" s="118" t="s">
        <v>146</v>
      </c>
      <c r="H75" s="118" t="s">
        <v>146</v>
      </c>
      <c r="J75" s="117"/>
      <c r="K75" s="117"/>
      <c r="L75" s="117"/>
      <c r="M75" s="117"/>
      <c r="N75" s="117"/>
      <c r="O75" s="117"/>
    </row>
    <row r="76" spans="1:15">
      <c r="A76" s="110"/>
      <c r="B76" s="110" t="s">
        <v>144</v>
      </c>
      <c r="C76" s="118" t="s">
        <v>146</v>
      </c>
      <c r="D76" s="118" t="s">
        <v>146</v>
      </c>
      <c r="E76" s="118" t="s">
        <v>146</v>
      </c>
      <c r="F76" s="118" t="s">
        <v>146</v>
      </c>
      <c r="G76" s="118" t="s">
        <v>146</v>
      </c>
      <c r="H76" s="118" t="s">
        <v>146</v>
      </c>
      <c r="J76" s="117"/>
      <c r="K76" s="117"/>
      <c r="L76" s="117"/>
      <c r="M76" s="117"/>
      <c r="N76" s="117"/>
      <c r="O76" s="117"/>
    </row>
    <row r="77" spans="1:15">
      <c r="A77" s="110"/>
      <c r="B77" s="110" t="s">
        <v>145</v>
      </c>
      <c r="C77" s="118" t="s">
        <v>146</v>
      </c>
      <c r="D77" s="118" t="s">
        <v>146</v>
      </c>
      <c r="E77" s="118" t="s">
        <v>146</v>
      </c>
      <c r="F77" s="118" t="s">
        <v>146</v>
      </c>
      <c r="G77" s="118" t="s">
        <v>146</v>
      </c>
      <c r="H77" s="118" t="s">
        <v>146</v>
      </c>
      <c r="J77" s="117"/>
      <c r="K77" s="117"/>
      <c r="L77" s="117"/>
      <c r="M77" s="117"/>
      <c r="N77" s="117"/>
      <c r="O77" s="117"/>
    </row>
    <row r="78" spans="1:15">
      <c r="A78" s="110"/>
      <c r="B78" s="110"/>
      <c r="C78" s="118"/>
      <c r="D78" s="118"/>
      <c r="E78" s="118"/>
      <c r="F78" s="118"/>
      <c r="G78" s="118"/>
      <c r="H78" s="118"/>
      <c r="J78" s="122"/>
      <c r="K78" s="122"/>
      <c r="L78" s="122"/>
      <c r="M78" s="122"/>
      <c r="N78" s="122"/>
      <c r="O78" s="122"/>
    </row>
    <row r="79" spans="1:15" ht="15.75">
      <c r="A79" s="106"/>
      <c r="B79" s="106"/>
      <c r="C79" s="128"/>
      <c r="D79" s="128"/>
      <c r="E79" s="128"/>
      <c r="F79" s="128"/>
      <c r="G79" s="128"/>
      <c r="H79" s="128"/>
      <c r="J79" s="122"/>
      <c r="K79" s="122"/>
      <c r="L79" s="122"/>
      <c r="M79" s="122"/>
      <c r="N79" s="122"/>
      <c r="O79" s="122"/>
    </row>
    <row r="80" spans="1:15" ht="15.75">
      <c r="A80" s="106" t="s">
        <v>148</v>
      </c>
      <c r="B80" s="106"/>
      <c r="C80" s="128"/>
      <c r="D80" s="128"/>
      <c r="E80" s="128"/>
      <c r="F80" s="128"/>
      <c r="G80" s="128"/>
      <c r="H80" s="128"/>
    </row>
    <row r="81" spans="1:8" ht="15.75">
      <c r="A81" s="125"/>
      <c r="B81" s="367"/>
      <c r="C81" s="370"/>
      <c r="D81" s="370"/>
      <c r="E81" s="370"/>
      <c r="F81" s="370"/>
      <c r="G81" s="370"/>
      <c r="H81" s="370"/>
    </row>
    <row r="82" spans="1:8" ht="18">
      <c r="A82" s="102"/>
      <c r="B82" s="103"/>
      <c r="C82" s="103"/>
      <c r="D82" s="103"/>
      <c r="E82" s="103"/>
      <c r="F82" s="103"/>
      <c r="G82" s="103"/>
      <c r="H82" s="103"/>
    </row>
    <row r="83" spans="1:8" ht="15.75">
      <c r="A83" s="125"/>
      <c r="B83" s="106"/>
      <c r="C83" s="106"/>
      <c r="D83" s="106"/>
      <c r="E83" s="106"/>
      <c r="F83" s="106"/>
      <c r="G83" s="106"/>
      <c r="H83" s="106"/>
    </row>
    <row r="84" spans="1:8" ht="15.75">
      <c r="A84" s="125"/>
      <c r="B84" s="106"/>
      <c r="C84" s="106"/>
      <c r="D84" s="106"/>
      <c r="E84" s="106"/>
      <c r="F84" s="106"/>
      <c r="G84" s="106"/>
      <c r="H84" s="106"/>
    </row>
  </sheetData>
  <mergeCells count="1">
    <mergeCell ref="B81:H81"/>
  </mergeCells>
  <printOptions horizontalCentered="1"/>
  <pageMargins left="0.15748031496062992" right="0.19685039370078741" top="0.15748031496062992" bottom="0.19685039370078741" header="0" footer="0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19"/>
  <sheetViews>
    <sheetView showGridLines="0" zoomScaleNormal="100" workbookViewId="0">
      <selection activeCell="J10" sqref="J10"/>
    </sheetView>
  </sheetViews>
  <sheetFormatPr baseColWidth="10" defaultRowHeight="15"/>
  <cols>
    <col min="1" max="1" width="14.140625" customWidth="1"/>
    <col min="2" max="2" width="27.5703125" style="2" customWidth="1"/>
    <col min="3" max="3" width="17" style="2" customWidth="1"/>
    <col min="4" max="4" width="11.140625" style="2" customWidth="1"/>
    <col min="5" max="5" width="11.28515625" style="2" customWidth="1"/>
    <col min="6" max="6" width="11.28515625" style="2" hidden="1" customWidth="1"/>
    <col min="7" max="7" width="11.28515625" style="2" customWidth="1"/>
    <col min="8" max="8" width="11.7109375" style="2" customWidth="1"/>
  </cols>
  <sheetData>
    <row r="1" spans="2:139" ht="26.1" customHeight="1">
      <c r="B1" s="371" t="s">
        <v>34</v>
      </c>
      <c r="C1" s="372"/>
      <c r="D1" s="372"/>
      <c r="E1" s="372"/>
      <c r="F1" s="372"/>
      <c r="G1" s="372"/>
      <c r="H1" s="372"/>
    </row>
    <row r="3" spans="2:139" ht="18">
      <c r="B3" s="11" t="s">
        <v>192</v>
      </c>
      <c r="C3" s="12"/>
      <c r="D3" s="12"/>
      <c r="E3" s="12"/>
      <c r="F3" s="12"/>
      <c r="G3" s="12"/>
      <c r="H3" s="12"/>
    </row>
    <row r="4" spans="2:139" ht="23.65" customHeight="1">
      <c r="B4" s="373" t="s">
        <v>42</v>
      </c>
      <c r="C4" s="375" t="s">
        <v>41</v>
      </c>
      <c r="D4" s="376"/>
      <c r="E4" s="250" t="s">
        <v>35</v>
      </c>
      <c r="F4" s="250"/>
      <c r="G4" s="250"/>
      <c r="H4" s="251"/>
    </row>
    <row r="5" spans="2:139" ht="18.600000000000001" customHeight="1">
      <c r="B5" s="374"/>
      <c r="C5" s="252" t="s">
        <v>7</v>
      </c>
      <c r="D5" s="252" t="s">
        <v>33</v>
      </c>
      <c r="E5" s="253" t="s">
        <v>4</v>
      </c>
      <c r="F5" s="253" t="s">
        <v>3</v>
      </c>
      <c r="G5" s="253" t="s">
        <v>3</v>
      </c>
      <c r="H5" s="253" t="s">
        <v>6</v>
      </c>
    </row>
    <row r="6" spans="2:139" ht="18.600000000000001" customHeight="1">
      <c r="B6" s="13"/>
      <c r="C6" s="254"/>
      <c r="D6" s="310"/>
      <c r="E6" s="255"/>
      <c r="F6" s="255"/>
      <c r="G6" s="255"/>
      <c r="H6" s="255"/>
    </row>
    <row r="7" spans="2:139" s="1" customFormat="1" ht="30.75" customHeight="1">
      <c r="B7" s="14" t="s">
        <v>30</v>
      </c>
      <c r="C7" s="15">
        <v>1058531</v>
      </c>
      <c r="D7" s="9">
        <f>C7/C15</f>
        <v>0.45481481608789937</v>
      </c>
      <c r="E7" s="10">
        <v>0.32161381496922548</v>
      </c>
      <c r="F7" s="10">
        <v>0.1537987278795894</v>
      </c>
      <c r="G7" s="10">
        <v>0.1537987278795894</v>
      </c>
      <c r="H7" s="10">
        <v>0.21445366497615354</v>
      </c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308"/>
      <c r="BE7" s="308"/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  <c r="BU7" s="308"/>
      <c r="BV7" s="308"/>
      <c r="BW7" s="308"/>
      <c r="BX7" s="308"/>
      <c r="BY7" s="308"/>
      <c r="BZ7" s="308"/>
      <c r="CA7" s="308"/>
      <c r="CB7" s="308"/>
      <c r="CC7" s="308"/>
      <c r="CD7" s="308"/>
      <c r="CE7" s="308"/>
      <c r="CF7" s="308"/>
      <c r="CG7" s="308"/>
      <c r="CH7" s="308"/>
      <c r="CI7" s="308"/>
      <c r="CJ7" s="308"/>
      <c r="CK7" s="308"/>
      <c r="CL7" s="308"/>
      <c r="CM7" s="308"/>
      <c r="CN7" s="308"/>
      <c r="CO7" s="308"/>
      <c r="CP7" s="308"/>
      <c r="CQ7" s="308"/>
      <c r="CR7" s="308"/>
      <c r="CS7" s="308"/>
      <c r="CT7" s="308"/>
      <c r="CU7" s="308"/>
      <c r="CV7" s="308"/>
      <c r="CW7" s="308"/>
      <c r="CX7" s="308"/>
      <c r="CY7" s="308"/>
      <c r="CZ7" s="308"/>
      <c r="DA7" s="308"/>
      <c r="DB7" s="308"/>
      <c r="DC7" s="308"/>
      <c r="DD7" s="308"/>
      <c r="DE7" s="308"/>
      <c r="DF7" s="308"/>
      <c r="DG7" s="308"/>
      <c r="DH7" s="308"/>
      <c r="DI7" s="308"/>
      <c r="DJ7" s="308"/>
      <c r="DK7" s="308"/>
      <c r="DL7" s="308"/>
      <c r="DM7" s="308"/>
      <c r="DN7" s="308"/>
      <c r="DO7" s="308"/>
      <c r="DP7" s="308"/>
      <c r="DQ7" s="308"/>
      <c r="DR7" s="308"/>
      <c r="DS7" s="308"/>
      <c r="DT7" s="308"/>
      <c r="DU7" s="308"/>
      <c r="DV7" s="308"/>
      <c r="DW7" s="308"/>
      <c r="DX7" s="308"/>
      <c r="DY7" s="308"/>
      <c r="DZ7" s="308"/>
      <c r="EA7" s="308"/>
      <c r="EB7" s="308"/>
      <c r="EC7" s="308"/>
      <c r="ED7" s="308"/>
      <c r="EE7" s="308"/>
      <c r="EF7" s="308"/>
      <c r="EG7" s="308"/>
      <c r="EH7" s="308"/>
      <c r="EI7" s="308"/>
    </row>
    <row r="8" spans="2:139" s="1" customFormat="1" ht="32.1" customHeight="1">
      <c r="B8" s="16" t="s">
        <v>29</v>
      </c>
      <c r="C8" s="15">
        <v>139262</v>
      </c>
      <c r="D8" s="9">
        <f>C8/C15</f>
        <v>5.9836151154791913E-2</v>
      </c>
      <c r="E8" s="10">
        <v>0.19734506579138805</v>
      </c>
      <c r="F8" s="10">
        <v>0.11774652901388394</v>
      </c>
      <c r="G8" s="10">
        <v>0.11774652901388394</v>
      </c>
      <c r="H8" s="10">
        <v>0.1459338488694629</v>
      </c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8"/>
      <c r="DJ8" s="308"/>
      <c r="DK8" s="308"/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08"/>
      <c r="DY8" s="308"/>
      <c r="DZ8" s="308"/>
      <c r="EA8" s="308"/>
      <c r="EB8" s="308"/>
      <c r="EC8" s="308"/>
      <c r="ED8" s="308"/>
      <c r="EE8" s="308"/>
      <c r="EF8" s="308"/>
      <c r="EG8" s="308"/>
      <c r="EH8" s="308"/>
      <c r="EI8" s="308"/>
    </row>
    <row r="9" spans="2:139" s="1" customFormat="1" ht="32.1" customHeight="1">
      <c r="B9" s="14" t="s">
        <v>36</v>
      </c>
      <c r="C9" s="15">
        <v>287393</v>
      </c>
      <c r="D9" s="9">
        <f>C9/C15</f>
        <v>0.12348301036053706</v>
      </c>
      <c r="E9" s="10">
        <v>0.378810430320623</v>
      </c>
      <c r="F9" s="10">
        <v>0.28287537731126855</v>
      </c>
      <c r="G9" s="10">
        <v>0.28287537731126855</v>
      </c>
      <c r="H9" s="10">
        <v>0.32270050461008726</v>
      </c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8"/>
      <c r="DF9" s="308"/>
      <c r="DG9" s="308"/>
      <c r="DH9" s="308"/>
      <c r="DI9" s="308"/>
      <c r="DJ9" s="308"/>
      <c r="DK9" s="308"/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08"/>
      <c r="DY9" s="308"/>
      <c r="DZ9" s="308"/>
      <c r="EA9" s="308"/>
      <c r="EB9" s="308"/>
      <c r="EC9" s="308"/>
      <c r="ED9" s="308"/>
      <c r="EE9" s="308"/>
      <c r="EF9" s="308"/>
      <c r="EG9" s="308"/>
      <c r="EH9" s="308"/>
      <c r="EI9" s="308"/>
    </row>
    <row r="10" spans="2:139" s="1" customFormat="1" ht="27.6" customHeight="1">
      <c r="B10" s="14" t="s">
        <v>31</v>
      </c>
      <c r="C10" s="15">
        <v>664538</v>
      </c>
      <c r="D10" s="9">
        <f>C10/C15</f>
        <v>0.28552940655816456</v>
      </c>
      <c r="E10" s="10">
        <v>0.30264972692231551</v>
      </c>
      <c r="F10" s="10">
        <v>7.9285970750738205E-2</v>
      </c>
      <c r="G10" s="10">
        <v>7.9285970750738205E-2</v>
      </c>
      <c r="H10" s="10">
        <v>0.28534531392992618</v>
      </c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8"/>
      <c r="CK10" s="308"/>
      <c r="CL10" s="308"/>
      <c r="CM10" s="308"/>
      <c r="CN10" s="308"/>
      <c r="CO10" s="308"/>
      <c r="CP10" s="308"/>
      <c r="CQ10" s="308"/>
      <c r="CR10" s="308"/>
      <c r="CS10" s="308"/>
      <c r="CT10" s="308"/>
      <c r="CU10" s="308"/>
      <c r="CV10" s="308"/>
      <c r="CW10" s="308"/>
      <c r="CX10" s="308"/>
      <c r="CY10" s="308"/>
      <c r="CZ10" s="308"/>
      <c r="DA10" s="308"/>
      <c r="DB10" s="308"/>
      <c r="DC10" s="308"/>
      <c r="DD10" s="308"/>
      <c r="DE10" s="308"/>
      <c r="DF10" s="308"/>
      <c r="DG10" s="308"/>
      <c r="DH10" s="308"/>
      <c r="DI10" s="308"/>
      <c r="DJ10" s="308"/>
      <c r="DK10" s="308"/>
      <c r="DL10" s="308"/>
      <c r="DM10" s="308"/>
      <c r="DN10" s="308"/>
      <c r="DO10" s="308"/>
      <c r="DP10" s="308"/>
      <c r="DQ10" s="308"/>
      <c r="DR10" s="308"/>
      <c r="DS10" s="308"/>
      <c r="DT10" s="308"/>
      <c r="DU10" s="308"/>
      <c r="DV10" s="308"/>
      <c r="DW10" s="308"/>
      <c r="DX10" s="308"/>
      <c r="DY10" s="308"/>
      <c r="DZ10" s="308"/>
      <c r="EA10" s="308"/>
      <c r="EB10" s="308"/>
      <c r="EC10" s="308"/>
      <c r="ED10" s="308"/>
      <c r="EE10" s="308"/>
      <c r="EF10" s="308"/>
      <c r="EG10" s="308"/>
      <c r="EH10" s="308"/>
      <c r="EI10" s="308"/>
    </row>
    <row r="11" spans="2:139" s="1" customFormat="1" ht="27.6" customHeight="1">
      <c r="B11" s="14" t="s">
        <v>32</v>
      </c>
      <c r="C11" s="15">
        <v>153779</v>
      </c>
      <c r="D11" s="9">
        <f>C11/C15</f>
        <v>6.6073612962852357E-2</v>
      </c>
      <c r="E11" s="10">
        <v>0.45610766173712264</v>
      </c>
      <c r="F11" s="10">
        <v>0.4472449914010676</v>
      </c>
      <c r="G11" s="10">
        <v>0.4472449914010676</v>
      </c>
      <c r="H11" s="10">
        <v>0.45144272969331167</v>
      </c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08"/>
      <c r="CJ11" s="308"/>
      <c r="CK11" s="308"/>
      <c r="CL11" s="308"/>
      <c r="CM11" s="308"/>
      <c r="CN11" s="308"/>
      <c r="CO11" s="308"/>
      <c r="CP11" s="308"/>
      <c r="CQ11" s="308"/>
      <c r="CR11" s="308"/>
      <c r="CS11" s="308"/>
      <c r="CT11" s="308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08"/>
      <c r="DL11" s="308"/>
      <c r="DM11" s="308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  <c r="EA11" s="308"/>
      <c r="EB11" s="308"/>
      <c r="EC11" s="308"/>
      <c r="ED11" s="308"/>
      <c r="EE11" s="308"/>
      <c r="EF11" s="308"/>
      <c r="EG11" s="308"/>
      <c r="EH11" s="308"/>
      <c r="EI11" s="308"/>
    </row>
    <row r="12" spans="2:139" s="1" customFormat="1" ht="27.6" customHeight="1">
      <c r="B12" s="14" t="s">
        <v>38</v>
      </c>
      <c r="C12" s="256">
        <v>22760</v>
      </c>
      <c r="D12" s="9">
        <f>C12/C15</f>
        <v>9.7791989220538545E-3</v>
      </c>
      <c r="E12" s="257">
        <v>0.52377558293452808</v>
      </c>
      <c r="F12" s="257">
        <v>0.53732218800410614</v>
      </c>
      <c r="G12" s="257">
        <v>0.53732218800410614</v>
      </c>
      <c r="H12" s="257">
        <v>0.52806199392125475</v>
      </c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8"/>
      <c r="EG12" s="308"/>
      <c r="EH12" s="308"/>
      <c r="EI12" s="308"/>
    </row>
    <row r="13" spans="2:139" s="1" customFormat="1" ht="32.1" customHeight="1">
      <c r="B13" s="258" t="s">
        <v>37</v>
      </c>
      <c r="C13" s="259">
        <v>2326263</v>
      </c>
      <c r="D13" s="311">
        <v>0.99950923106887679</v>
      </c>
      <c r="E13" s="261">
        <v>0.31437776879460055</v>
      </c>
      <c r="F13" s="261">
        <v>0.17300902289534903</v>
      </c>
      <c r="G13" s="261">
        <v>0.17300902289534903</v>
      </c>
      <c r="H13" s="261">
        <v>0.245</v>
      </c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</row>
    <row r="14" spans="2:139" s="1" customFormat="1" ht="24.75" customHeight="1">
      <c r="B14" s="14" t="s">
        <v>39</v>
      </c>
      <c r="C14" s="15">
        <v>1126</v>
      </c>
      <c r="D14" s="9">
        <f>C14/C15</f>
        <v>4.8380395370090692E-4</v>
      </c>
      <c r="E14" s="10">
        <v>3.8845942111017206E-3</v>
      </c>
      <c r="F14" s="10">
        <v>4.6847255279761227E-3</v>
      </c>
      <c r="G14" s="10">
        <v>4.6847255279761201E-3</v>
      </c>
      <c r="H14" s="10">
        <v>3.9892508957586866E-3</v>
      </c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8"/>
      <c r="DN14" s="308"/>
      <c r="DO14" s="308"/>
      <c r="DP14" s="308"/>
      <c r="DQ14" s="308"/>
      <c r="DR14" s="308"/>
      <c r="DS14" s="308"/>
      <c r="DT14" s="308"/>
      <c r="DU14" s="308"/>
      <c r="DV14" s="308"/>
      <c r="DW14" s="308"/>
      <c r="DX14" s="308"/>
      <c r="DY14" s="308"/>
      <c r="DZ14" s="308"/>
      <c r="EA14" s="308"/>
      <c r="EB14" s="308"/>
      <c r="EC14" s="308"/>
      <c r="ED14" s="308"/>
      <c r="EE14" s="308"/>
      <c r="EF14" s="308"/>
      <c r="EG14" s="308"/>
      <c r="EH14" s="308"/>
      <c r="EI14" s="308"/>
    </row>
    <row r="15" spans="2:139" s="1" customFormat="1" ht="32.1" customHeight="1">
      <c r="B15" s="258" t="s">
        <v>40</v>
      </c>
      <c r="C15" s="262">
        <v>2327389</v>
      </c>
      <c r="D15" s="260">
        <v>1</v>
      </c>
      <c r="E15" s="260">
        <v>0.29860231569882445</v>
      </c>
      <c r="F15" s="260">
        <v>0.17206423903496401</v>
      </c>
      <c r="G15" s="260">
        <v>0.17206423903496401</v>
      </c>
      <c r="H15" s="260">
        <v>0.23799999999999999</v>
      </c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08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</row>
    <row r="16" spans="2:139" ht="22.9" customHeight="1">
      <c r="B16" s="4"/>
      <c r="C16" s="3"/>
      <c r="D16" s="3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/>
      <c r="BL16" s="309"/>
      <c r="BM16" s="309"/>
      <c r="BN16" s="309"/>
      <c r="BO16" s="309"/>
      <c r="BP16" s="309"/>
      <c r="BQ16" s="309"/>
      <c r="BR16" s="309"/>
      <c r="BS16" s="309"/>
      <c r="BT16" s="309"/>
      <c r="BU16" s="309"/>
      <c r="BV16" s="309"/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309"/>
      <c r="CO16" s="309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309"/>
      <c r="DA16" s="309"/>
      <c r="DB16" s="309"/>
      <c r="DC16" s="309"/>
      <c r="DD16" s="309"/>
      <c r="DE16" s="309"/>
      <c r="DF16" s="309"/>
      <c r="DG16" s="309"/>
      <c r="DH16" s="309"/>
      <c r="DI16" s="309"/>
      <c r="DJ16" s="309"/>
      <c r="DK16" s="309"/>
      <c r="DL16" s="309"/>
      <c r="DM16" s="309"/>
      <c r="DN16" s="309"/>
      <c r="DO16" s="309"/>
      <c r="DP16" s="309"/>
      <c r="DQ16" s="309"/>
      <c r="DR16" s="309"/>
      <c r="DS16" s="309"/>
      <c r="DT16" s="309"/>
      <c r="DU16" s="309"/>
      <c r="DV16" s="309"/>
      <c r="DW16" s="309"/>
      <c r="DX16" s="309"/>
      <c r="DY16" s="309"/>
      <c r="DZ16" s="309"/>
      <c r="EA16" s="309"/>
      <c r="EB16" s="309"/>
      <c r="EC16" s="309"/>
      <c r="ED16" s="309"/>
      <c r="EE16" s="309"/>
      <c r="EF16" s="309"/>
      <c r="EG16" s="309"/>
      <c r="EH16" s="309"/>
      <c r="EI16" s="309"/>
    </row>
    <row r="17" spans="1:139" ht="18" customHeight="1">
      <c r="B17" s="5" t="s">
        <v>45</v>
      </c>
      <c r="C17" s="6"/>
      <c r="D17" s="6"/>
      <c r="E17" s="6"/>
      <c r="F17" s="6"/>
      <c r="G17" s="6"/>
      <c r="H17" s="6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09"/>
      <c r="BF17" s="309"/>
      <c r="BG17" s="309"/>
      <c r="BH17" s="309"/>
      <c r="BI17" s="309"/>
      <c r="BJ17" s="309"/>
      <c r="BK17" s="309"/>
      <c r="BL17" s="309"/>
      <c r="BM17" s="309"/>
      <c r="BN17" s="309"/>
      <c r="BO17" s="309"/>
      <c r="BP17" s="309"/>
      <c r="BQ17" s="309"/>
      <c r="BR17" s="309"/>
      <c r="BS17" s="309"/>
      <c r="BT17" s="309"/>
      <c r="BU17" s="309"/>
      <c r="BV17" s="309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309"/>
      <c r="CR17" s="309"/>
      <c r="CS17" s="309"/>
      <c r="CT17" s="309"/>
      <c r="CU17" s="309"/>
      <c r="CV17" s="309"/>
      <c r="CW17" s="309"/>
      <c r="CX17" s="309"/>
      <c r="CY17" s="309"/>
      <c r="CZ17" s="309"/>
      <c r="DA17" s="309"/>
      <c r="DB17" s="309"/>
      <c r="DC17" s="309"/>
      <c r="DD17" s="309"/>
      <c r="DE17" s="309"/>
      <c r="DF17" s="309"/>
      <c r="DG17" s="309"/>
      <c r="DH17" s="309"/>
      <c r="DI17" s="309"/>
      <c r="DJ17" s="309"/>
      <c r="DK17" s="309"/>
      <c r="DL17" s="309"/>
      <c r="DM17" s="309"/>
      <c r="DN17" s="309"/>
      <c r="DO17" s="309"/>
      <c r="DP17" s="309"/>
      <c r="DQ17" s="309"/>
      <c r="DR17" s="309"/>
      <c r="DS17" s="309"/>
      <c r="DT17" s="309"/>
      <c r="DU17" s="309"/>
      <c r="DV17" s="309"/>
      <c r="DW17" s="309"/>
      <c r="DX17" s="309"/>
      <c r="DY17" s="309"/>
      <c r="DZ17" s="309"/>
      <c r="EA17" s="309"/>
      <c r="EB17" s="309"/>
      <c r="EC17" s="309"/>
      <c r="ED17" s="309"/>
      <c r="EE17" s="309"/>
      <c r="EF17" s="309"/>
      <c r="EG17" s="309"/>
      <c r="EH17" s="309"/>
      <c r="EI17" s="309"/>
    </row>
    <row r="18" spans="1:139" ht="18" customHeight="1"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9"/>
      <c r="BF18" s="309"/>
      <c r="BG18" s="309"/>
      <c r="BH18" s="309"/>
      <c r="BI18" s="309"/>
      <c r="BJ18" s="309"/>
      <c r="BK18" s="309"/>
      <c r="BL18" s="309"/>
      <c r="BM18" s="309"/>
      <c r="BN18" s="309"/>
      <c r="BO18" s="309"/>
      <c r="BP18" s="309"/>
      <c r="BQ18" s="309"/>
      <c r="BR18" s="309"/>
      <c r="BS18" s="309"/>
      <c r="BT18" s="309"/>
      <c r="BU18" s="309"/>
      <c r="BV18" s="309"/>
      <c r="BW18" s="309"/>
      <c r="BX18" s="309"/>
      <c r="BY18" s="309"/>
      <c r="BZ18" s="309"/>
      <c r="CA18" s="309"/>
      <c r="CB18" s="309"/>
      <c r="CC18" s="309"/>
      <c r="CD18" s="309"/>
      <c r="CE18" s="309"/>
      <c r="CF18" s="309"/>
      <c r="CG18" s="309"/>
      <c r="CH18" s="309"/>
      <c r="CI18" s="309"/>
      <c r="CJ18" s="309"/>
      <c r="CK18" s="309"/>
      <c r="CL18" s="309"/>
      <c r="CM18" s="309"/>
      <c r="CN18" s="309"/>
      <c r="CO18" s="309"/>
      <c r="CP18" s="309"/>
      <c r="CQ18" s="309"/>
      <c r="CR18" s="309"/>
      <c r="CS18" s="309"/>
      <c r="CT18" s="309"/>
      <c r="CU18" s="309"/>
      <c r="CV18" s="309"/>
      <c r="CW18" s="309"/>
      <c r="CX18" s="309"/>
      <c r="CY18" s="309"/>
      <c r="CZ18" s="309"/>
      <c r="DA18" s="309"/>
      <c r="DB18" s="309"/>
      <c r="DC18" s="309"/>
      <c r="DD18" s="309"/>
      <c r="DE18" s="309"/>
      <c r="DF18" s="309"/>
      <c r="DG18" s="309"/>
      <c r="DH18" s="309"/>
      <c r="DI18" s="309"/>
      <c r="DJ18" s="309"/>
      <c r="DK18" s="309"/>
      <c r="DL18" s="309"/>
      <c r="DM18" s="309"/>
      <c r="DN18" s="309"/>
      <c r="DO18" s="309"/>
      <c r="DP18" s="309"/>
      <c r="DQ18" s="309"/>
      <c r="DR18" s="309"/>
      <c r="DS18" s="309"/>
      <c r="DT18" s="309"/>
      <c r="DU18" s="309"/>
      <c r="DV18" s="309"/>
      <c r="DW18" s="309"/>
      <c r="DX18" s="309"/>
      <c r="DY18" s="309"/>
      <c r="DZ18" s="309"/>
      <c r="EA18" s="309"/>
      <c r="EB18" s="309"/>
      <c r="EC18" s="309"/>
      <c r="ED18" s="309"/>
      <c r="EE18" s="309"/>
      <c r="EF18" s="309"/>
      <c r="EG18" s="309"/>
      <c r="EH18" s="309"/>
      <c r="EI18" s="309"/>
    </row>
    <row r="19" spans="1:139" ht="18" customHeight="1"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09"/>
      <c r="BG19" s="309"/>
      <c r="BH19" s="309"/>
      <c r="BI19" s="309"/>
      <c r="BJ19" s="309"/>
      <c r="BK19" s="309"/>
      <c r="BL19" s="309"/>
      <c r="BM19" s="309"/>
      <c r="BN19" s="309"/>
      <c r="BO19" s="309"/>
      <c r="BP19" s="309"/>
      <c r="BQ19" s="309"/>
      <c r="BR19" s="309"/>
      <c r="BS19" s="309"/>
      <c r="BT19" s="309"/>
      <c r="BU19" s="309"/>
      <c r="BV19" s="309"/>
      <c r="BW19" s="309"/>
      <c r="BX19" s="309"/>
      <c r="BY19" s="309"/>
      <c r="BZ19" s="309"/>
      <c r="CA19" s="309"/>
      <c r="CB19" s="309"/>
      <c r="CC19" s="309"/>
      <c r="CD19" s="309"/>
      <c r="CE19" s="309"/>
      <c r="CF19" s="309"/>
      <c r="CG19" s="309"/>
      <c r="CH19" s="309"/>
      <c r="CI19" s="309"/>
      <c r="CJ19" s="309"/>
      <c r="CK19" s="309"/>
      <c r="CL19" s="309"/>
      <c r="CM19" s="309"/>
      <c r="CN19" s="309"/>
      <c r="CO19" s="309"/>
      <c r="CP19" s="309"/>
      <c r="CQ19" s="309"/>
      <c r="CR19" s="309"/>
      <c r="CS19" s="309"/>
      <c r="CT19" s="309"/>
      <c r="CU19" s="309"/>
      <c r="CV19" s="309"/>
      <c r="CW19" s="309"/>
      <c r="CX19" s="309"/>
      <c r="CY19" s="309"/>
      <c r="CZ19" s="309"/>
      <c r="DA19" s="309"/>
      <c r="DB19" s="309"/>
      <c r="DC19" s="309"/>
      <c r="DD19" s="309"/>
      <c r="DE19" s="309"/>
      <c r="DF19" s="309"/>
      <c r="DG19" s="309"/>
      <c r="DH19" s="309"/>
      <c r="DI19" s="309"/>
      <c r="DJ19" s="309"/>
      <c r="DK19" s="309"/>
      <c r="DL19" s="309"/>
      <c r="DM19" s="309"/>
      <c r="DN19" s="309"/>
      <c r="DO19" s="309"/>
      <c r="DP19" s="309"/>
      <c r="DQ19" s="309"/>
      <c r="DR19" s="309"/>
      <c r="DS19" s="309"/>
      <c r="DT19" s="309"/>
      <c r="DU19" s="309"/>
      <c r="DV19" s="309"/>
      <c r="DW19" s="309"/>
      <c r="DX19" s="309"/>
      <c r="DY19" s="309"/>
      <c r="DZ19" s="309"/>
      <c r="EA19" s="309"/>
      <c r="EB19" s="309"/>
      <c r="EC19" s="309"/>
      <c r="ED19" s="309"/>
      <c r="EE19" s="309"/>
      <c r="EF19" s="309"/>
      <c r="EG19" s="309"/>
      <c r="EH19" s="309"/>
      <c r="EI19" s="309"/>
    </row>
    <row r="20" spans="1:139" ht="15" customHeight="1"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309"/>
      <c r="BO20" s="309"/>
      <c r="BP20" s="309"/>
      <c r="BQ20" s="309"/>
      <c r="BR20" s="309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309"/>
      <c r="DD20" s="309"/>
      <c r="DE20" s="309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09"/>
      <c r="DQ20" s="309"/>
      <c r="DR20" s="309"/>
      <c r="DS20" s="309"/>
      <c r="DT20" s="309"/>
      <c r="DU20" s="309"/>
      <c r="DV20" s="309"/>
      <c r="DW20" s="309"/>
      <c r="DX20" s="309"/>
      <c r="DY20" s="309"/>
      <c r="DZ20" s="309"/>
      <c r="EA20" s="309"/>
      <c r="EB20" s="309"/>
      <c r="EC20" s="309"/>
      <c r="ED20" s="309"/>
      <c r="EE20" s="309"/>
      <c r="EF20" s="309"/>
      <c r="EG20" s="309"/>
      <c r="EH20" s="309"/>
      <c r="EI20" s="309"/>
    </row>
    <row r="21" spans="1:139"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09"/>
      <c r="BS21" s="309"/>
      <c r="BT21" s="309"/>
      <c r="BU21" s="309"/>
      <c r="BV21" s="309"/>
      <c r="BW21" s="309"/>
      <c r="BX21" s="309"/>
      <c r="BY21" s="309"/>
      <c r="BZ21" s="309"/>
      <c r="CA21" s="309"/>
      <c r="CB21" s="309"/>
      <c r="CC21" s="309"/>
      <c r="CD21" s="309"/>
      <c r="CE21" s="309"/>
      <c r="CF21" s="309"/>
      <c r="CG21" s="309"/>
      <c r="CH21" s="309"/>
      <c r="CI21" s="309"/>
      <c r="CJ21" s="309"/>
      <c r="CK21" s="309"/>
      <c r="CL21" s="309"/>
      <c r="CM21" s="309"/>
      <c r="CN21" s="309"/>
      <c r="CO21" s="309"/>
      <c r="CP21" s="309"/>
      <c r="CQ21" s="309"/>
      <c r="CR21" s="309"/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309"/>
      <c r="DD21" s="309"/>
      <c r="DE21" s="309"/>
      <c r="DF21" s="309"/>
      <c r="DG21" s="309"/>
      <c r="DH21" s="309"/>
      <c r="DI21" s="309"/>
      <c r="DJ21" s="309"/>
      <c r="DK21" s="309"/>
      <c r="DL21" s="309"/>
      <c r="DM21" s="309"/>
      <c r="DN21" s="309"/>
      <c r="DO21" s="309"/>
      <c r="DP21" s="309"/>
      <c r="DQ21" s="309"/>
      <c r="DR21" s="309"/>
      <c r="DS21" s="309"/>
      <c r="DT21" s="309"/>
      <c r="DU21" s="309"/>
      <c r="DV21" s="309"/>
      <c r="DW21" s="309"/>
      <c r="DX21" s="309"/>
      <c r="DY21" s="309"/>
      <c r="DZ21" s="309"/>
      <c r="EA21" s="309"/>
      <c r="EB21" s="309"/>
      <c r="EC21" s="309"/>
      <c r="ED21" s="309"/>
      <c r="EE21" s="309"/>
      <c r="EF21" s="309"/>
      <c r="EG21" s="309"/>
      <c r="EH21" s="309"/>
      <c r="EI21" s="309"/>
    </row>
    <row r="22" spans="1:139"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9"/>
      <c r="BG22" s="309"/>
      <c r="BH22" s="309"/>
      <c r="BI22" s="309"/>
      <c r="BJ22" s="309"/>
      <c r="BK22" s="309"/>
      <c r="BL22" s="309"/>
      <c r="BM22" s="309"/>
      <c r="BN22" s="309"/>
      <c r="BO22" s="309"/>
      <c r="BP22" s="309"/>
      <c r="BQ22" s="309"/>
      <c r="BR22" s="309"/>
      <c r="BS22" s="309"/>
      <c r="BT22" s="309"/>
      <c r="BU22" s="309"/>
      <c r="BV22" s="309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09"/>
      <c r="CZ22" s="309"/>
      <c r="DA22" s="309"/>
      <c r="DB22" s="309"/>
      <c r="DC22" s="309"/>
      <c r="DD22" s="309"/>
      <c r="DE22" s="309"/>
      <c r="DF22" s="309"/>
      <c r="DG22" s="309"/>
      <c r="DH22" s="309"/>
      <c r="DI22" s="309"/>
      <c r="DJ22" s="309"/>
      <c r="DK22" s="309"/>
      <c r="DL22" s="309"/>
      <c r="DM22" s="309"/>
      <c r="DN22" s="309"/>
      <c r="DO22" s="309"/>
      <c r="DP22" s="309"/>
      <c r="DQ22" s="309"/>
      <c r="DR22" s="309"/>
      <c r="DS22" s="309"/>
      <c r="DT22" s="309"/>
      <c r="DU22" s="309"/>
      <c r="DV22" s="309"/>
      <c r="DW22" s="309"/>
      <c r="DX22" s="309"/>
      <c r="DY22" s="309"/>
      <c r="DZ22" s="309"/>
      <c r="EA22" s="309"/>
      <c r="EB22" s="309"/>
      <c r="EC22" s="309"/>
      <c r="ED22" s="309"/>
      <c r="EE22" s="309"/>
      <c r="EF22" s="309"/>
      <c r="EG22" s="309"/>
      <c r="EH22" s="309"/>
      <c r="EI22" s="309"/>
    </row>
    <row r="23" spans="1:139"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309"/>
      <c r="BJ23" s="309"/>
      <c r="BK23" s="309"/>
      <c r="BL23" s="309"/>
      <c r="BM23" s="309"/>
      <c r="BN23" s="309"/>
      <c r="BO23" s="309"/>
      <c r="BP23" s="309"/>
      <c r="BQ23" s="309"/>
      <c r="BR23" s="309"/>
      <c r="BS23" s="309"/>
      <c r="BT23" s="309"/>
      <c r="BU23" s="309"/>
      <c r="BV23" s="309"/>
      <c r="BW23" s="309"/>
      <c r="BX23" s="309"/>
      <c r="BY23" s="309"/>
      <c r="BZ23" s="309"/>
      <c r="CA23" s="309"/>
      <c r="CB23" s="309"/>
      <c r="CC23" s="309"/>
      <c r="CD23" s="309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09"/>
      <c r="CZ23" s="309"/>
      <c r="DA23" s="309"/>
      <c r="DB23" s="309"/>
      <c r="DC23" s="309"/>
      <c r="DD23" s="309"/>
      <c r="DE23" s="309"/>
      <c r="DF23" s="309"/>
      <c r="DG23" s="309"/>
      <c r="DH23" s="309"/>
      <c r="DI23" s="309"/>
      <c r="DJ23" s="309"/>
      <c r="DK23" s="309"/>
      <c r="DL23" s="309"/>
      <c r="DM23" s="309"/>
      <c r="DN23" s="309"/>
      <c r="DO23" s="309"/>
      <c r="DP23" s="309"/>
      <c r="DQ23" s="309"/>
      <c r="DR23" s="309"/>
      <c r="DS23" s="309"/>
      <c r="DT23" s="309"/>
      <c r="DU23" s="309"/>
      <c r="DV23" s="309"/>
      <c r="DW23" s="309"/>
      <c r="DX23" s="309"/>
      <c r="DY23" s="309"/>
      <c r="DZ23" s="309"/>
      <c r="EA23" s="309"/>
      <c r="EB23" s="309"/>
      <c r="EC23" s="309"/>
      <c r="ED23" s="309"/>
      <c r="EE23" s="309"/>
      <c r="EF23" s="309"/>
      <c r="EG23" s="309"/>
      <c r="EH23" s="309"/>
      <c r="EI23" s="309"/>
    </row>
    <row r="24" spans="1:139"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  <c r="BK24" s="309"/>
      <c r="BL24" s="309"/>
      <c r="BM24" s="309"/>
      <c r="BN24" s="309"/>
      <c r="BO24" s="309"/>
      <c r="BP24" s="309"/>
      <c r="BQ24" s="309"/>
      <c r="BR24" s="309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09"/>
      <c r="DB24" s="309"/>
      <c r="DC24" s="309"/>
      <c r="DD24" s="309"/>
      <c r="DE24" s="309"/>
      <c r="DF24" s="309"/>
      <c r="DG24" s="309"/>
      <c r="DH24" s="309"/>
      <c r="DI24" s="309"/>
      <c r="DJ24" s="309"/>
      <c r="DK24" s="309"/>
      <c r="DL24" s="309"/>
      <c r="DM24" s="309"/>
      <c r="DN24" s="309"/>
      <c r="DO24" s="309"/>
      <c r="DP24" s="309"/>
      <c r="DQ24" s="309"/>
      <c r="DR24" s="309"/>
      <c r="DS24" s="309"/>
      <c r="DT24" s="309"/>
      <c r="DU24" s="309"/>
      <c r="DV24" s="309"/>
      <c r="DW24" s="309"/>
      <c r="DX24" s="309"/>
      <c r="DY24" s="309"/>
      <c r="DZ24" s="309"/>
      <c r="EA24" s="309"/>
      <c r="EB24" s="309"/>
      <c r="EC24" s="309"/>
      <c r="ED24" s="309"/>
      <c r="EE24" s="309"/>
      <c r="EF24" s="309"/>
      <c r="EG24" s="309"/>
      <c r="EH24" s="309"/>
      <c r="EI24" s="309"/>
    </row>
    <row r="25" spans="1:139"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09"/>
      <c r="BH25" s="309"/>
      <c r="BI25" s="309"/>
      <c r="BJ25" s="309"/>
      <c r="BK25" s="309"/>
      <c r="BL25" s="309"/>
      <c r="BM25" s="309"/>
      <c r="BN25" s="309"/>
      <c r="BO25" s="309"/>
      <c r="BP25" s="309"/>
      <c r="BQ25" s="309"/>
      <c r="BR25" s="309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09"/>
      <c r="DB25" s="309"/>
      <c r="DC25" s="309"/>
      <c r="DD25" s="309"/>
      <c r="DE25" s="309"/>
      <c r="DF25" s="309"/>
      <c r="DG25" s="309"/>
      <c r="DH25" s="309"/>
      <c r="DI25" s="309"/>
      <c r="DJ25" s="309"/>
      <c r="DK25" s="309"/>
      <c r="DL25" s="309"/>
      <c r="DM25" s="309"/>
      <c r="DN25" s="309"/>
      <c r="DO25" s="309"/>
      <c r="DP25" s="309"/>
      <c r="DQ25" s="309"/>
      <c r="DR25" s="309"/>
      <c r="DS25" s="309"/>
      <c r="DT25" s="309"/>
      <c r="DU25" s="309"/>
      <c r="DV25" s="309"/>
      <c r="DW25" s="309"/>
      <c r="DX25" s="309"/>
      <c r="DY25" s="309"/>
      <c r="DZ25" s="309"/>
      <c r="EA25" s="309"/>
      <c r="EB25" s="309"/>
      <c r="EC25" s="309"/>
      <c r="ED25" s="309"/>
      <c r="EE25" s="309"/>
      <c r="EF25" s="309"/>
      <c r="EG25" s="309"/>
      <c r="EH25" s="309"/>
      <c r="EI25" s="309"/>
    </row>
    <row r="26" spans="1:139" ht="15" customHeight="1"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9"/>
      <c r="BG26" s="309"/>
      <c r="BH26" s="309"/>
      <c r="BI26" s="309"/>
      <c r="BJ26" s="309"/>
      <c r="BK26" s="309"/>
      <c r="BL26" s="309"/>
      <c r="BM26" s="309"/>
      <c r="BN26" s="309"/>
      <c r="BO26" s="309"/>
      <c r="BP26" s="309"/>
      <c r="BQ26" s="309"/>
      <c r="BR26" s="309"/>
      <c r="BS26" s="309"/>
      <c r="BT26" s="309"/>
      <c r="BU26" s="309"/>
      <c r="BV26" s="309"/>
      <c r="BW26" s="309"/>
      <c r="BX26" s="309"/>
      <c r="BY26" s="309"/>
      <c r="BZ26" s="309"/>
      <c r="CA26" s="309"/>
      <c r="CB26" s="309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09"/>
      <c r="CZ26" s="309"/>
      <c r="DA26" s="309"/>
      <c r="DB26" s="309"/>
      <c r="DC26" s="309"/>
      <c r="DD26" s="309"/>
      <c r="DE26" s="309"/>
      <c r="DF26" s="309"/>
      <c r="DG26" s="309"/>
      <c r="DH26" s="309"/>
      <c r="DI26" s="309"/>
      <c r="DJ26" s="309"/>
      <c r="DK26" s="309"/>
      <c r="DL26" s="309"/>
      <c r="DM26" s="309"/>
      <c r="DN26" s="309"/>
      <c r="DO26" s="309"/>
      <c r="DP26" s="309"/>
      <c r="DQ26" s="309"/>
      <c r="DR26" s="309"/>
      <c r="DS26" s="309"/>
      <c r="DT26" s="309"/>
      <c r="DU26" s="309"/>
      <c r="DV26" s="309"/>
      <c r="DW26" s="309"/>
      <c r="DX26" s="309"/>
      <c r="DY26" s="309"/>
      <c r="DZ26" s="309"/>
      <c r="EA26" s="309"/>
      <c r="EB26" s="309"/>
      <c r="EC26" s="309"/>
      <c r="ED26" s="309"/>
      <c r="EE26" s="309"/>
      <c r="EF26" s="309"/>
      <c r="EG26" s="309"/>
      <c r="EH26" s="309"/>
      <c r="EI26" s="309"/>
    </row>
    <row r="27" spans="1:139" ht="15" customHeight="1"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09"/>
      <c r="BI27" s="309"/>
      <c r="BJ27" s="309"/>
      <c r="BK27" s="309"/>
      <c r="BL27" s="309"/>
      <c r="BM27" s="309"/>
      <c r="BN27" s="309"/>
      <c r="BO27" s="309"/>
      <c r="BP27" s="309"/>
      <c r="BQ27" s="309"/>
      <c r="BR27" s="309"/>
      <c r="BS27" s="309"/>
      <c r="BT27" s="309"/>
      <c r="BU27" s="309"/>
      <c r="BV27" s="309"/>
      <c r="BW27" s="309"/>
      <c r="BX27" s="309"/>
      <c r="BY27" s="309"/>
      <c r="BZ27" s="309"/>
      <c r="CA27" s="309"/>
      <c r="CB27" s="309"/>
      <c r="CC27" s="309"/>
      <c r="CD27" s="309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309"/>
      <c r="CR27" s="309"/>
      <c r="CS27" s="309"/>
      <c r="CT27" s="309"/>
      <c r="CU27" s="309"/>
      <c r="CV27" s="309"/>
      <c r="CW27" s="309"/>
      <c r="CX27" s="309"/>
      <c r="CY27" s="309"/>
      <c r="CZ27" s="309"/>
      <c r="DA27" s="309"/>
      <c r="DB27" s="309"/>
      <c r="DC27" s="309"/>
      <c r="DD27" s="309"/>
      <c r="DE27" s="309"/>
      <c r="DF27" s="309"/>
      <c r="DG27" s="309"/>
      <c r="DH27" s="309"/>
      <c r="DI27" s="309"/>
      <c r="DJ27" s="309"/>
      <c r="DK27" s="309"/>
      <c r="DL27" s="309"/>
      <c r="DM27" s="309"/>
      <c r="DN27" s="309"/>
      <c r="DO27" s="309"/>
      <c r="DP27" s="309"/>
      <c r="DQ27" s="309"/>
      <c r="DR27" s="309"/>
      <c r="DS27" s="309"/>
      <c r="DT27" s="309"/>
      <c r="DU27" s="309"/>
      <c r="DV27" s="309"/>
      <c r="DW27" s="309"/>
      <c r="DX27" s="309"/>
      <c r="DY27" s="309"/>
      <c r="DZ27" s="309"/>
      <c r="EA27" s="309"/>
      <c r="EB27" s="309"/>
      <c r="EC27" s="309"/>
      <c r="ED27" s="309"/>
      <c r="EE27" s="309"/>
      <c r="EF27" s="309"/>
      <c r="EG27" s="309"/>
      <c r="EH27" s="309"/>
      <c r="EI27" s="309"/>
    </row>
    <row r="28" spans="1:139" ht="15.75">
      <c r="A28" s="7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9"/>
      <c r="BF28" s="309"/>
      <c r="BG28" s="309"/>
      <c r="BH28" s="309"/>
      <c r="BI28" s="309"/>
      <c r="BJ28" s="309"/>
      <c r="BK28" s="309"/>
      <c r="BL28" s="309"/>
      <c r="BM28" s="309"/>
      <c r="BN28" s="309"/>
      <c r="BO28" s="309"/>
      <c r="BP28" s="309"/>
      <c r="BQ28" s="309"/>
      <c r="BR28" s="309"/>
      <c r="BS28" s="309"/>
      <c r="BT28" s="309"/>
      <c r="BU28" s="309"/>
      <c r="BV28" s="309"/>
      <c r="BW28" s="309"/>
      <c r="BX28" s="309"/>
      <c r="BY28" s="309"/>
      <c r="BZ28" s="309"/>
      <c r="CA28" s="309"/>
      <c r="CB28" s="309"/>
      <c r="CC28" s="309"/>
      <c r="CD28" s="309"/>
      <c r="CE28" s="309"/>
      <c r="CF28" s="309"/>
      <c r="CG28" s="309"/>
      <c r="CH28" s="309"/>
      <c r="CI28" s="309"/>
      <c r="CJ28" s="309"/>
      <c r="CK28" s="309"/>
      <c r="CL28" s="309"/>
      <c r="CM28" s="309"/>
      <c r="CN28" s="309"/>
      <c r="CO28" s="309"/>
      <c r="CP28" s="309"/>
      <c r="CQ28" s="309"/>
      <c r="CR28" s="309"/>
      <c r="CS28" s="309"/>
      <c r="CT28" s="309"/>
      <c r="CU28" s="309"/>
      <c r="CV28" s="309"/>
      <c r="CW28" s="309"/>
      <c r="CX28" s="309"/>
      <c r="CY28" s="309"/>
      <c r="CZ28" s="309"/>
      <c r="DA28" s="309"/>
      <c r="DB28" s="309"/>
      <c r="DC28" s="309"/>
      <c r="DD28" s="309"/>
      <c r="DE28" s="309"/>
      <c r="DF28" s="309"/>
      <c r="DG28" s="309"/>
      <c r="DH28" s="309"/>
      <c r="DI28" s="309"/>
      <c r="DJ28" s="309"/>
      <c r="DK28" s="309"/>
      <c r="DL28" s="309"/>
      <c r="DM28" s="309"/>
      <c r="DN28" s="309"/>
      <c r="DO28" s="309"/>
      <c r="DP28" s="309"/>
      <c r="DQ28" s="309"/>
      <c r="DR28" s="309"/>
      <c r="DS28" s="309"/>
      <c r="DT28" s="309"/>
      <c r="DU28" s="309"/>
      <c r="DV28" s="309"/>
      <c r="DW28" s="309"/>
      <c r="DX28" s="309"/>
      <c r="DY28" s="309"/>
      <c r="DZ28" s="309"/>
      <c r="EA28" s="309"/>
      <c r="EB28" s="309"/>
      <c r="EC28" s="309"/>
      <c r="ED28" s="309"/>
      <c r="EE28" s="309"/>
      <c r="EF28" s="309"/>
      <c r="EG28" s="309"/>
      <c r="EH28" s="309"/>
      <c r="EI28" s="309"/>
    </row>
    <row r="29" spans="1:139"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9"/>
      <c r="BG29" s="309"/>
      <c r="BH29" s="309"/>
      <c r="BI29" s="309"/>
      <c r="BJ29" s="309"/>
      <c r="BK29" s="309"/>
      <c r="BL29" s="309"/>
      <c r="BM29" s="309"/>
      <c r="BN29" s="309"/>
      <c r="BO29" s="309"/>
      <c r="BP29" s="309"/>
      <c r="BQ29" s="309"/>
      <c r="BR29" s="309"/>
      <c r="BS29" s="309"/>
      <c r="BT29" s="309"/>
      <c r="BU29" s="309"/>
      <c r="BV29" s="309"/>
      <c r="BW29" s="309"/>
      <c r="BX29" s="309"/>
      <c r="BY29" s="309"/>
      <c r="BZ29" s="309"/>
      <c r="CA29" s="309"/>
      <c r="CB29" s="309"/>
      <c r="CC29" s="309"/>
      <c r="CD29" s="309"/>
      <c r="CE29" s="309"/>
      <c r="CF29" s="309"/>
      <c r="CG29" s="309"/>
      <c r="CH29" s="309"/>
      <c r="CI29" s="309"/>
      <c r="CJ29" s="309"/>
      <c r="CK29" s="309"/>
      <c r="CL29" s="309"/>
      <c r="CM29" s="309"/>
      <c r="CN29" s="309"/>
      <c r="CO29" s="309"/>
      <c r="CP29" s="309"/>
      <c r="CQ29" s="309"/>
      <c r="CR29" s="309"/>
      <c r="CS29" s="309"/>
      <c r="CT29" s="309"/>
      <c r="CU29" s="309"/>
      <c r="CV29" s="309"/>
      <c r="CW29" s="309"/>
      <c r="CX29" s="309"/>
      <c r="CY29" s="309"/>
      <c r="CZ29" s="309"/>
      <c r="DA29" s="309"/>
      <c r="DB29" s="309"/>
      <c r="DC29" s="309"/>
      <c r="DD29" s="309"/>
      <c r="DE29" s="309"/>
      <c r="DF29" s="309"/>
      <c r="DG29" s="309"/>
      <c r="DH29" s="309"/>
      <c r="DI29" s="309"/>
      <c r="DJ29" s="309"/>
      <c r="DK29" s="309"/>
      <c r="DL29" s="309"/>
      <c r="DM29" s="309"/>
      <c r="DN29" s="309"/>
      <c r="DO29" s="309"/>
      <c r="DP29" s="309"/>
      <c r="DQ29" s="309"/>
      <c r="DR29" s="309"/>
      <c r="DS29" s="309"/>
      <c r="DT29" s="309"/>
      <c r="DU29" s="309"/>
      <c r="DV29" s="309"/>
      <c r="DW29" s="309"/>
      <c r="DX29" s="309"/>
      <c r="DY29" s="309"/>
      <c r="DZ29" s="309"/>
      <c r="EA29" s="309"/>
      <c r="EB29" s="309"/>
      <c r="EC29" s="309"/>
      <c r="ED29" s="309"/>
      <c r="EE29" s="309"/>
      <c r="EF29" s="309"/>
      <c r="EG29" s="309"/>
      <c r="EH29" s="309"/>
      <c r="EI29" s="309"/>
    </row>
    <row r="30" spans="1:139"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309"/>
      <c r="BU30" s="309"/>
      <c r="BV30" s="309"/>
      <c r="BW30" s="309"/>
      <c r="BX30" s="309"/>
      <c r="BY30" s="309"/>
      <c r="BZ30" s="309"/>
      <c r="CA30" s="309"/>
      <c r="CB30" s="309"/>
      <c r="CC30" s="309"/>
      <c r="CD30" s="309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309"/>
      <c r="CR30" s="309"/>
      <c r="CS30" s="309"/>
      <c r="CT30" s="309"/>
      <c r="CU30" s="309"/>
      <c r="CV30" s="309"/>
      <c r="CW30" s="309"/>
      <c r="CX30" s="309"/>
      <c r="CY30" s="309"/>
      <c r="CZ30" s="309"/>
      <c r="DA30" s="309"/>
      <c r="DB30" s="309"/>
      <c r="DC30" s="309"/>
      <c r="DD30" s="309"/>
      <c r="DE30" s="309"/>
      <c r="DF30" s="309"/>
      <c r="DG30" s="309"/>
      <c r="DH30" s="309"/>
      <c r="DI30" s="309"/>
      <c r="DJ30" s="309"/>
      <c r="DK30" s="309"/>
      <c r="DL30" s="309"/>
      <c r="DM30" s="309"/>
      <c r="DN30" s="309"/>
      <c r="DO30" s="309"/>
      <c r="DP30" s="309"/>
      <c r="DQ30" s="309"/>
      <c r="DR30" s="309"/>
      <c r="DS30" s="309"/>
      <c r="DT30" s="309"/>
      <c r="DU30" s="309"/>
      <c r="DV30" s="309"/>
      <c r="DW30" s="309"/>
      <c r="DX30" s="309"/>
      <c r="DY30" s="309"/>
      <c r="DZ30" s="309"/>
      <c r="EA30" s="309"/>
      <c r="EB30" s="309"/>
      <c r="EC30" s="309"/>
      <c r="ED30" s="309"/>
      <c r="EE30" s="309"/>
      <c r="EF30" s="309"/>
      <c r="EG30" s="309"/>
      <c r="EH30" s="309"/>
      <c r="EI30" s="309"/>
    </row>
    <row r="31" spans="1:139"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9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09"/>
      <c r="BU31" s="309"/>
      <c r="BV31" s="309"/>
      <c r="BW31" s="309"/>
      <c r="BX31" s="309"/>
      <c r="BY31" s="309"/>
      <c r="BZ31" s="309"/>
      <c r="CA31" s="309"/>
      <c r="CB31" s="309"/>
      <c r="CC31" s="309"/>
      <c r="CD31" s="309"/>
      <c r="CE31" s="309"/>
      <c r="CF31" s="309"/>
      <c r="CG31" s="309"/>
      <c r="CH31" s="309"/>
      <c r="CI31" s="309"/>
      <c r="CJ31" s="309"/>
      <c r="CK31" s="309"/>
      <c r="CL31" s="309"/>
      <c r="CM31" s="309"/>
      <c r="CN31" s="309"/>
      <c r="CO31" s="309"/>
      <c r="CP31" s="309"/>
      <c r="CQ31" s="309"/>
      <c r="CR31" s="309"/>
      <c r="CS31" s="309"/>
      <c r="CT31" s="309"/>
      <c r="CU31" s="309"/>
      <c r="CV31" s="309"/>
      <c r="CW31" s="309"/>
      <c r="CX31" s="309"/>
      <c r="CY31" s="309"/>
      <c r="CZ31" s="309"/>
      <c r="DA31" s="309"/>
      <c r="DB31" s="309"/>
      <c r="DC31" s="309"/>
      <c r="DD31" s="309"/>
      <c r="DE31" s="309"/>
      <c r="DF31" s="309"/>
      <c r="DG31" s="309"/>
      <c r="DH31" s="309"/>
      <c r="DI31" s="309"/>
      <c r="DJ31" s="309"/>
      <c r="DK31" s="309"/>
      <c r="DL31" s="309"/>
      <c r="DM31" s="309"/>
      <c r="DN31" s="309"/>
      <c r="DO31" s="309"/>
      <c r="DP31" s="309"/>
      <c r="DQ31" s="309"/>
      <c r="DR31" s="309"/>
      <c r="DS31" s="309"/>
      <c r="DT31" s="309"/>
      <c r="DU31" s="309"/>
      <c r="DV31" s="309"/>
      <c r="DW31" s="309"/>
      <c r="DX31" s="309"/>
      <c r="DY31" s="309"/>
      <c r="DZ31" s="309"/>
      <c r="EA31" s="309"/>
      <c r="EB31" s="309"/>
      <c r="EC31" s="309"/>
      <c r="ED31" s="309"/>
      <c r="EE31" s="309"/>
      <c r="EF31" s="309"/>
      <c r="EG31" s="309"/>
      <c r="EH31" s="309"/>
      <c r="EI31" s="309"/>
    </row>
    <row r="32" spans="1:139"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9"/>
      <c r="BG32" s="309"/>
      <c r="BH32" s="309"/>
      <c r="BI32" s="309"/>
      <c r="BJ32" s="309"/>
      <c r="BK32" s="309"/>
      <c r="BL32" s="309"/>
      <c r="BM32" s="309"/>
      <c r="BN32" s="309"/>
      <c r="BO32" s="309"/>
      <c r="BP32" s="309"/>
      <c r="BQ32" s="309"/>
      <c r="BR32" s="309"/>
      <c r="BS32" s="309"/>
      <c r="BT32" s="309"/>
      <c r="BU32" s="309"/>
      <c r="BV32" s="309"/>
      <c r="BW32" s="309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/>
      <c r="CO32" s="309"/>
      <c r="CP32" s="309"/>
      <c r="CQ32" s="309"/>
      <c r="CR32" s="309"/>
      <c r="CS32" s="309"/>
      <c r="CT32" s="309"/>
      <c r="CU32" s="309"/>
      <c r="CV32" s="309"/>
      <c r="CW32" s="309"/>
      <c r="CX32" s="309"/>
      <c r="CY32" s="309"/>
      <c r="CZ32" s="309"/>
      <c r="DA32" s="309"/>
      <c r="DB32" s="309"/>
      <c r="DC32" s="309"/>
      <c r="DD32" s="309"/>
      <c r="DE32" s="309"/>
      <c r="DF32" s="309"/>
      <c r="DG32" s="309"/>
      <c r="DH32" s="309"/>
      <c r="DI32" s="309"/>
      <c r="DJ32" s="309"/>
      <c r="DK32" s="309"/>
      <c r="DL32" s="309"/>
      <c r="DM32" s="309"/>
      <c r="DN32" s="309"/>
      <c r="DO32" s="309"/>
      <c r="DP32" s="309"/>
      <c r="DQ32" s="309"/>
      <c r="DR32" s="309"/>
      <c r="DS32" s="309"/>
      <c r="DT32" s="309"/>
      <c r="DU32" s="309"/>
      <c r="DV32" s="309"/>
      <c r="DW32" s="309"/>
      <c r="DX32" s="309"/>
      <c r="DY32" s="309"/>
      <c r="DZ32" s="309"/>
      <c r="EA32" s="309"/>
      <c r="EB32" s="309"/>
      <c r="EC32" s="309"/>
      <c r="ED32" s="309"/>
      <c r="EE32" s="309"/>
      <c r="EF32" s="309"/>
      <c r="EG32" s="309"/>
      <c r="EH32" s="309"/>
      <c r="EI32" s="309"/>
    </row>
    <row r="33" spans="1:139"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  <c r="BL33" s="309"/>
      <c r="BM33" s="309"/>
      <c r="BN33" s="309"/>
      <c r="BO33" s="309"/>
      <c r="BP33" s="309"/>
      <c r="BQ33" s="309"/>
      <c r="BR33" s="309"/>
      <c r="BS33" s="309"/>
      <c r="BT33" s="309"/>
      <c r="BU33" s="309"/>
      <c r="BV33" s="309"/>
      <c r="BW33" s="309"/>
      <c r="BX33" s="309"/>
      <c r="BY33" s="309"/>
      <c r="BZ33" s="309"/>
      <c r="CA33" s="309"/>
      <c r="CB33" s="309"/>
      <c r="CC33" s="309"/>
      <c r="CD33" s="309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09"/>
      <c r="CY33" s="309"/>
      <c r="CZ33" s="309"/>
      <c r="DA33" s="309"/>
      <c r="DB33" s="309"/>
      <c r="DC33" s="309"/>
      <c r="DD33" s="309"/>
      <c r="DE33" s="309"/>
      <c r="DF33" s="309"/>
      <c r="DG33" s="309"/>
      <c r="DH33" s="309"/>
      <c r="DI33" s="309"/>
      <c r="DJ33" s="309"/>
      <c r="DK33" s="309"/>
      <c r="DL33" s="309"/>
      <c r="DM33" s="309"/>
      <c r="DN33" s="309"/>
      <c r="DO33" s="309"/>
      <c r="DP33" s="309"/>
      <c r="DQ33" s="309"/>
      <c r="DR33" s="309"/>
      <c r="DS33" s="309"/>
      <c r="DT33" s="309"/>
      <c r="DU33" s="309"/>
      <c r="DV33" s="309"/>
      <c r="DW33" s="309"/>
      <c r="DX33" s="309"/>
      <c r="DY33" s="309"/>
      <c r="DZ33" s="309"/>
      <c r="EA33" s="309"/>
      <c r="EB33" s="309"/>
      <c r="EC33" s="309"/>
      <c r="ED33" s="309"/>
      <c r="EE33" s="309"/>
      <c r="EF33" s="309"/>
      <c r="EG33" s="309"/>
      <c r="EH33" s="309"/>
      <c r="EI33" s="309"/>
    </row>
    <row r="34" spans="1:139">
      <c r="A34" s="309"/>
      <c r="B34" s="307"/>
      <c r="C34" s="307"/>
      <c r="D34" s="307"/>
      <c r="E34" s="307"/>
      <c r="F34" s="307"/>
      <c r="G34" s="307"/>
      <c r="H34" s="307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9"/>
      <c r="BG34" s="309"/>
      <c r="BH34" s="309"/>
      <c r="BI34" s="309"/>
      <c r="BJ34" s="309"/>
      <c r="BK34" s="309"/>
      <c r="BL34" s="309"/>
      <c r="BM34" s="309"/>
      <c r="BN34" s="309"/>
      <c r="BO34" s="309"/>
      <c r="BP34" s="309"/>
      <c r="BQ34" s="309"/>
      <c r="BR34" s="309"/>
      <c r="BS34" s="309"/>
      <c r="BT34" s="309"/>
      <c r="BU34" s="309"/>
      <c r="BV34" s="309"/>
      <c r="BW34" s="309"/>
      <c r="BX34" s="309"/>
      <c r="BY34" s="309"/>
      <c r="BZ34" s="309"/>
      <c r="CA34" s="309"/>
      <c r="CB34" s="309"/>
      <c r="CC34" s="309"/>
      <c r="CD34" s="309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09"/>
      <c r="DA34" s="309"/>
      <c r="DB34" s="309"/>
      <c r="DC34" s="309"/>
      <c r="DD34" s="309"/>
      <c r="DE34" s="309"/>
      <c r="DF34" s="309"/>
      <c r="DG34" s="309"/>
      <c r="DH34" s="309"/>
      <c r="DI34" s="309"/>
      <c r="DJ34" s="309"/>
      <c r="DK34" s="309"/>
      <c r="DL34" s="309"/>
      <c r="DM34" s="309"/>
      <c r="DN34" s="309"/>
      <c r="DO34" s="309"/>
      <c r="DP34" s="309"/>
      <c r="DQ34" s="309"/>
      <c r="DR34" s="309"/>
      <c r="DS34" s="309"/>
      <c r="DT34" s="309"/>
      <c r="DU34" s="309"/>
      <c r="DV34" s="309"/>
      <c r="DW34" s="309"/>
      <c r="DX34" s="309"/>
      <c r="DY34" s="309"/>
      <c r="DZ34" s="309"/>
      <c r="EA34" s="309"/>
      <c r="EB34" s="309"/>
      <c r="EC34" s="309"/>
      <c r="ED34" s="309"/>
      <c r="EE34" s="309"/>
      <c r="EF34" s="309"/>
      <c r="EG34" s="309"/>
      <c r="EH34" s="309"/>
      <c r="EI34" s="309"/>
    </row>
    <row r="35" spans="1:139">
      <c r="A35" s="309"/>
      <c r="B35" s="263"/>
      <c r="C35" s="263"/>
      <c r="D35" s="263"/>
      <c r="E35" s="263"/>
      <c r="F35" s="307"/>
      <c r="G35" s="307"/>
      <c r="H35" s="307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9"/>
      <c r="BG35" s="309"/>
      <c r="BH35" s="309"/>
      <c r="BI35" s="309"/>
      <c r="BJ35" s="309"/>
      <c r="BK35" s="309"/>
      <c r="BL35" s="309"/>
      <c r="BM35" s="309"/>
      <c r="BN35" s="309"/>
      <c r="BO35" s="309"/>
      <c r="BP35" s="309"/>
      <c r="BQ35" s="309"/>
      <c r="BR35" s="309"/>
      <c r="BS35" s="309"/>
      <c r="BT35" s="309"/>
      <c r="BU35" s="309"/>
      <c r="BV35" s="309"/>
      <c r="BW35" s="309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309"/>
      <c r="CR35" s="309"/>
      <c r="CS35" s="309"/>
      <c r="CT35" s="309"/>
      <c r="CU35" s="309"/>
      <c r="CV35" s="309"/>
      <c r="CW35" s="309"/>
      <c r="CX35" s="309"/>
      <c r="CY35" s="309"/>
      <c r="CZ35" s="309"/>
      <c r="DA35" s="309"/>
      <c r="DB35" s="309"/>
      <c r="DC35" s="309"/>
      <c r="DD35" s="309"/>
      <c r="DE35" s="309"/>
      <c r="DF35" s="309"/>
      <c r="DG35" s="309"/>
      <c r="DH35" s="309"/>
      <c r="DI35" s="309"/>
      <c r="DJ35" s="309"/>
      <c r="DK35" s="309"/>
      <c r="DL35" s="309"/>
      <c r="DM35" s="309"/>
      <c r="DN35" s="309"/>
      <c r="DO35" s="309"/>
      <c r="DP35" s="309"/>
      <c r="DQ35" s="309"/>
      <c r="DR35" s="309"/>
      <c r="DS35" s="309"/>
      <c r="DT35" s="309"/>
      <c r="DU35" s="309"/>
      <c r="DV35" s="309"/>
      <c r="DW35" s="309"/>
      <c r="DX35" s="309"/>
      <c r="DY35" s="309"/>
      <c r="DZ35" s="309"/>
      <c r="EA35" s="309"/>
      <c r="EB35" s="309"/>
      <c r="EC35" s="309"/>
      <c r="ED35" s="309"/>
      <c r="EE35" s="309"/>
      <c r="EF35" s="309"/>
      <c r="EG35" s="309"/>
      <c r="EH35" s="309"/>
      <c r="EI35" s="309"/>
    </row>
    <row r="36" spans="1:139">
      <c r="A36" s="309"/>
      <c r="B36" s="263"/>
      <c r="C36" s="263"/>
      <c r="D36" s="263"/>
      <c r="E36" s="263"/>
      <c r="F36" s="307"/>
      <c r="G36" s="307"/>
      <c r="H36" s="307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9"/>
      <c r="BG36" s="309"/>
      <c r="BH36" s="309"/>
      <c r="BI36" s="309"/>
      <c r="BJ36" s="309"/>
      <c r="BK36" s="309"/>
      <c r="BL36" s="309"/>
      <c r="BM36" s="309"/>
      <c r="BN36" s="309"/>
      <c r="BO36" s="309"/>
      <c r="BP36" s="309"/>
      <c r="BQ36" s="309"/>
      <c r="BR36" s="309"/>
      <c r="BS36" s="309"/>
      <c r="BT36" s="309"/>
      <c r="BU36" s="309"/>
      <c r="BV36" s="309"/>
      <c r="BW36" s="309"/>
      <c r="BX36" s="309"/>
      <c r="BY36" s="309"/>
      <c r="BZ36" s="309"/>
      <c r="CA36" s="309"/>
      <c r="CB36" s="309"/>
      <c r="CC36" s="309"/>
      <c r="CD36" s="309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09"/>
      <c r="CY36" s="309"/>
      <c r="CZ36" s="309"/>
      <c r="DA36" s="309"/>
      <c r="DB36" s="309"/>
      <c r="DC36" s="309"/>
      <c r="DD36" s="309"/>
      <c r="DE36" s="309"/>
      <c r="DF36" s="309"/>
      <c r="DG36" s="309"/>
      <c r="DH36" s="309"/>
      <c r="DI36" s="309"/>
      <c r="DJ36" s="309"/>
      <c r="DK36" s="309"/>
      <c r="DL36" s="309"/>
      <c r="DM36" s="309"/>
      <c r="DN36" s="309"/>
      <c r="DO36" s="309"/>
      <c r="DP36" s="309"/>
      <c r="DQ36" s="309"/>
      <c r="DR36" s="309"/>
      <c r="DS36" s="309"/>
      <c r="DT36" s="309"/>
      <c r="DU36" s="309"/>
      <c r="DV36" s="309"/>
      <c r="DW36" s="309"/>
      <c r="DX36" s="309"/>
      <c r="DY36" s="309"/>
      <c r="DZ36" s="309"/>
      <c r="EA36" s="309"/>
      <c r="EB36" s="309"/>
      <c r="EC36" s="309"/>
      <c r="ED36" s="309"/>
      <c r="EE36" s="309"/>
      <c r="EF36" s="309"/>
      <c r="EG36" s="309"/>
      <c r="EH36" s="309"/>
      <c r="EI36" s="309"/>
    </row>
    <row r="37" spans="1:139">
      <c r="A37" s="309"/>
      <c r="B37" s="263"/>
      <c r="C37" s="263"/>
      <c r="D37" s="263"/>
      <c r="E37" s="263"/>
      <c r="F37" s="307"/>
      <c r="G37" s="307"/>
      <c r="H37" s="307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9"/>
      <c r="BG37" s="309"/>
      <c r="BH37" s="309"/>
      <c r="BI37" s="309"/>
      <c r="BJ37" s="309"/>
      <c r="BK37" s="309"/>
      <c r="BL37" s="309"/>
      <c r="BM37" s="309"/>
      <c r="BN37" s="309"/>
      <c r="BO37" s="309"/>
      <c r="BP37" s="309"/>
      <c r="BQ37" s="309"/>
      <c r="BR37" s="309"/>
      <c r="BS37" s="309"/>
      <c r="BT37" s="309"/>
      <c r="BU37" s="309"/>
      <c r="BV37" s="309"/>
      <c r="BW37" s="309"/>
      <c r="BX37" s="309"/>
      <c r="BY37" s="309"/>
      <c r="BZ37" s="309"/>
      <c r="CA37" s="309"/>
      <c r="CB37" s="309"/>
      <c r="CC37" s="309"/>
      <c r="CD37" s="309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09"/>
      <c r="CY37" s="309"/>
      <c r="CZ37" s="309"/>
      <c r="DA37" s="309"/>
      <c r="DB37" s="309"/>
      <c r="DC37" s="309"/>
      <c r="DD37" s="309"/>
      <c r="DE37" s="309"/>
      <c r="DF37" s="309"/>
      <c r="DG37" s="309"/>
      <c r="DH37" s="309"/>
      <c r="DI37" s="309"/>
      <c r="DJ37" s="309"/>
      <c r="DK37" s="309"/>
      <c r="DL37" s="309"/>
      <c r="DM37" s="309"/>
      <c r="DN37" s="309"/>
      <c r="DO37" s="309"/>
      <c r="DP37" s="309"/>
      <c r="DQ37" s="309"/>
      <c r="DR37" s="309"/>
      <c r="DS37" s="309"/>
      <c r="DT37" s="309"/>
      <c r="DU37" s="309"/>
      <c r="DV37" s="309"/>
      <c r="DW37" s="309"/>
      <c r="DX37" s="309"/>
      <c r="DY37" s="309"/>
      <c r="DZ37" s="309"/>
      <c r="EA37" s="309"/>
      <c r="EB37" s="309"/>
      <c r="EC37" s="309"/>
      <c r="ED37" s="309"/>
      <c r="EE37" s="309"/>
      <c r="EF37" s="309"/>
      <c r="EG37" s="309"/>
      <c r="EH37" s="309"/>
      <c r="EI37" s="309"/>
    </row>
    <row r="38" spans="1:139">
      <c r="A38" s="309"/>
      <c r="B38" s="307"/>
      <c r="C38" s="307"/>
      <c r="D38" s="307"/>
      <c r="E38" s="307"/>
      <c r="F38" s="307"/>
      <c r="G38" s="307"/>
      <c r="H38" s="307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9"/>
      <c r="BG38" s="309"/>
      <c r="BH38" s="309"/>
      <c r="BI38" s="309"/>
      <c r="BJ38" s="309"/>
      <c r="BK38" s="309"/>
      <c r="BL38" s="309"/>
      <c r="BM38" s="309"/>
      <c r="BN38" s="309"/>
      <c r="BO38" s="309"/>
      <c r="BP38" s="309"/>
      <c r="BQ38" s="309"/>
      <c r="BR38" s="309"/>
      <c r="BS38" s="309"/>
      <c r="BT38" s="309"/>
      <c r="BU38" s="309"/>
      <c r="BV38" s="309"/>
      <c r="BW38" s="309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09"/>
      <c r="DL38" s="309"/>
      <c r="DM38" s="309"/>
      <c r="DN38" s="309"/>
      <c r="DO38" s="309"/>
      <c r="DP38" s="309"/>
      <c r="DQ38" s="309"/>
      <c r="DR38" s="309"/>
      <c r="DS38" s="309"/>
      <c r="DT38" s="309"/>
      <c r="DU38" s="309"/>
      <c r="DV38" s="309"/>
      <c r="DW38" s="309"/>
      <c r="DX38" s="309"/>
      <c r="DY38" s="309"/>
      <c r="DZ38" s="309"/>
      <c r="EA38" s="309"/>
      <c r="EB38" s="309"/>
      <c r="EC38" s="309"/>
      <c r="ED38" s="309"/>
      <c r="EE38" s="309"/>
      <c r="EF38" s="309"/>
      <c r="EG38" s="309"/>
      <c r="EH38" s="309"/>
      <c r="EI38" s="309"/>
    </row>
    <row r="39" spans="1:139">
      <c r="A39" s="309"/>
      <c r="B39" s="307"/>
      <c r="C39" s="307"/>
      <c r="D39" s="307"/>
      <c r="E39" s="307"/>
      <c r="F39" s="307"/>
      <c r="G39" s="307"/>
      <c r="H39" s="307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  <c r="BL39" s="309"/>
      <c r="BM39" s="309"/>
      <c r="BN39" s="309"/>
      <c r="BO39" s="309"/>
      <c r="BP39" s="309"/>
      <c r="BQ39" s="309"/>
      <c r="BR39" s="309"/>
      <c r="BS39" s="309"/>
      <c r="BT39" s="309"/>
      <c r="BU39" s="309"/>
      <c r="BV39" s="309"/>
      <c r="BW39" s="309"/>
      <c r="BX39" s="309"/>
      <c r="BY39" s="309"/>
      <c r="BZ39" s="309"/>
      <c r="CA39" s="309"/>
      <c r="CB39" s="309"/>
      <c r="CC39" s="309"/>
      <c r="CD39" s="309"/>
      <c r="CE39" s="309"/>
      <c r="CF39" s="309"/>
      <c r="CG39" s="309"/>
      <c r="CH39" s="309"/>
      <c r="CI39" s="309"/>
      <c r="CJ39" s="309"/>
      <c r="CK39" s="309"/>
      <c r="CL39" s="309"/>
      <c r="CM39" s="309"/>
      <c r="CN39" s="309"/>
      <c r="CO39" s="309"/>
      <c r="CP39" s="309"/>
      <c r="CQ39" s="309"/>
      <c r="CR39" s="309"/>
      <c r="CS39" s="309"/>
      <c r="CT39" s="309"/>
      <c r="CU39" s="309"/>
      <c r="CV39" s="309"/>
      <c r="CW39" s="309"/>
      <c r="CX39" s="309"/>
      <c r="CY39" s="309"/>
      <c r="CZ39" s="309"/>
      <c r="DA39" s="309"/>
      <c r="DB39" s="309"/>
      <c r="DC39" s="309"/>
      <c r="DD39" s="309"/>
      <c r="DE39" s="309"/>
      <c r="DF39" s="309"/>
      <c r="DG39" s="309"/>
      <c r="DH39" s="309"/>
      <c r="DI39" s="309"/>
      <c r="DJ39" s="309"/>
      <c r="DK39" s="309"/>
      <c r="DL39" s="309"/>
      <c r="DM39" s="309"/>
      <c r="DN39" s="309"/>
      <c r="DO39" s="309"/>
      <c r="DP39" s="309"/>
      <c r="DQ39" s="309"/>
      <c r="DR39" s="309"/>
      <c r="DS39" s="309"/>
      <c r="DT39" s="309"/>
      <c r="DU39" s="309"/>
      <c r="DV39" s="309"/>
      <c r="DW39" s="309"/>
      <c r="DX39" s="309"/>
      <c r="DY39" s="309"/>
      <c r="DZ39" s="309"/>
      <c r="EA39" s="309"/>
      <c r="EB39" s="309"/>
      <c r="EC39" s="309"/>
      <c r="ED39" s="309"/>
      <c r="EE39" s="309"/>
      <c r="EF39" s="309"/>
      <c r="EG39" s="309"/>
      <c r="EH39" s="309"/>
      <c r="EI39" s="309"/>
    </row>
    <row r="40" spans="1:139">
      <c r="A40" s="323"/>
      <c r="B40" s="263"/>
      <c r="C40" s="263"/>
      <c r="D40" s="263"/>
      <c r="E40" s="263"/>
      <c r="F40" s="263"/>
      <c r="G40" s="263"/>
      <c r="H40" s="307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9"/>
      <c r="BG40" s="309"/>
      <c r="BH40" s="309"/>
      <c r="BI40" s="309"/>
      <c r="BJ40" s="309"/>
      <c r="BK40" s="309"/>
      <c r="BL40" s="309"/>
      <c r="BM40" s="309"/>
      <c r="BN40" s="309"/>
      <c r="BO40" s="309"/>
      <c r="BP40" s="309"/>
      <c r="BQ40" s="309"/>
      <c r="BR40" s="309"/>
      <c r="BS40" s="309"/>
      <c r="BT40" s="309"/>
      <c r="BU40" s="309"/>
      <c r="BV40" s="309"/>
      <c r="BW40" s="309"/>
      <c r="BX40" s="309"/>
      <c r="BY40" s="309"/>
      <c r="BZ40" s="309"/>
      <c r="CA40" s="309"/>
      <c r="CB40" s="309"/>
      <c r="CC40" s="309"/>
      <c r="CD40" s="309"/>
      <c r="CE40" s="309"/>
      <c r="CF40" s="309"/>
      <c r="CG40" s="309"/>
      <c r="CH40" s="309"/>
      <c r="CI40" s="309"/>
      <c r="CJ40" s="309"/>
      <c r="CK40" s="309"/>
      <c r="CL40" s="309"/>
      <c r="CM40" s="309"/>
      <c r="CN40" s="309"/>
      <c r="CO40" s="309"/>
      <c r="CP40" s="309"/>
      <c r="CQ40" s="309"/>
      <c r="CR40" s="309"/>
      <c r="CS40" s="309"/>
      <c r="CT40" s="309"/>
      <c r="CU40" s="309"/>
      <c r="CV40" s="309"/>
      <c r="CW40" s="309"/>
      <c r="CX40" s="309"/>
      <c r="CY40" s="309"/>
      <c r="CZ40" s="309"/>
      <c r="DA40" s="309"/>
      <c r="DB40" s="309"/>
      <c r="DC40" s="309"/>
      <c r="DD40" s="309"/>
      <c r="DE40" s="309"/>
      <c r="DF40" s="309"/>
      <c r="DG40" s="309"/>
      <c r="DH40" s="309"/>
      <c r="DI40" s="309"/>
      <c r="DJ40" s="309"/>
      <c r="DK40" s="309"/>
      <c r="DL40" s="309"/>
      <c r="DM40" s="309"/>
      <c r="DN40" s="309"/>
      <c r="DO40" s="309"/>
      <c r="DP40" s="309"/>
      <c r="DQ40" s="309"/>
      <c r="DR40" s="309"/>
      <c r="DS40" s="309"/>
      <c r="DT40" s="309"/>
      <c r="DU40" s="309"/>
      <c r="DV40" s="309"/>
      <c r="DW40" s="309"/>
      <c r="DX40" s="309"/>
      <c r="DY40" s="309"/>
      <c r="DZ40" s="309"/>
      <c r="EA40" s="309"/>
      <c r="EB40" s="309"/>
      <c r="EC40" s="309"/>
      <c r="ED40" s="309"/>
      <c r="EE40" s="309"/>
      <c r="EF40" s="309"/>
      <c r="EG40" s="309"/>
      <c r="EH40" s="309"/>
      <c r="EI40" s="309"/>
    </row>
    <row r="41" spans="1:139">
      <c r="A41" s="324"/>
      <c r="B41" s="265"/>
      <c r="C41" s="265"/>
      <c r="D41" s="263"/>
      <c r="E41" s="263"/>
      <c r="F41" s="263"/>
      <c r="G41" s="263"/>
      <c r="H41" s="307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9"/>
      <c r="BG41" s="309"/>
      <c r="BH41" s="309"/>
      <c r="BI41" s="309"/>
      <c r="BJ41" s="309"/>
      <c r="BK41" s="309"/>
      <c r="BL41" s="309"/>
      <c r="BM41" s="309"/>
      <c r="BN41" s="309"/>
      <c r="BO41" s="309"/>
      <c r="BP41" s="309"/>
      <c r="BQ41" s="309"/>
      <c r="BR41" s="309"/>
      <c r="BS41" s="309"/>
      <c r="BT41" s="309"/>
      <c r="BU41" s="309"/>
      <c r="BV41" s="309"/>
      <c r="BW41" s="309"/>
      <c r="BX41" s="309"/>
      <c r="BY41" s="309"/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309"/>
      <c r="CR41" s="309"/>
      <c r="CS41" s="309"/>
      <c r="CT41" s="309"/>
      <c r="CU41" s="309"/>
      <c r="CV41" s="309"/>
      <c r="CW41" s="309"/>
      <c r="CX41" s="309"/>
      <c r="CY41" s="309"/>
      <c r="CZ41" s="309"/>
      <c r="DA41" s="309"/>
      <c r="DB41" s="309"/>
      <c r="DC41" s="309"/>
      <c r="DD41" s="309"/>
      <c r="DE41" s="309"/>
      <c r="DF41" s="309"/>
      <c r="DG41" s="309"/>
      <c r="DH41" s="309"/>
      <c r="DI41" s="309"/>
      <c r="DJ41" s="309"/>
      <c r="DK41" s="309"/>
      <c r="DL41" s="309"/>
      <c r="DM41" s="309"/>
      <c r="DN41" s="309"/>
      <c r="DO41" s="309"/>
      <c r="DP41" s="309"/>
      <c r="DQ41" s="309"/>
      <c r="DR41" s="309"/>
      <c r="DS41" s="309"/>
      <c r="DT41" s="309"/>
      <c r="DU41" s="309"/>
      <c r="DV41" s="309"/>
      <c r="DW41" s="309"/>
      <c r="DX41" s="309"/>
      <c r="DY41" s="309"/>
      <c r="DZ41" s="309"/>
      <c r="EA41" s="309"/>
      <c r="EB41" s="309"/>
      <c r="EC41" s="309"/>
      <c r="ED41" s="309"/>
      <c r="EE41" s="309"/>
      <c r="EF41" s="309"/>
      <c r="EG41" s="309"/>
      <c r="EH41" s="309"/>
      <c r="EI41" s="309"/>
    </row>
    <row r="42" spans="1:139">
      <c r="A42" s="324"/>
      <c r="B42" s="266" t="s">
        <v>30</v>
      </c>
      <c r="C42" s="267">
        <f>D7</f>
        <v>0.45481481608789937</v>
      </c>
      <c r="D42" s="263"/>
      <c r="E42" s="263"/>
      <c r="F42" s="263"/>
      <c r="G42" s="263"/>
      <c r="H42" s="307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9"/>
      <c r="BG42" s="309"/>
      <c r="BH42" s="309"/>
      <c r="BI42" s="309"/>
      <c r="BJ42" s="309"/>
      <c r="BK42" s="309"/>
      <c r="BL42" s="309"/>
      <c r="BM42" s="309"/>
      <c r="BN42" s="309"/>
      <c r="BO42" s="309"/>
      <c r="BP42" s="309"/>
      <c r="BQ42" s="309"/>
      <c r="BR42" s="309"/>
      <c r="BS42" s="309"/>
      <c r="BT42" s="309"/>
      <c r="BU42" s="309"/>
      <c r="BV42" s="309"/>
      <c r="BW42" s="309"/>
      <c r="BX42" s="309"/>
      <c r="BY42" s="309"/>
      <c r="BZ42" s="309"/>
      <c r="CA42" s="309"/>
      <c r="CB42" s="309"/>
      <c r="CC42" s="309"/>
      <c r="CD42" s="309"/>
      <c r="CE42" s="309"/>
      <c r="CF42" s="309"/>
      <c r="CG42" s="309"/>
      <c r="CH42" s="309"/>
      <c r="CI42" s="309"/>
      <c r="CJ42" s="309"/>
      <c r="CK42" s="309"/>
      <c r="CL42" s="309"/>
      <c r="CM42" s="309"/>
      <c r="CN42" s="309"/>
      <c r="CO42" s="309"/>
      <c r="CP42" s="309"/>
      <c r="CQ42" s="309"/>
      <c r="CR42" s="309"/>
      <c r="CS42" s="309"/>
      <c r="CT42" s="309"/>
      <c r="CU42" s="309"/>
      <c r="CV42" s="309"/>
      <c r="CW42" s="309"/>
      <c r="CX42" s="309"/>
      <c r="CY42" s="309"/>
      <c r="CZ42" s="309"/>
      <c r="DA42" s="309"/>
      <c r="DB42" s="309"/>
      <c r="DC42" s="309"/>
      <c r="DD42" s="309"/>
      <c r="DE42" s="309"/>
      <c r="DF42" s="309"/>
      <c r="DG42" s="309"/>
      <c r="DH42" s="309"/>
      <c r="DI42" s="309"/>
      <c r="DJ42" s="309"/>
      <c r="DK42" s="309"/>
      <c r="DL42" s="309"/>
      <c r="DM42" s="309"/>
      <c r="DN42" s="309"/>
      <c r="DO42" s="309"/>
      <c r="DP42" s="309"/>
      <c r="DQ42" s="309"/>
      <c r="DR42" s="309"/>
      <c r="DS42" s="309"/>
      <c r="DT42" s="309"/>
      <c r="DU42" s="309"/>
      <c r="DV42" s="309"/>
      <c r="DW42" s="309"/>
      <c r="DX42" s="309"/>
      <c r="DY42" s="309"/>
      <c r="DZ42" s="309"/>
      <c r="EA42" s="309"/>
      <c r="EB42" s="309"/>
      <c r="EC42" s="309"/>
      <c r="ED42" s="309"/>
      <c r="EE42" s="309"/>
      <c r="EF42" s="309"/>
      <c r="EG42" s="309"/>
      <c r="EH42" s="309"/>
      <c r="EI42" s="309"/>
    </row>
    <row r="43" spans="1:139" ht="25.5">
      <c r="A43" s="324"/>
      <c r="B43" s="266" t="s">
        <v>36</v>
      </c>
      <c r="C43" s="267">
        <f>D9</f>
        <v>0.12348301036053706</v>
      </c>
      <c r="D43" s="263"/>
      <c r="E43" s="263"/>
      <c r="F43" s="263"/>
      <c r="G43" s="263"/>
      <c r="H43" s="307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9"/>
      <c r="BG43" s="309"/>
      <c r="BH43" s="309"/>
      <c r="BI43" s="309"/>
      <c r="BJ43" s="309"/>
      <c r="BK43" s="309"/>
      <c r="BL43" s="309"/>
      <c r="BM43" s="309"/>
      <c r="BN43" s="309"/>
      <c r="BO43" s="309"/>
      <c r="BP43" s="309"/>
      <c r="BQ43" s="309"/>
      <c r="BR43" s="309"/>
      <c r="BS43" s="309"/>
      <c r="BT43" s="309"/>
      <c r="BU43" s="309"/>
      <c r="BV43" s="309"/>
      <c r="BW43" s="309"/>
      <c r="BX43" s="309"/>
      <c r="BY43" s="309"/>
      <c r="BZ43" s="309"/>
      <c r="CA43" s="309"/>
      <c r="CB43" s="309"/>
      <c r="CC43" s="309"/>
      <c r="CD43" s="309"/>
      <c r="CE43" s="309"/>
      <c r="CF43" s="309"/>
      <c r="CG43" s="309"/>
      <c r="CH43" s="309"/>
      <c r="CI43" s="309"/>
      <c r="CJ43" s="309"/>
      <c r="CK43" s="309"/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09"/>
      <c r="DF43" s="309"/>
      <c r="DG43" s="309"/>
      <c r="DH43" s="309"/>
      <c r="DI43" s="309"/>
      <c r="DJ43" s="309"/>
      <c r="DK43" s="309"/>
      <c r="DL43" s="309"/>
      <c r="DM43" s="309"/>
      <c r="DN43" s="309"/>
      <c r="DO43" s="309"/>
      <c r="DP43" s="309"/>
      <c r="DQ43" s="309"/>
      <c r="DR43" s="309"/>
      <c r="DS43" s="309"/>
      <c r="DT43" s="309"/>
      <c r="DU43" s="309"/>
      <c r="DV43" s="309"/>
      <c r="DW43" s="309"/>
      <c r="DX43" s="309"/>
      <c r="DY43" s="309"/>
      <c r="DZ43" s="309"/>
      <c r="EA43" s="309"/>
      <c r="EB43" s="309"/>
      <c r="EC43" s="309"/>
      <c r="ED43" s="309"/>
      <c r="EE43" s="309"/>
      <c r="EF43" s="309"/>
      <c r="EG43" s="309"/>
      <c r="EH43" s="309"/>
      <c r="EI43" s="309"/>
    </row>
    <row r="44" spans="1:139">
      <c r="A44" s="324"/>
      <c r="B44" s="266" t="s">
        <v>31</v>
      </c>
      <c r="C44" s="267">
        <f>D10</f>
        <v>0.28552940655816456</v>
      </c>
      <c r="D44" s="263"/>
      <c r="E44" s="263"/>
      <c r="F44" s="263"/>
      <c r="G44" s="263"/>
      <c r="H44" s="307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09"/>
      <c r="BV44" s="309"/>
      <c r="BW44" s="309"/>
      <c r="BX44" s="309"/>
      <c r="BY44" s="309"/>
      <c r="BZ44" s="309"/>
      <c r="CA44" s="309"/>
      <c r="CB44" s="309"/>
      <c r="CC44" s="309"/>
      <c r="CD44" s="309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09"/>
      <c r="CZ44" s="309"/>
      <c r="DA44" s="309"/>
      <c r="DB44" s="309"/>
      <c r="DC44" s="309"/>
      <c r="DD44" s="309"/>
      <c r="DE44" s="309"/>
      <c r="DF44" s="309"/>
      <c r="DG44" s="309"/>
      <c r="DH44" s="309"/>
      <c r="DI44" s="309"/>
      <c r="DJ44" s="309"/>
      <c r="DK44" s="309"/>
      <c r="DL44" s="309"/>
      <c r="DM44" s="309"/>
      <c r="DN44" s="309"/>
      <c r="DO44" s="309"/>
      <c r="DP44" s="309"/>
      <c r="DQ44" s="309"/>
      <c r="DR44" s="309"/>
      <c r="DS44" s="309"/>
      <c r="DT44" s="309"/>
      <c r="DU44" s="309"/>
      <c r="DV44" s="309"/>
      <c r="DW44" s="309"/>
      <c r="DX44" s="309"/>
      <c r="DY44" s="309"/>
      <c r="DZ44" s="309"/>
      <c r="EA44" s="309"/>
      <c r="EB44" s="309"/>
      <c r="EC44" s="309"/>
      <c r="ED44" s="309"/>
      <c r="EE44" s="309"/>
      <c r="EF44" s="309"/>
      <c r="EG44" s="309"/>
      <c r="EH44" s="309"/>
      <c r="EI44" s="309"/>
    </row>
    <row r="45" spans="1:139">
      <c r="A45" s="324"/>
      <c r="B45" s="266" t="s">
        <v>44</v>
      </c>
      <c r="C45" s="267">
        <f>SUM(C46:C49)</f>
        <v>0.13617276699339903</v>
      </c>
      <c r="D45" s="263"/>
      <c r="E45" s="263"/>
      <c r="F45" s="263"/>
      <c r="G45" s="263"/>
      <c r="H45" s="307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09"/>
      <c r="BL45" s="309"/>
      <c r="BM45" s="309"/>
      <c r="BN45" s="309"/>
      <c r="BO45" s="309"/>
      <c r="BP45" s="309"/>
      <c r="BQ45" s="309"/>
      <c r="BR45" s="309"/>
      <c r="BS45" s="309"/>
      <c r="BT45" s="309"/>
      <c r="BU45" s="309"/>
      <c r="BV45" s="309"/>
      <c r="BW45" s="309"/>
      <c r="BX45" s="309"/>
      <c r="BY45" s="309"/>
      <c r="BZ45" s="309"/>
      <c r="CA45" s="309"/>
      <c r="CB45" s="309"/>
      <c r="CC45" s="309"/>
      <c r="CD45" s="309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09"/>
      <c r="CZ45" s="309"/>
      <c r="DA45" s="309"/>
      <c r="DB45" s="309"/>
      <c r="DC45" s="309"/>
      <c r="DD45" s="309"/>
      <c r="DE45" s="309"/>
      <c r="DF45" s="309"/>
      <c r="DG45" s="309"/>
      <c r="DH45" s="309"/>
      <c r="DI45" s="309"/>
      <c r="DJ45" s="309"/>
      <c r="DK45" s="309"/>
      <c r="DL45" s="309"/>
      <c r="DM45" s="309"/>
      <c r="DN45" s="309"/>
      <c r="DO45" s="309"/>
      <c r="DP45" s="309"/>
      <c r="DQ45" s="309"/>
      <c r="DR45" s="309"/>
      <c r="DS45" s="309"/>
      <c r="DT45" s="309"/>
      <c r="DU45" s="309"/>
      <c r="DV45" s="309"/>
      <c r="DW45" s="309"/>
      <c r="DX45" s="309"/>
      <c r="DY45" s="309"/>
      <c r="DZ45" s="309"/>
      <c r="EA45" s="309"/>
      <c r="EB45" s="309"/>
      <c r="EC45" s="309"/>
      <c r="ED45" s="309"/>
      <c r="EE45" s="309"/>
      <c r="EF45" s="309"/>
      <c r="EG45" s="309"/>
      <c r="EH45" s="309"/>
      <c r="EI45" s="309"/>
    </row>
    <row r="46" spans="1:139">
      <c r="A46" s="324"/>
      <c r="B46" s="266" t="s">
        <v>32</v>
      </c>
      <c r="C46" s="267">
        <f>D11</f>
        <v>6.6073612962852357E-2</v>
      </c>
      <c r="D46" s="264">
        <f>SUM(C42:C45)</f>
        <v>1</v>
      </c>
      <c r="E46" s="264">
        <f>SUM(C42:C45)</f>
        <v>1</v>
      </c>
      <c r="F46" s="263"/>
      <c r="G46" s="263"/>
      <c r="H46" s="307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09"/>
      <c r="BL46" s="309"/>
      <c r="BM46" s="309"/>
      <c r="BN46" s="309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309"/>
      <c r="CP46" s="309"/>
      <c r="CQ46" s="309"/>
      <c r="CR46" s="309"/>
      <c r="CS46" s="309"/>
      <c r="CT46" s="309"/>
      <c r="CU46" s="309"/>
      <c r="CV46" s="309"/>
      <c r="CW46" s="309"/>
      <c r="CX46" s="309"/>
      <c r="CY46" s="309"/>
      <c r="CZ46" s="309"/>
      <c r="DA46" s="309"/>
      <c r="DB46" s="309"/>
      <c r="DC46" s="309"/>
      <c r="DD46" s="309"/>
      <c r="DE46" s="309"/>
      <c r="DF46" s="309"/>
      <c r="DG46" s="309"/>
      <c r="DH46" s="309"/>
      <c r="DI46" s="309"/>
      <c r="DJ46" s="309"/>
      <c r="DK46" s="309"/>
      <c r="DL46" s="309"/>
      <c r="DM46" s="309"/>
      <c r="DN46" s="309"/>
      <c r="DO46" s="309"/>
      <c r="DP46" s="309"/>
      <c r="DQ46" s="309"/>
      <c r="DR46" s="309"/>
      <c r="DS46" s="309"/>
      <c r="DT46" s="309"/>
      <c r="DU46" s="309"/>
      <c r="DV46" s="309"/>
      <c r="DW46" s="309"/>
      <c r="DX46" s="309"/>
      <c r="DY46" s="309"/>
      <c r="DZ46" s="309"/>
      <c r="EA46" s="309"/>
      <c r="EB46" s="309"/>
      <c r="EC46" s="309"/>
      <c r="ED46" s="309"/>
      <c r="EE46" s="309"/>
      <c r="EF46" s="309"/>
      <c r="EG46" s="309"/>
      <c r="EH46" s="309"/>
      <c r="EI46" s="309"/>
    </row>
    <row r="47" spans="1:139">
      <c r="A47" s="324"/>
      <c r="B47" s="266" t="s">
        <v>38</v>
      </c>
      <c r="C47" s="267">
        <f>D12</f>
        <v>9.7791989220538545E-3</v>
      </c>
      <c r="D47" s="263"/>
      <c r="E47" s="263"/>
      <c r="F47" s="263"/>
      <c r="G47" s="263"/>
      <c r="H47" s="307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9"/>
      <c r="BG47" s="309"/>
      <c r="BH47" s="309"/>
      <c r="BI47" s="309"/>
      <c r="BJ47" s="309"/>
      <c r="BK47" s="309"/>
      <c r="BL47" s="309"/>
      <c r="BM47" s="309"/>
      <c r="BN47" s="309"/>
      <c r="BO47" s="309"/>
      <c r="BP47" s="309"/>
      <c r="BQ47" s="309"/>
      <c r="BR47" s="309"/>
      <c r="BS47" s="309"/>
      <c r="BT47" s="309"/>
      <c r="BU47" s="309"/>
      <c r="BV47" s="309"/>
      <c r="BW47" s="309"/>
      <c r="BX47" s="309"/>
      <c r="BY47" s="309"/>
      <c r="BZ47" s="309"/>
      <c r="CA47" s="309"/>
      <c r="CB47" s="309"/>
      <c r="CC47" s="309"/>
      <c r="CD47" s="309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09"/>
      <c r="DA47" s="309"/>
      <c r="DB47" s="309"/>
      <c r="DC47" s="309"/>
      <c r="DD47" s="309"/>
      <c r="DE47" s="309"/>
      <c r="DF47" s="309"/>
      <c r="DG47" s="309"/>
      <c r="DH47" s="309"/>
      <c r="DI47" s="309"/>
      <c r="DJ47" s="309"/>
      <c r="DK47" s="309"/>
      <c r="DL47" s="309"/>
      <c r="DM47" s="309"/>
      <c r="DN47" s="309"/>
      <c r="DO47" s="309"/>
      <c r="DP47" s="309"/>
      <c r="DQ47" s="309"/>
      <c r="DR47" s="309"/>
      <c r="DS47" s="309"/>
      <c r="DT47" s="309"/>
      <c r="DU47" s="309"/>
      <c r="DV47" s="309"/>
      <c r="DW47" s="309"/>
      <c r="DX47" s="309"/>
      <c r="DY47" s="309"/>
      <c r="DZ47" s="309"/>
      <c r="EA47" s="309"/>
      <c r="EB47" s="309"/>
      <c r="EC47" s="309"/>
      <c r="ED47" s="309"/>
      <c r="EE47" s="309"/>
      <c r="EF47" s="309"/>
      <c r="EG47" s="309"/>
      <c r="EH47" s="309"/>
      <c r="EI47" s="309"/>
    </row>
    <row r="48" spans="1:139">
      <c r="A48" s="324"/>
      <c r="B48" s="268" t="s">
        <v>29</v>
      </c>
      <c r="C48" s="267">
        <f>D8</f>
        <v>5.9836151154791913E-2</v>
      </c>
      <c r="D48" s="263"/>
      <c r="E48" s="263"/>
      <c r="F48" s="263"/>
      <c r="G48" s="263"/>
      <c r="H48" s="307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309"/>
      <c r="BI48" s="309"/>
      <c r="BJ48" s="309"/>
      <c r="BK48" s="309"/>
      <c r="BL48" s="309"/>
      <c r="BM48" s="309"/>
      <c r="BN48" s="309"/>
      <c r="BO48" s="309"/>
      <c r="BP48" s="309"/>
      <c r="BQ48" s="309"/>
      <c r="BR48" s="309"/>
      <c r="BS48" s="309"/>
      <c r="BT48" s="309"/>
      <c r="BU48" s="309"/>
      <c r="BV48" s="309"/>
      <c r="BW48" s="309"/>
      <c r="BX48" s="309"/>
      <c r="BY48" s="309"/>
      <c r="BZ48" s="309"/>
      <c r="CA48" s="309"/>
      <c r="CB48" s="309"/>
      <c r="CC48" s="309"/>
      <c r="CD48" s="309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09"/>
      <c r="CY48" s="309"/>
      <c r="CZ48" s="309"/>
      <c r="DA48" s="309"/>
      <c r="DB48" s="309"/>
      <c r="DC48" s="309"/>
      <c r="DD48" s="309"/>
      <c r="DE48" s="309"/>
      <c r="DF48" s="309"/>
      <c r="DG48" s="309"/>
      <c r="DH48" s="309"/>
      <c r="DI48" s="309"/>
      <c r="DJ48" s="309"/>
      <c r="DK48" s="309"/>
      <c r="DL48" s="309"/>
      <c r="DM48" s="309"/>
      <c r="DN48" s="309"/>
      <c r="DO48" s="309"/>
      <c r="DP48" s="309"/>
      <c r="DQ48" s="309"/>
      <c r="DR48" s="309"/>
      <c r="DS48" s="309"/>
      <c r="DT48" s="309"/>
      <c r="DU48" s="309"/>
      <c r="DV48" s="309"/>
      <c r="DW48" s="309"/>
      <c r="DX48" s="309"/>
      <c r="DY48" s="309"/>
      <c r="DZ48" s="309"/>
      <c r="EA48" s="309"/>
      <c r="EB48" s="309"/>
      <c r="EC48" s="309"/>
      <c r="ED48" s="309"/>
      <c r="EE48" s="309"/>
      <c r="EF48" s="309"/>
      <c r="EG48" s="309"/>
      <c r="EH48" s="309"/>
      <c r="EI48" s="309"/>
    </row>
    <row r="49" spans="1:139">
      <c r="A49" s="324"/>
      <c r="B49" s="265" t="s">
        <v>43</v>
      </c>
      <c r="C49" s="269">
        <f>D14</f>
        <v>4.8380395370090692E-4</v>
      </c>
      <c r="D49" s="263"/>
      <c r="E49" s="263"/>
      <c r="F49" s="263"/>
      <c r="G49" s="263"/>
      <c r="H49" s="307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9"/>
      <c r="BG49" s="309"/>
      <c r="BH49" s="309"/>
      <c r="BI49" s="309"/>
      <c r="BJ49" s="309"/>
      <c r="BK49" s="309"/>
      <c r="BL49" s="309"/>
      <c r="BM49" s="309"/>
      <c r="BN49" s="309"/>
      <c r="BO49" s="309"/>
      <c r="BP49" s="309"/>
      <c r="BQ49" s="309"/>
      <c r="BR49" s="309"/>
      <c r="BS49" s="309"/>
      <c r="BT49" s="309"/>
      <c r="BU49" s="309"/>
      <c r="BV49" s="309"/>
      <c r="BW49" s="309"/>
      <c r="BX49" s="309"/>
      <c r="BY49" s="309"/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309"/>
      <c r="CR49" s="309"/>
      <c r="CS49" s="309"/>
      <c r="CT49" s="309"/>
      <c r="CU49" s="309"/>
      <c r="CV49" s="309"/>
      <c r="CW49" s="309"/>
      <c r="CX49" s="309"/>
      <c r="CY49" s="309"/>
      <c r="CZ49" s="309"/>
      <c r="DA49" s="309"/>
      <c r="DB49" s="309"/>
      <c r="DC49" s="309"/>
      <c r="DD49" s="309"/>
      <c r="DE49" s="309"/>
      <c r="DF49" s="309"/>
      <c r="DG49" s="309"/>
      <c r="DH49" s="309"/>
      <c r="DI49" s="309"/>
      <c r="DJ49" s="309"/>
      <c r="DK49" s="309"/>
      <c r="DL49" s="309"/>
      <c r="DM49" s="309"/>
      <c r="DN49" s="309"/>
      <c r="DO49" s="309"/>
      <c r="DP49" s="309"/>
      <c r="DQ49" s="309"/>
      <c r="DR49" s="309"/>
      <c r="DS49" s="309"/>
      <c r="DT49" s="309"/>
      <c r="DU49" s="309"/>
      <c r="DV49" s="309"/>
      <c r="DW49" s="309"/>
      <c r="DX49" s="309"/>
      <c r="DY49" s="309"/>
      <c r="DZ49" s="309"/>
      <c r="EA49" s="309"/>
      <c r="EB49" s="309"/>
      <c r="EC49" s="309"/>
      <c r="ED49" s="309"/>
      <c r="EE49" s="309"/>
      <c r="EF49" s="309"/>
      <c r="EG49" s="309"/>
      <c r="EH49" s="309"/>
      <c r="EI49" s="309"/>
    </row>
    <row r="50" spans="1:139">
      <c r="A50" s="323"/>
      <c r="B50" s="263"/>
      <c r="C50" s="264">
        <f>SUM(C45:C49)</f>
        <v>0.27234553398679806</v>
      </c>
      <c r="D50" s="263"/>
      <c r="E50" s="263"/>
      <c r="F50" s="263"/>
      <c r="G50" s="263"/>
      <c r="H50" s="307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9"/>
      <c r="BG50" s="309"/>
      <c r="BH50" s="309"/>
      <c r="BI50" s="309"/>
      <c r="BJ50" s="309"/>
      <c r="BK50" s="309"/>
      <c r="BL50" s="309"/>
      <c r="BM50" s="309"/>
      <c r="BN50" s="309"/>
      <c r="BO50" s="309"/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09"/>
      <c r="CA50" s="309"/>
      <c r="CB50" s="309"/>
      <c r="CC50" s="309"/>
      <c r="CD50" s="309"/>
      <c r="CE50" s="309"/>
      <c r="CF50" s="309"/>
      <c r="CG50" s="309"/>
      <c r="CH50" s="309"/>
      <c r="CI50" s="309"/>
      <c r="CJ50" s="309"/>
      <c r="CK50" s="309"/>
      <c r="CL50" s="309"/>
      <c r="CM50" s="309"/>
      <c r="CN50" s="309"/>
      <c r="CO50" s="309"/>
      <c r="CP50" s="309"/>
      <c r="CQ50" s="309"/>
      <c r="CR50" s="309"/>
      <c r="CS50" s="309"/>
      <c r="CT50" s="309"/>
      <c r="CU50" s="309"/>
      <c r="CV50" s="309"/>
      <c r="CW50" s="309"/>
      <c r="CX50" s="309"/>
      <c r="CY50" s="309"/>
      <c r="CZ50" s="309"/>
      <c r="DA50" s="309"/>
      <c r="DB50" s="309"/>
      <c r="DC50" s="309"/>
      <c r="DD50" s="309"/>
      <c r="DE50" s="309"/>
      <c r="DF50" s="309"/>
      <c r="DG50" s="309"/>
      <c r="DH50" s="309"/>
      <c r="DI50" s="309"/>
      <c r="DJ50" s="309"/>
      <c r="DK50" s="309"/>
      <c r="DL50" s="309"/>
      <c r="DM50" s="309"/>
      <c r="DN50" s="309"/>
      <c r="DO50" s="309"/>
      <c r="DP50" s="309"/>
      <c r="DQ50" s="309"/>
      <c r="DR50" s="309"/>
      <c r="DS50" s="309"/>
      <c r="DT50" s="309"/>
      <c r="DU50" s="309"/>
      <c r="DV50" s="309"/>
      <c r="DW50" s="309"/>
      <c r="DX50" s="309"/>
      <c r="DY50" s="309"/>
      <c r="DZ50" s="309"/>
      <c r="EA50" s="309"/>
      <c r="EB50" s="309"/>
      <c r="EC50" s="309"/>
      <c r="ED50" s="309"/>
      <c r="EE50" s="309"/>
      <c r="EF50" s="309"/>
      <c r="EG50" s="309"/>
      <c r="EH50" s="309"/>
      <c r="EI50" s="309"/>
    </row>
    <row r="51" spans="1:139" ht="15" customHeight="1">
      <c r="A51" s="323"/>
      <c r="B51" s="263"/>
      <c r="C51" s="264">
        <f>SUM(C42:C45)</f>
        <v>1</v>
      </c>
      <c r="D51" s="263"/>
      <c r="E51" s="263"/>
      <c r="F51" s="263"/>
      <c r="G51" s="263"/>
      <c r="H51" s="307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  <c r="BL51" s="309"/>
      <c r="BM51" s="309"/>
      <c r="BN51" s="309"/>
      <c r="BO51" s="309"/>
      <c r="BP51" s="309"/>
      <c r="BQ51" s="309"/>
      <c r="BR51" s="309"/>
      <c r="BS51" s="309"/>
      <c r="BT51" s="309"/>
      <c r="BU51" s="309"/>
      <c r="BV51" s="309"/>
      <c r="BW51" s="309"/>
      <c r="BX51" s="309"/>
      <c r="BY51" s="309"/>
      <c r="BZ51" s="309"/>
      <c r="CA51" s="309"/>
      <c r="CB51" s="309"/>
      <c r="CC51" s="309"/>
      <c r="CD51" s="309"/>
      <c r="CE51" s="309"/>
      <c r="CF51" s="309"/>
      <c r="CG51" s="309"/>
      <c r="CH51" s="309"/>
      <c r="CI51" s="309"/>
      <c r="CJ51" s="309"/>
      <c r="CK51" s="309"/>
      <c r="CL51" s="309"/>
      <c r="CM51" s="309"/>
      <c r="CN51" s="309"/>
      <c r="CO51" s="309"/>
      <c r="CP51" s="309"/>
      <c r="CQ51" s="309"/>
      <c r="CR51" s="309"/>
      <c r="CS51" s="309"/>
      <c r="CT51" s="309"/>
      <c r="CU51" s="309"/>
      <c r="CV51" s="309"/>
      <c r="CW51" s="309"/>
      <c r="CX51" s="309"/>
      <c r="CY51" s="309"/>
      <c r="CZ51" s="309"/>
      <c r="DA51" s="309"/>
      <c r="DB51" s="309"/>
      <c r="DC51" s="309"/>
      <c r="DD51" s="309"/>
      <c r="DE51" s="309"/>
      <c r="DF51" s="309"/>
      <c r="DG51" s="309"/>
      <c r="DH51" s="309"/>
      <c r="DI51" s="309"/>
      <c r="DJ51" s="309"/>
      <c r="DK51" s="309"/>
      <c r="DL51" s="309"/>
      <c r="DM51" s="309"/>
      <c r="DN51" s="309"/>
      <c r="DO51" s="309"/>
      <c r="DP51" s="309"/>
      <c r="DQ51" s="309"/>
      <c r="DR51" s="309"/>
      <c r="DS51" s="309"/>
      <c r="DT51" s="309"/>
      <c r="DU51" s="309"/>
      <c r="DV51" s="309"/>
      <c r="DW51" s="309"/>
      <c r="DX51" s="309"/>
      <c r="DY51" s="309"/>
      <c r="DZ51" s="309"/>
      <c r="EA51" s="309"/>
      <c r="EB51" s="309"/>
      <c r="EC51" s="309"/>
      <c r="ED51" s="309"/>
      <c r="EE51" s="309"/>
      <c r="EF51" s="309"/>
      <c r="EG51" s="309"/>
      <c r="EH51" s="309"/>
      <c r="EI51" s="309"/>
    </row>
    <row r="52" spans="1:139">
      <c r="A52" s="323"/>
      <c r="B52" s="263"/>
      <c r="C52" s="263"/>
      <c r="D52" s="263"/>
      <c r="E52" s="263"/>
      <c r="F52" s="263"/>
      <c r="G52" s="263"/>
      <c r="H52" s="307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9"/>
      <c r="BG52" s="309"/>
      <c r="BH52" s="309"/>
      <c r="BI52" s="309"/>
      <c r="BJ52" s="309"/>
      <c r="BK52" s="309"/>
      <c r="BL52" s="309"/>
      <c r="BM52" s="309"/>
      <c r="BN52" s="309"/>
      <c r="BO52" s="309"/>
      <c r="BP52" s="309"/>
      <c r="BQ52" s="309"/>
      <c r="BR52" s="309"/>
      <c r="BS52" s="309"/>
      <c r="BT52" s="309"/>
      <c r="BU52" s="309"/>
      <c r="BV52" s="309"/>
      <c r="BW52" s="309"/>
      <c r="BX52" s="309"/>
      <c r="BY52" s="309"/>
      <c r="BZ52" s="309"/>
      <c r="CA52" s="309"/>
      <c r="CB52" s="309"/>
      <c r="CC52" s="309"/>
      <c r="CD52" s="309"/>
      <c r="CE52" s="309"/>
      <c r="CF52" s="309"/>
      <c r="CG52" s="309"/>
      <c r="CH52" s="309"/>
      <c r="CI52" s="309"/>
      <c r="CJ52" s="309"/>
      <c r="CK52" s="309"/>
      <c r="CL52" s="309"/>
      <c r="CM52" s="309"/>
      <c r="CN52" s="309"/>
      <c r="CO52" s="309"/>
      <c r="CP52" s="309"/>
      <c r="CQ52" s="309"/>
      <c r="CR52" s="309"/>
      <c r="CS52" s="309"/>
      <c r="CT52" s="309"/>
      <c r="CU52" s="309"/>
      <c r="CV52" s="309"/>
      <c r="CW52" s="309"/>
      <c r="CX52" s="309"/>
      <c r="CY52" s="309"/>
      <c r="CZ52" s="309"/>
      <c r="DA52" s="309"/>
      <c r="DB52" s="309"/>
      <c r="DC52" s="309"/>
      <c r="DD52" s="309"/>
      <c r="DE52" s="309"/>
      <c r="DF52" s="309"/>
      <c r="DG52" s="309"/>
      <c r="DH52" s="309"/>
      <c r="DI52" s="309"/>
      <c r="DJ52" s="309"/>
      <c r="DK52" s="309"/>
      <c r="DL52" s="309"/>
      <c r="DM52" s="309"/>
      <c r="DN52" s="309"/>
      <c r="DO52" s="309"/>
      <c r="DP52" s="309"/>
      <c r="DQ52" s="309"/>
      <c r="DR52" s="309"/>
      <c r="DS52" s="309"/>
      <c r="DT52" s="309"/>
      <c r="DU52" s="309"/>
      <c r="DV52" s="309"/>
      <c r="DW52" s="309"/>
      <c r="DX52" s="309"/>
      <c r="DY52" s="309"/>
      <c r="DZ52" s="309"/>
      <c r="EA52" s="309"/>
      <c r="EB52" s="309"/>
      <c r="EC52" s="309"/>
      <c r="ED52" s="309"/>
      <c r="EE52" s="309"/>
      <c r="EF52" s="309"/>
      <c r="EG52" s="309"/>
      <c r="EH52" s="309"/>
      <c r="EI52" s="309"/>
    </row>
    <row r="53" spans="1:139" ht="15" customHeight="1">
      <c r="A53" s="323"/>
      <c r="B53" s="263"/>
      <c r="C53" s="263"/>
      <c r="D53" s="263"/>
      <c r="E53" s="263"/>
      <c r="F53" s="263"/>
      <c r="G53" s="263"/>
      <c r="H53" s="307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09"/>
      <c r="BH53" s="309"/>
      <c r="BI53" s="309"/>
      <c r="BJ53" s="309"/>
      <c r="BK53" s="309"/>
      <c r="BL53" s="309"/>
      <c r="BM53" s="309"/>
      <c r="BN53" s="309"/>
      <c r="BO53" s="309"/>
      <c r="BP53" s="309"/>
      <c r="BQ53" s="309"/>
      <c r="BR53" s="309"/>
      <c r="BS53" s="309"/>
      <c r="BT53" s="309"/>
      <c r="BU53" s="309"/>
      <c r="BV53" s="309"/>
      <c r="BW53" s="309"/>
      <c r="BX53" s="309"/>
      <c r="BY53" s="309"/>
      <c r="BZ53" s="309"/>
      <c r="CA53" s="309"/>
      <c r="CB53" s="309"/>
      <c r="CC53" s="309"/>
      <c r="CD53" s="309"/>
      <c r="CE53" s="309"/>
      <c r="CF53" s="309"/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309"/>
      <c r="CR53" s="309"/>
      <c r="CS53" s="309"/>
      <c r="CT53" s="309"/>
      <c r="CU53" s="309"/>
      <c r="CV53" s="309"/>
      <c r="CW53" s="309"/>
      <c r="CX53" s="309"/>
      <c r="CY53" s="309"/>
      <c r="CZ53" s="309"/>
      <c r="DA53" s="309"/>
      <c r="DB53" s="309"/>
      <c r="DC53" s="309"/>
      <c r="DD53" s="309"/>
      <c r="DE53" s="309"/>
      <c r="DF53" s="309"/>
      <c r="DG53" s="309"/>
      <c r="DH53" s="309"/>
      <c r="DI53" s="309"/>
      <c r="DJ53" s="309"/>
      <c r="DK53" s="309"/>
      <c r="DL53" s="309"/>
      <c r="DM53" s="309"/>
      <c r="DN53" s="309"/>
      <c r="DO53" s="309"/>
      <c r="DP53" s="309"/>
      <c r="DQ53" s="309"/>
      <c r="DR53" s="309"/>
      <c r="DS53" s="309"/>
      <c r="DT53" s="309"/>
      <c r="DU53" s="309"/>
      <c r="DV53" s="309"/>
      <c r="DW53" s="309"/>
      <c r="DX53" s="309"/>
      <c r="DY53" s="309"/>
      <c r="DZ53" s="309"/>
      <c r="EA53" s="309"/>
      <c r="EB53" s="309"/>
      <c r="EC53" s="309"/>
      <c r="ED53" s="309"/>
      <c r="EE53" s="309"/>
      <c r="EF53" s="309"/>
      <c r="EG53" s="309"/>
      <c r="EH53" s="309"/>
      <c r="EI53" s="309"/>
    </row>
    <row r="54" spans="1:139" ht="18" customHeight="1">
      <c r="A54" s="323"/>
      <c r="B54" s="263"/>
      <c r="C54" s="263"/>
      <c r="D54" s="263"/>
      <c r="E54" s="263"/>
      <c r="F54" s="263"/>
      <c r="G54" s="263"/>
      <c r="H54" s="307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9"/>
      <c r="BG54" s="309"/>
      <c r="BH54" s="309"/>
      <c r="BI54" s="309"/>
      <c r="BJ54" s="309"/>
      <c r="BK54" s="309"/>
      <c r="BL54" s="309"/>
      <c r="BM54" s="309"/>
      <c r="BN54" s="309"/>
      <c r="BO54" s="309"/>
      <c r="BP54" s="309"/>
      <c r="BQ54" s="309"/>
      <c r="BR54" s="309"/>
      <c r="BS54" s="309"/>
      <c r="BT54" s="309"/>
      <c r="BU54" s="309"/>
      <c r="BV54" s="309"/>
      <c r="BW54" s="309"/>
      <c r="BX54" s="309"/>
      <c r="BY54" s="309"/>
      <c r="BZ54" s="309"/>
      <c r="CA54" s="309"/>
      <c r="CB54" s="309"/>
      <c r="CC54" s="309"/>
      <c r="CD54" s="309"/>
      <c r="CE54" s="309"/>
      <c r="CF54" s="309"/>
      <c r="CG54" s="309"/>
      <c r="CH54" s="309"/>
      <c r="CI54" s="309"/>
      <c r="CJ54" s="309"/>
      <c r="CK54" s="309"/>
      <c r="CL54" s="309"/>
      <c r="CM54" s="309"/>
      <c r="CN54" s="309"/>
      <c r="CO54" s="309"/>
      <c r="CP54" s="309"/>
      <c r="CQ54" s="309"/>
      <c r="CR54" s="309"/>
      <c r="CS54" s="309"/>
      <c r="CT54" s="309"/>
      <c r="CU54" s="309"/>
      <c r="CV54" s="309"/>
      <c r="CW54" s="309"/>
      <c r="CX54" s="309"/>
      <c r="CY54" s="309"/>
      <c r="CZ54" s="309"/>
      <c r="DA54" s="309"/>
      <c r="DB54" s="309"/>
      <c r="DC54" s="309"/>
      <c r="DD54" s="309"/>
      <c r="DE54" s="309"/>
      <c r="DF54" s="309"/>
      <c r="DG54" s="309"/>
      <c r="DH54" s="309"/>
      <c r="DI54" s="309"/>
      <c r="DJ54" s="309"/>
      <c r="DK54" s="309"/>
      <c r="DL54" s="309"/>
      <c r="DM54" s="309"/>
      <c r="DN54" s="309"/>
      <c r="DO54" s="309"/>
      <c r="DP54" s="309"/>
      <c r="DQ54" s="309"/>
      <c r="DR54" s="309"/>
      <c r="DS54" s="309"/>
      <c r="DT54" s="309"/>
      <c r="DU54" s="309"/>
      <c r="DV54" s="309"/>
      <c r="DW54" s="309"/>
      <c r="DX54" s="309"/>
      <c r="DY54" s="309"/>
      <c r="DZ54" s="309"/>
      <c r="EA54" s="309"/>
      <c r="EB54" s="309"/>
      <c r="EC54" s="309"/>
      <c r="ED54" s="309"/>
      <c r="EE54" s="309"/>
      <c r="EF54" s="309"/>
      <c r="EG54" s="309"/>
      <c r="EH54" s="309"/>
      <c r="EI54" s="309"/>
    </row>
    <row r="55" spans="1:139" ht="18" customHeight="1">
      <c r="A55" s="323"/>
      <c r="B55" s="263"/>
      <c r="C55" s="263"/>
      <c r="D55" s="263"/>
      <c r="E55" s="263"/>
      <c r="F55" s="263"/>
      <c r="G55" s="263"/>
      <c r="H55" s="307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9"/>
      <c r="BG55" s="309"/>
      <c r="BH55" s="309"/>
      <c r="BI55" s="309"/>
      <c r="BJ55" s="309"/>
      <c r="BK55" s="309"/>
      <c r="BL55" s="309"/>
      <c r="BM55" s="309"/>
      <c r="BN55" s="309"/>
      <c r="BO55" s="309"/>
      <c r="BP55" s="309"/>
      <c r="BQ55" s="309"/>
      <c r="BR55" s="309"/>
      <c r="BS55" s="309"/>
      <c r="BT55" s="309"/>
      <c r="BU55" s="309"/>
      <c r="BV55" s="309"/>
      <c r="BW55" s="309"/>
      <c r="BX55" s="309"/>
      <c r="BY55" s="309"/>
      <c r="BZ55" s="309"/>
      <c r="CA55" s="309"/>
      <c r="CB55" s="309"/>
      <c r="CC55" s="309"/>
      <c r="CD55" s="309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09"/>
      <c r="CZ55" s="309"/>
      <c r="DA55" s="309"/>
      <c r="DB55" s="309"/>
      <c r="DC55" s="309"/>
      <c r="DD55" s="309"/>
      <c r="DE55" s="309"/>
      <c r="DF55" s="309"/>
      <c r="DG55" s="309"/>
      <c r="DH55" s="309"/>
      <c r="DI55" s="309"/>
      <c r="DJ55" s="309"/>
      <c r="DK55" s="309"/>
      <c r="DL55" s="309"/>
      <c r="DM55" s="309"/>
      <c r="DN55" s="309"/>
      <c r="DO55" s="309"/>
      <c r="DP55" s="309"/>
      <c r="DQ55" s="309"/>
      <c r="DR55" s="309"/>
      <c r="DS55" s="309"/>
      <c r="DT55" s="309"/>
      <c r="DU55" s="309"/>
      <c r="DV55" s="309"/>
      <c r="DW55" s="309"/>
      <c r="DX55" s="309"/>
      <c r="DY55" s="309"/>
      <c r="DZ55" s="309"/>
      <c r="EA55" s="309"/>
      <c r="EB55" s="309"/>
      <c r="EC55" s="309"/>
      <c r="ED55" s="309"/>
      <c r="EE55" s="309"/>
      <c r="EF55" s="309"/>
      <c r="EG55" s="309"/>
      <c r="EH55" s="309"/>
      <c r="EI55" s="309"/>
    </row>
    <row r="56" spans="1:139" ht="18" customHeight="1">
      <c r="A56" s="323"/>
      <c r="B56" s="263"/>
      <c r="C56" s="263"/>
      <c r="D56" s="263"/>
      <c r="E56" s="263"/>
      <c r="F56" s="263"/>
      <c r="G56" s="263"/>
      <c r="H56" s="307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09"/>
      <c r="BH56" s="309"/>
      <c r="BI56" s="309"/>
      <c r="BJ56" s="309"/>
      <c r="BK56" s="309"/>
      <c r="BL56" s="309"/>
      <c r="BM56" s="309"/>
      <c r="BN56" s="309"/>
      <c r="BO56" s="309"/>
      <c r="BP56" s="309"/>
      <c r="BQ56" s="309"/>
      <c r="BR56" s="309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9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09"/>
      <c r="DA56" s="309"/>
      <c r="DB56" s="309"/>
      <c r="DC56" s="309"/>
      <c r="DD56" s="309"/>
      <c r="DE56" s="309"/>
      <c r="DF56" s="309"/>
      <c r="DG56" s="309"/>
      <c r="DH56" s="309"/>
      <c r="DI56" s="309"/>
      <c r="DJ56" s="309"/>
      <c r="DK56" s="309"/>
      <c r="DL56" s="309"/>
      <c r="DM56" s="309"/>
      <c r="DN56" s="309"/>
      <c r="DO56" s="309"/>
      <c r="DP56" s="309"/>
      <c r="DQ56" s="309"/>
      <c r="DR56" s="309"/>
      <c r="DS56" s="309"/>
      <c r="DT56" s="309"/>
      <c r="DU56" s="309"/>
      <c r="DV56" s="309"/>
      <c r="DW56" s="309"/>
      <c r="DX56" s="309"/>
      <c r="DY56" s="309"/>
      <c r="DZ56" s="309"/>
      <c r="EA56" s="309"/>
      <c r="EB56" s="309"/>
      <c r="EC56" s="309"/>
      <c r="ED56" s="309"/>
      <c r="EE56" s="309"/>
      <c r="EF56" s="309"/>
      <c r="EG56" s="309"/>
      <c r="EH56" s="309"/>
      <c r="EI56" s="309"/>
    </row>
    <row r="57" spans="1:139" ht="18" customHeight="1">
      <c r="A57" s="323"/>
      <c r="B57" s="263"/>
      <c r="C57" s="263"/>
      <c r="D57" s="263"/>
      <c r="E57" s="263"/>
      <c r="F57" s="263"/>
      <c r="G57" s="263"/>
      <c r="H57" s="307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09"/>
      <c r="BH57" s="309"/>
      <c r="BI57" s="309"/>
      <c r="BJ57" s="309"/>
      <c r="BK57" s="309"/>
      <c r="BL57" s="309"/>
      <c r="BM57" s="309"/>
      <c r="BN57" s="309"/>
      <c r="BO57" s="309"/>
      <c r="BP57" s="309"/>
      <c r="BQ57" s="309"/>
      <c r="BR57" s="309"/>
      <c r="BS57" s="309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9"/>
      <c r="CE57" s="309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/>
      <c r="CR57" s="309"/>
      <c r="CS57" s="309"/>
      <c r="CT57" s="309"/>
      <c r="CU57" s="309"/>
      <c r="CV57" s="309"/>
      <c r="CW57" s="309"/>
      <c r="CX57" s="309"/>
      <c r="CY57" s="309"/>
      <c r="CZ57" s="309"/>
      <c r="DA57" s="309"/>
      <c r="DB57" s="309"/>
      <c r="DC57" s="309"/>
      <c r="DD57" s="309"/>
      <c r="DE57" s="309"/>
      <c r="DF57" s="309"/>
      <c r="DG57" s="309"/>
      <c r="DH57" s="309"/>
      <c r="DI57" s="309"/>
      <c r="DJ57" s="309"/>
      <c r="DK57" s="309"/>
      <c r="DL57" s="309"/>
      <c r="DM57" s="309"/>
      <c r="DN57" s="309"/>
      <c r="DO57" s="309"/>
      <c r="DP57" s="309"/>
      <c r="DQ57" s="309"/>
      <c r="DR57" s="309"/>
      <c r="DS57" s="309"/>
      <c r="DT57" s="309"/>
      <c r="DU57" s="309"/>
      <c r="DV57" s="309"/>
      <c r="DW57" s="309"/>
      <c r="DX57" s="309"/>
      <c r="DY57" s="309"/>
      <c r="DZ57" s="309"/>
      <c r="EA57" s="309"/>
      <c r="EB57" s="309"/>
      <c r="EC57" s="309"/>
      <c r="ED57" s="309"/>
      <c r="EE57" s="309"/>
      <c r="EF57" s="309"/>
      <c r="EG57" s="309"/>
      <c r="EH57" s="309"/>
      <c r="EI57" s="309"/>
    </row>
    <row r="58" spans="1:139" ht="18" customHeight="1">
      <c r="A58" s="323"/>
      <c r="B58" s="263"/>
      <c r="C58" s="263"/>
      <c r="D58" s="263"/>
      <c r="E58" s="263"/>
      <c r="F58" s="263"/>
      <c r="G58" s="263"/>
      <c r="H58" s="307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9"/>
      <c r="BG58" s="309"/>
      <c r="BH58" s="309"/>
      <c r="BI58" s="309"/>
      <c r="BJ58" s="309"/>
      <c r="BK58" s="309"/>
      <c r="BL58" s="309"/>
      <c r="BM58" s="309"/>
      <c r="BN58" s="309"/>
      <c r="BO58" s="309"/>
      <c r="BP58" s="309"/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09"/>
      <c r="DA58" s="309"/>
      <c r="DB58" s="309"/>
      <c r="DC58" s="309"/>
      <c r="DD58" s="309"/>
      <c r="DE58" s="309"/>
      <c r="DF58" s="309"/>
      <c r="DG58" s="309"/>
      <c r="DH58" s="309"/>
      <c r="DI58" s="309"/>
      <c r="DJ58" s="309"/>
      <c r="DK58" s="309"/>
      <c r="DL58" s="309"/>
      <c r="DM58" s="309"/>
      <c r="DN58" s="309"/>
      <c r="DO58" s="309"/>
      <c r="DP58" s="309"/>
      <c r="DQ58" s="309"/>
      <c r="DR58" s="309"/>
      <c r="DS58" s="309"/>
      <c r="DT58" s="309"/>
      <c r="DU58" s="309"/>
      <c r="DV58" s="309"/>
      <c r="DW58" s="309"/>
      <c r="DX58" s="309"/>
      <c r="DY58" s="309"/>
      <c r="DZ58" s="309"/>
      <c r="EA58" s="309"/>
      <c r="EB58" s="309"/>
      <c r="EC58" s="309"/>
      <c r="ED58" s="309"/>
      <c r="EE58" s="309"/>
      <c r="EF58" s="309"/>
      <c r="EG58" s="309"/>
      <c r="EH58" s="309"/>
      <c r="EI58" s="309"/>
    </row>
    <row r="59" spans="1:139" ht="18" customHeight="1">
      <c r="A59" s="323"/>
      <c r="B59" s="263"/>
      <c r="C59" s="263"/>
      <c r="D59" s="263"/>
      <c r="E59" s="263"/>
      <c r="F59" s="263"/>
      <c r="G59" s="263"/>
      <c r="H59" s="307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09"/>
      <c r="EF59" s="309"/>
      <c r="EG59" s="309"/>
      <c r="EH59" s="309"/>
      <c r="EI59" s="309"/>
    </row>
    <row r="60" spans="1:139" ht="33" customHeight="1">
      <c r="A60" s="323"/>
      <c r="B60" s="263"/>
      <c r="C60" s="263"/>
      <c r="D60" s="263"/>
      <c r="E60" s="263"/>
      <c r="F60" s="263"/>
      <c r="G60" s="263"/>
      <c r="H60" s="307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09"/>
      <c r="EF60" s="309"/>
      <c r="EG60" s="309"/>
      <c r="EH60" s="309"/>
      <c r="EI60" s="309"/>
    </row>
    <row r="61" spans="1:139">
      <c r="A61" s="323"/>
      <c r="B61" s="263"/>
      <c r="C61" s="263"/>
      <c r="D61" s="263"/>
      <c r="E61" s="263"/>
      <c r="F61" s="263"/>
      <c r="G61" s="263"/>
      <c r="H61" s="307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09"/>
      <c r="EF61" s="309"/>
      <c r="EG61" s="309"/>
      <c r="EH61" s="309"/>
      <c r="EI61" s="309"/>
    </row>
    <row r="62" spans="1:139">
      <c r="A62" s="323"/>
      <c r="B62" s="263"/>
      <c r="C62" s="263"/>
      <c r="D62" s="263"/>
      <c r="E62" s="263"/>
      <c r="F62" s="263"/>
      <c r="G62" s="263"/>
      <c r="H62" s="307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9"/>
      <c r="BG62" s="309"/>
      <c r="BH62" s="309"/>
      <c r="BI62" s="309"/>
      <c r="BJ62" s="309"/>
      <c r="BK62" s="309"/>
      <c r="BL62" s="309"/>
      <c r="BM62" s="309"/>
      <c r="BN62" s="309"/>
      <c r="BO62" s="309"/>
      <c r="BP62" s="309"/>
      <c r="BQ62" s="309"/>
      <c r="BR62" s="309"/>
      <c r="BS62" s="309"/>
      <c r="BT62" s="309"/>
      <c r="BU62" s="309"/>
      <c r="BV62" s="309"/>
      <c r="BW62" s="309"/>
      <c r="BX62" s="309"/>
      <c r="BY62" s="309"/>
      <c r="BZ62" s="309"/>
      <c r="CA62" s="309"/>
      <c r="CB62" s="309"/>
      <c r="CC62" s="309"/>
      <c r="CD62" s="309"/>
      <c r="CE62" s="309"/>
      <c r="CF62" s="309"/>
      <c r="CG62" s="309"/>
      <c r="CH62" s="309"/>
      <c r="CI62" s="309"/>
      <c r="CJ62" s="309"/>
      <c r="CK62" s="309"/>
      <c r="CL62" s="309"/>
      <c r="CM62" s="309"/>
      <c r="CN62" s="309"/>
      <c r="CO62" s="309"/>
      <c r="CP62" s="309"/>
      <c r="CQ62" s="309"/>
      <c r="CR62" s="309"/>
      <c r="CS62" s="309"/>
      <c r="CT62" s="309"/>
      <c r="CU62" s="309"/>
      <c r="CV62" s="309"/>
      <c r="CW62" s="309"/>
      <c r="CX62" s="309"/>
      <c r="CY62" s="309"/>
      <c r="CZ62" s="309"/>
      <c r="DA62" s="309"/>
      <c r="DB62" s="309"/>
      <c r="DC62" s="309"/>
      <c r="DD62" s="309"/>
      <c r="DE62" s="309"/>
      <c r="DF62" s="309"/>
      <c r="DG62" s="309"/>
      <c r="DH62" s="309"/>
      <c r="DI62" s="309"/>
      <c r="DJ62" s="309"/>
      <c r="DK62" s="309"/>
      <c r="DL62" s="309"/>
      <c r="DM62" s="309"/>
      <c r="DN62" s="309"/>
      <c r="DO62" s="309"/>
      <c r="DP62" s="309"/>
      <c r="DQ62" s="309"/>
      <c r="DR62" s="309"/>
      <c r="DS62" s="309"/>
      <c r="DT62" s="309"/>
      <c r="DU62" s="309"/>
      <c r="DV62" s="309"/>
      <c r="DW62" s="309"/>
      <c r="DX62" s="309"/>
      <c r="DY62" s="309"/>
      <c r="DZ62" s="309"/>
      <c r="EA62" s="309"/>
      <c r="EB62" s="309"/>
      <c r="EC62" s="309"/>
      <c r="ED62" s="309"/>
      <c r="EE62" s="309"/>
      <c r="EF62" s="309"/>
      <c r="EG62" s="309"/>
      <c r="EH62" s="309"/>
      <c r="EI62" s="309"/>
    </row>
    <row r="63" spans="1:139">
      <c r="A63" s="323"/>
      <c r="B63" s="263"/>
      <c r="C63" s="263"/>
      <c r="D63" s="263"/>
      <c r="E63" s="263"/>
      <c r="F63" s="263"/>
      <c r="G63" s="263"/>
      <c r="H63" s="307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  <c r="BJ63" s="309"/>
      <c r="BK63" s="309"/>
      <c r="BL63" s="309"/>
      <c r="BM63" s="309"/>
      <c r="BN63" s="309"/>
      <c r="BO63" s="309"/>
      <c r="BP63" s="309"/>
      <c r="BQ63" s="309"/>
      <c r="BR63" s="309"/>
      <c r="BS63" s="309"/>
      <c r="BT63" s="309"/>
      <c r="BU63" s="309"/>
      <c r="BV63" s="309"/>
      <c r="BW63" s="309"/>
      <c r="BX63" s="309"/>
      <c r="BY63" s="309"/>
      <c r="BZ63" s="309"/>
      <c r="CA63" s="309"/>
      <c r="CB63" s="309"/>
      <c r="CC63" s="309"/>
      <c r="CD63" s="309"/>
      <c r="CE63" s="309"/>
      <c r="CF63" s="309"/>
      <c r="CG63" s="309"/>
      <c r="CH63" s="309"/>
      <c r="CI63" s="309"/>
      <c r="CJ63" s="309"/>
      <c r="CK63" s="309"/>
      <c r="CL63" s="309"/>
      <c r="CM63" s="309"/>
      <c r="CN63" s="309"/>
      <c r="CO63" s="309"/>
      <c r="CP63" s="309"/>
      <c r="CQ63" s="309"/>
      <c r="CR63" s="309"/>
      <c r="CS63" s="309"/>
      <c r="CT63" s="309"/>
      <c r="CU63" s="309"/>
      <c r="CV63" s="309"/>
      <c r="CW63" s="309"/>
      <c r="CX63" s="309"/>
      <c r="CY63" s="309"/>
      <c r="CZ63" s="309"/>
      <c r="DA63" s="309"/>
      <c r="DB63" s="309"/>
      <c r="DC63" s="309"/>
      <c r="DD63" s="309"/>
      <c r="DE63" s="309"/>
      <c r="DF63" s="309"/>
      <c r="DG63" s="309"/>
      <c r="DH63" s="309"/>
      <c r="DI63" s="309"/>
      <c r="DJ63" s="309"/>
      <c r="DK63" s="309"/>
      <c r="DL63" s="309"/>
      <c r="DM63" s="309"/>
      <c r="DN63" s="309"/>
      <c r="DO63" s="309"/>
      <c r="DP63" s="309"/>
      <c r="DQ63" s="309"/>
      <c r="DR63" s="309"/>
      <c r="DS63" s="309"/>
      <c r="DT63" s="309"/>
      <c r="DU63" s="309"/>
      <c r="DV63" s="309"/>
      <c r="DW63" s="309"/>
      <c r="DX63" s="309"/>
      <c r="DY63" s="309"/>
      <c r="DZ63" s="309"/>
      <c r="EA63" s="309"/>
      <c r="EB63" s="309"/>
      <c r="EC63" s="309"/>
      <c r="ED63" s="309"/>
      <c r="EE63" s="309"/>
      <c r="EF63" s="309"/>
      <c r="EG63" s="309"/>
      <c r="EH63" s="309"/>
      <c r="EI63" s="309"/>
    </row>
    <row r="64" spans="1:139">
      <c r="A64" s="323"/>
      <c r="B64" s="263"/>
      <c r="C64" s="263"/>
      <c r="D64" s="263"/>
      <c r="E64" s="263"/>
      <c r="F64" s="263"/>
      <c r="G64" s="263"/>
      <c r="H64" s="307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9"/>
      <c r="BG64" s="309"/>
      <c r="BH64" s="309"/>
      <c r="BI64" s="309"/>
      <c r="BJ64" s="309"/>
      <c r="BK64" s="309"/>
      <c r="BL64" s="309"/>
      <c r="BM64" s="309"/>
      <c r="BN64" s="309"/>
      <c r="BO64" s="309"/>
      <c r="BP64" s="309"/>
      <c r="BQ64" s="309"/>
      <c r="BR64" s="309"/>
      <c r="BS64" s="309"/>
      <c r="BT64" s="309"/>
      <c r="BU64" s="309"/>
      <c r="BV64" s="309"/>
      <c r="BW64" s="309"/>
      <c r="BX64" s="309"/>
      <c r="BY64" s="309"/>
      <c r="BZ64" s="309"/>
      <c r="CA64" s="309"/>
      <c r="CB64" s="309"/>
      <c r="CC64" s="309"/>
      <c r="CD64" s="309"/>
      <c r="CE64" s="309"/>
      <c r="CF64" s="309"/>
      <c r="CG64" s="309"/>
      <c r="CH64" s="309"/>
      <c r="CI64" s="309"/>
      <c r="CJ64" s="309"/>
      <c r="CK64" s="309"/>
      <c r="CL64" s="309"/>
      <c r="CM64" s="309"/>
      <c r="CN64" s="309"/>
      <c r="CO64" s="309"/>
      <c r="CP64" s="309"/>
      <c r="CQ64" s="309"/>
      <c r="CR64" s="309"/>
      <c r="CS64" s="309"/>
      <c r="CT64" s="309"/>
      <c r="CU64" s="309"/>
      <c r="CV64" s="309"/>
      <c r="CW64" s="309"/>
      <c r="CX64" s="309"/>
      <c r="CY64" s="309"/>
      <c r="CZ64" s="309"/>
      <c r="DA64" s="309"/>
      <c r="DB64" s="309"/>
      <c r="DC64" s="309"/>
      <c r="DD64" s="309"/>
      <c r="DE64" s="309"/>
      <c r="DF64" s="309"/>
      <c r="DG64" s="309"/>
      <c r="DH64" s="309"/>
      <c r="DI64" s="309"/>
      <c r="DJ64" s="309"/>
      <c r="DK64" s="309"/>
      <c r="DL64" s="309"/>
      <c r="DM64" s="309"/>
      <c r="DN64" s="309"/>
      <c r="DO64" s="309"/>
      <c r="DP64" s="309"/>
      <c r="DQ64" s="309"/>
      <c r="DR64" s="309"/>
      <c r="DS64" s="309"/>
      <c r="DT64" s="309"/>
      <c r="DU64" s="309"/>
      <c r="DV64" s="309"/>
      <c r="DW64" s="309"/>
      <c r="DX64" s="309"/>
      <c r="DY64" s="309"/>
      <c r="DZ64" s="309"/>
      <c r="EA64" s="309"/>
      <c r="EB64" s="309"/>
      <c r="EC64" s="309"/>
      <c r="ED64" s="309"/>
      <c r="EE64" s="309"/>
      <c r="EF64" s="309"/>
      <c r="EG64" s="309"/>
      <c r="EH64" s="309"/>
      <c r="EI64" s="309"/>
    </row>
    <row r="65" spans="1:139">
      <c r="A65" s="323"/>
      <c r="B65" s="263"/>
      <c r="C65" s="263"/>
      <c r="D65" s="263"/>
      <c r="E65" s="263"/>
      <c r="F65" s="263"/>
      <c r="G65" s="263"/>
      <c r="H65" s="307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309"/>
      <c r="CH65" s="309"/>
      <c r="CI65" s="309"/>
      <c r="CJ65" s="309"/>
      <c r="CK65" s="309"/>
      <c r="CL65" s="309"/>
      <c r="CM65" s="309"/>
      <c r="CN65" s="309"/>
      <c r="CO65" s="309"/>
      <c r="CP65" s="309"/>
      <c r="CQ65" s="309"/>
      <c r="CR65" s="309"/>
      <c r="CS65" s="309"/>
      <c r="CT65" s="309"/>
      <c r="CU65" s="309"/>
      <c r="CV65" s="309"/>
      <c r="CW65" s="309"/>
      <c r="CX65" s="309"/>
      <c r="CY65" s="309"/>
      <c r="CZ65" s="309"/>
      <c r="DA65" s="309"/>
      <c r="DB65" s="309"/>
      <c r="DC65" s="309"/>
      <c r="DD65" s="309"/>
      <c r="DE65" s="309"/>
      <c r="DF65" s="309"/>
      <c r="DG65" s="309"/>
      <c r="DH65" s="309"/>
      <c r="DI65" s="309"/>
      <c r="DJ65" s="309"/>
      <c r="DK65" s="309"/>
      <c r="DL65" s="309"/>
      <c r="DM65" s="309"/>
      <c r="DN65" s="309"/>
      <c r="DO65" s="309"/>
      <c r="DP65" s="309"/>
      <c r="DQ65" s="309"/>
      <c r="DR65" s="309"/>
      <c r="DS65" s="309"/>
      <c r="DT65" s="309"/>
      <c r="DU65" s="309"/>
      <c r="DV65" s="309"/>
      <c r="DW65" s="309"/>
      <c r="DX65" s="309"/>
      <c r="DY65" s="309"/>
      <c r="DZ65" s="309"/>
      <c r="EA65" s="309"/>
      <c r="EB65" s="309"/>
      <c r="EC65" s="309"/>
      <c r="ED65" s="309"/>
      <c r="EE65" s="309"/>
      <c r="EF65" s="309"/>
      <c r="EG65" s="309"/>
      <c r="EH65" s="309"/>
      <c r="EI65" s="309"/>
    </row>
    <row r="66" spans="1:139">
      <c r="A66" s="323"/>
      <c r="B66" s="263"/>
      <c r="C66" s="263"/>
      <c r="D66" s="263"/>
      <c r="E66" s="263"/>
      <c r="F66" s="263"/>
      <c r="G66" s="263"/>
      <c r="H66" s="307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309"/>
      <c r="CH66" s="309"/>
      <c r="CI66" s="309"/>
      <c r="CJ66" s="309"/>
      <c r="CK66" s="309"/>
      <c r="CL66" s="309"/>
      <c r="CM66" s="309"/>
      <c r="CN66" s="309"/>
      <c r="CO66" s="309"/>
      <c r="CP66" s="309"/>
      <c r="CQ66" s="309"/>
      <c r="CR66" s="309"/>
      <c r="CS66" s="309"/>
      <c r="CT66" s="309"/>
      <c r="CU66" s="309"/>
      <c r="CV66" s="309"/>
      <c r="CW66" s="309"/>
      <c r="CX66" s="309"/>
      <c r="CY66" s="309"/>
      <c r="CZ66" s="309"/>
      <c r="DA66" s="309"/>
      <c r="DB66" s="309"/>
      <c r="DC66" s="309"/>
      <c r="DD66" s="309"/>
      <c r="DE66" s="309"/>
      <c r="DF66" s="309"/>
      <c r="DG66" s="309"/>
      <c r="DH66" s="309"/>
      <c r="DI66" s="309"/>
      <c r="DJ66" s="309"/>
      <c r="DK66" s="309"/>
      <c r="DL66" s="309"/>
      <c r="DM66" s="309"/>
      <c r="DN66" s="309"/>
      <c r="DO66" s="309"/>
      <c r="DP66" s="309"/>
      <c r="DQ66" s="309"/>
      <c r="DR66" s="309"/>
      <c r="DS66" s="309"/>
      <c r="DT66" s="309"/>
      <c r="DU66" s="309"/>
      <c r="DV66" s="309"/>
      <c r="DW66" s="309"/>
      <c r="DX66" s="309"/>
      <c r="DY66" s="309"/>
      <c r="DZ66" s="309"/>
      <c r="EA66" s="309"/>
      <c r="EB66" s="309"/>
      <c r="EC66" s="309"/>
      <c r="ED66" s="309"/>
      <c r="EE66" s="309"/>
      <c r="EF66" s="309"/>
      <c r="EG66" s="309"/>
      <c r="EH66" s="309"/>
      <c r="EI66" s="309"/>
    </row>
    <row r="67" spans="1:139">
      <c r="A67" s="323"/>
      <c r="B67" s="263"/>
      <c r="C67" s="263"/>
      <c r="D67" s="263"/>
      <c r="E67" s="263"/>
      <c r="F67" s="263"/>
      <c r="G67" s="263"/>
      <c r="H67" s="307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309"/>
      <c r="CH67" s="309"/>
      <c r="CI67" s="309"/>
      <c r="CJ67" s="309"/>
      <c r="CK67" s="309"/>
      <c r="CL67" s="309"/>
      <c r="CM67" s="309"/>
      <c r="CN67" s="309"/>
      <c r="CO67" s="309"/>
      <c r="CP67" s="309"/>
      <c r="CQ67" s="309"/>
      <c r="CR67" s="309"/>
      <c r="CS67" s="309"/>
      <c r="CT67" s="309"/>
      <c r="CU67" s="309"/>
      <c r="CV67" s="309"/>
      <c r="CW67" s="309"/>
      <c r="CX67" s="309"/>
      <c r="CY67" s="309"/>
      <c r="CZ67" s="309"/>
      <c r="DA67" s="309"/>
      <c r="DB67" s="309"/>
      <c r="DC67" s="309"/>
      <c r="DD67" s="309"/>
      <c r="DE67" s="309"/>
      <c r="DF67" s="309"/>
      <c r="DG67" s="309"/>
      <c r="DH67" s="309"/>
      <c r="DI67" s="309"/>
      <c r="DJ67" s="309"/>
      <c r="DK67" s="309"/>
      <c r="DL67" s="309"/>
      <c r="DM67" s="309"/>
      <c r="DN67" s="309"/>
      <c r="DO67" s="309"/>
      <c r="DP67" s="309"/>
      <c r="DQ67" s="309"/>
      <c r="DR67" s="309"/>
      <c r="DS67" s="309"/>
      <c r="DT67" s="309"/>
      <c r="DU67" s="309"/>
      <c r="DV67" s="309"/>
      <c r="DW67" s="309"/>
      <c r="DX67" s="309"/>
      <c r="DY67" s="309"/>
      <c r="DZ67" s="309"/>
      <c r="EA67" s="309"/>
      <c r="EB67" s="309"/>
      <c r="EC67" s="309"/>
      <c r="ED67" s="309"/>
      <c r="EE67" s="309"/>
      <c r="EF67" s="309"/>
      <c r="EG67" s="309"/>
      <c r="EH67" s="309"/>
      <c r="EI67" s="309"/>
    </row>
    <row r="68" spans="1:139">
      <c r="A68" s="323"/>
      <c r="B68" s="263"/>
      <c r="C68" s="263"/>
      <c r="D68" s="263"/>
      <c r="E68" s="263"/>
      <c r="F68" s="263"/>
      <c r="G68" s="263"/>
      <c r="H68" s="307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309"/>
      <c r="CH68" s="309"/>
      <c r="CI68" s="309"/>
      <c r="CJ68" s="309"/>
      <c r="CK68" s="309"/>
      <c r="CL68" s="309"/>
      <c r="CM68" s="309"/>
      <c r="CN68" s="309"/>
      <c r="CO68" s="309"/>
      <c r="CP68" s="309"/>
      <c r="CQ68" s="309"/>
      <c r="CR68" s="309"/>
      <c r="CS68" s="309"/>
      <c r="CT68" s="309"/>
      <c r="CU68" s="309"/>
      <c r="CV68" s="309"/>
      <c r="CW68" s="309"/>
      <c r="CX68" s="309"/>
      <c r="CY68" s="309"/>
      <c r="CZ68" s="309"/>
      <c r="DA68" s="309"/>
      <c r="DB68" s="309"/>
      <c r="DC68" s="309"/>
      <c r="DD68" s="309"/>
      <c r="DE68" s="309"/>
      <c r="DF68" s="309"/>
      <c r="DG68" s="309"/>
      <c r="DH68" s="309"/>
      <c r="DI68" s="309"/>
      <c r="DJ68" s="309"/>
      <c r="DK68" s="309"/>
      <c r="DL68" s="309"/>
      <c r="DM68" s="309"/>
      <c r="DN68" s="309"/>
      <c r="DO68" s="309"/>
      <c r="DP68" s="309"/>
      <c r="DQ68" s="309"/>
      <c r="DR68" s="309"/>
      <c r="DS68" s="309"/>
      <c r="DT68" s="309"/>
      <c r="DU68" s="309"/>
      <c r="DV68" s="309"/>
      <c r="DW68" s="309"/>
      <c r="DX68" s="309"/>
      <c r="DY68" s="309"/>
      <c r="DZ68" s="309"/>
      <c r="EA68" s="309"/>
      <c r="EB68" s="309"/>
      <c r="EC68" s="309"/>
      <c r="ED68" s="309"/>
      <c r="EE68" s="309"/>
      <c r="EF68" s="309"/>
      <c r="EG68" s="309"/>
      <c r="EH68" s="309"/>
      <c r="EI68" s="309"/>
    </row>
    <row r="69" spans="1:139">
      <c r="A69" s="323"/>
      <c r="B69" s="263"/>
      <c r="C69" s="263"/>
      <c r="D69" s="263"/>
      <c r="E69" s="263"/>
      <c r="F69" s="263"/>
      <c r="G69" s="263"/>
      <c r="H69" s="307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  <c r="BG69" s="309"/>
      <c r="BH69" s="309"/>
      <c r="BI69" s="309"/>
      <c r="BJ69" s="309"/>
      <c r="BK69" s="309"/>
      <c r="BL69" s="309"/>
      <c r="BM69" s="309"/>
      <c r="BN69" s="309"/>
      <c r="BO69" s="309"/>
      <c r="BP69" s="309"/>
      <c r="BQ69" s="309"/>
      <c r="BR69" s="309"/>
      <c r="BS69" s="309"/>
      <c r="BT69" s="309"/>
      <c r="BU69" s="309"/>
      <c r="BV69" s="309"/>
      <c r="BW69" s="309"/>
      <c r="BX69" s="309"/>
      <c r="BY69" s="309"/>
      <c r="BZ69" s="309"/>
      <c r="CA69" s="309"/>
      <c r="CB69" s="309"/>
      <c r="CC69" s="309"/>
      <c r="CD69" s="309"/>
      <c r="CE69" s="309"/>
      <c r="CF69" s="309"/>
      <c r="CG69" s="309"/>
      <c r="CH69" s="309"/>
      <c r="CI69" s="309"/>
      <c r="CJ69" s="309"/>
      <c r="CK69" s="309"/>
      <c r="CL69" s="309"/>
      <c r="CM69" s="309"/>
      <c r="CN69" s="309"/>
      <c r="CO69" s="309"/>
      <c r="CP69" s="309"/>
      <c r="CQ69" s="309"/>
      <c r="CR69" s="309"/>
      <c r="CS69" s="309"/>
      <c r="CT69" s="309"/>
      <c r="CU69" s="309"/>
      <c r="CV69" s="309"/>
      <c r="CW69" s="309"/>
      <c r="CX69" s="309"/>
      <c r="CY69" s="309"/>
      <c r="CZ69" s="309"/>
      <c r="DA69" s="309"/>
      <c r="DB69" s="309"/>
      <c r="DC69" s="309"/>
      <c r="DD69" s="309"/>
      <c r="DE69" s="309"/>
      <c r="DF69" s="309"/>
      <c r="DG69" s="309"/>
      <c r="DH69" s="309"/>
      <c r="DI69" s="309"/>
      <c r="DJ69" s="309"/>
      <c r="DK69" s="309"/>
      <c r="DL69" s="309"/>
      <c r="DM69" s="309"/>
      <c r="DN69" s="309"/>
      <c r="DO69" s="309"/>
      <c r="DP69" s="309"/>
      <c r="DQ69" s="309"/>
      <c r="DR69" s="309"/>
      <c r="DS69" s="309"/>
      <c r="DT69" s="309"/>
      <c r="DU69" s="309"/>
      <c r="DV69" s="309"/>
      <c r="DW69" s="309"/>
      <c r="DX69" s="309"/>
      <c r="DY69" s="309"/>
      <c r="DZ69" s="309"/>
      <c r="EA69" s="309"/>
      <c r="EB69" s="309"/>
      <c r="EC69" s="309"/>
      <c r="ED69" s="309"/>
      <c r="EE69" s="309"/>
      <c r="EF69" s="309"/>
      <c r="EG69" s="309"/>
      <c r="EH69" s="309"/>
      <c r="EI69" s="309"/>
    </row>
    <row r="70" spans="1:139">
      <c r="A70" s="323"/>
      <c r="B70" s="263"/>
      <c r="C70" s="263"/>
      <c r="D70" s="263"/>
      <c r="E70" s="263"/>
      <c r="F70" s="263"/>
      <c r="G70" s="263"/>
      <c r="H70" s="307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9"/>
      <c r="BG70" s="309"/>
      <c r="BH70" s="309"/>
      <c r="BI70" s="309"/>
      <c r="BJ70" s="309"/>
      <c r="BK70" s="309"/>
      <c r="BL70" s="309"/>
      <c r="BM70" s="309"/>
      <c r="BN70" s="309"/>
      <c r="BO70" s="309"/>
      <c r="BP70" s="309"/>
      <c r="BQ70" s="309"/>
      <c r="BR70" s="309"/>
      <c r="BS70" s="309"/>
      <c r="BT70" s="309"/>
      <c r="BU70" s="309"/>
      <c r="BV70" s="309"/>
      <c r="BW70" s="309"/>
      <c r="BX70" s="309"/>
      <c r="BY70" s="309"/>
      <c r="BZ70" s="309"/>
      <c r="CA70" s="309"/>
      <c r="CB70" s="309"/>
      <c r="CC70" s="309"/>
      <c r="CD70" s="309"/>
      <c r="CE70" s="309"/>
      <c r="CF70" s="309"/>
      <c r="CG70" s="309"/>
      <c r="CH70" s="309"/>
      <c r="CI70" s="309"/>
      <c r="CJ70" s="309"/>
      <c r="CK70" s="309"/>
      <c r="CL70" s="309"/>
      <c r="CM70" s="309"/>
      <c r="CN70" s="309"/>
      <c r="CO70" s="309"/>
      <c r="CP70" s="309"/>
      <c r="CQ70" s="309"/>
      <c r="CR70" s="309"/>
      <c r="CS70" s="309"/>
      <c r="CT70" s="309"/>
      <c r="CU70" s="309"/>
      <c r="CV70" s="309"/>
      <c r="CW70" s="309"/>
      <c r="CX70" s="309"/>
      <c r="CY70" s="309"/>
      <c r="CZ70" s="309"/>
      <c r="DA70" s="309"/>
      <c r="DB70" s="309"/>
      <c r="DC70" s="309"/>
      <c r="DD70" s="309"/>
      <c r="DE70" s="309"/>
      <c r="DF70" s="309"/>
      <c r="DG70" s="309"/>
      <c r="DH70" s="309"/>
      <c r="DI70" s="309"/>
      <c r="DJ70" s="309"/>
      <c r="DK70" s="309"/>
      <c r="DL70" s="309"/>
      <c r="DM70" s="309"/>
      <c r="DN70" s="309"/>
      <c r="DO70" s="309"/>
      <c r="DP70" s="309"/>
      <c r="DQ70" s="309"/>
      <c r="DR70" s="309"/>
      <c r="DS70" s="309"/>
      <c r="DT70" s="309"/>
      <c r="DU70" s="309"/>
      <c r="DV70" s="309"/>
      <c r="DW70" s="309"/>
      <c r="DX70" s="309"/>
      <c r="DY70" s="309"/>
      <c r="DZ70" s="309"/>
      <c r="EA70" s="309"/>
      <c r="EB70" s="309"/>
      <c r="EC70" s="309"/>
      <c r="ED70" s="309"/>
      <c r="EE70" s="309"/>
      <c r="EF70" s="309"/>
      <c r="EG70" s="309"/>
      <c r="EH70" s="309"/>
      <c r="EI70" s="309"/>
    </row>
    <row r="71" spans="1:139">
      <c r="A71" s="323"/>
      <c r="B71" s="263"/>
      <c r="C71" s="263"/>
      <c r="D71" s="263"/>
      <c r="E71" s="263"/>
      <c r="F71" s="263"/>
      <c r="G71" s="263"/>
      <c r="H71" s="307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9"/>
      <c r="BG71" s="309"/>
      <c r="BH71" s="309"/>
      <c r="BI71" s="309"/>
      <c r="BJ71" s="309"/>
      <c r="BK71" s="309"/>
      <c r="BL71" s="309"/>
      <c r="BM71" s="309"/>
      <c r="BN71" s="309"/>
      <c r="BO71" s="309"/>
      <c r="BP71" s="309"/>
      <c r="BQ71" s="309"/>
      <c r="BR71" s="309"/>
      <c r="BS71" s="309"/>
      <c r="BT71" s="309"/>
      <c r="BU71" s="309"/>
      <c r="BV71" s="309"/>
      <c r="BW71" s="309"/>
      <c r="BX71" s="309"/>
      <c r="BY71" s="309"/>
      <c r="BZ71" s="309"/>
      <c r="CA71" s="309"/>
      <c r="CB71" s="309"/>
      <c r="CC71" s="309"/>
      <c r="CD71" s="309"/>
      <c r="CE71" s="309"/>
      <c r="CF71" s="309"/>
      <c r="CG71" s="309"/>
      <c r="CH71" s="309"/>
      <c r="CI71" s="309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  <c r="DA71" s="309"/>
      <c r="DB71" s="309"/>
      <c r="DC71" s="309"/>
      <c r="DD71" s="309"/>
      <c r="DE71" s="309"/>
      <c r="DF71" s="309"/>
      <c r="DG71" s="309"/>
      <c r="DH71" s="309"/>
      <c r="DI71" s="309"/>
      <c r="DJ71" s="309"/>
      <c r="DK71" s="309"/>
      <c r="DL71" s="309"/>
      <c r="DM71" s="309"/>
      <c r="DN71" s="309"/>
      <c r="DO71" s="309"/>
      <c r="DP71" s="309"/>
      <c r="DQ71" s="309"/>
      <c r="DR71" s="309"/>
      <c r="DS71" s="309"/>
      <c r="DT71" s="309"/>
      <c r="DU71" s="309"/>
      <c r="DV71" s="309"/>
      <c r="DW71" s="309"/>
      <c r="DX71" s="309"/>
      <c r="DY71" s="309"/>
      <c r="DZ71" s="309"/>
      <c r="EA71" s="309"/>
      <c r="EB71" s="309"/>
      <c r="EC71" s="309"/>
      <c r="ED71" s="309"/>
      <c r="EE71" s="309"/>
      <c r="EF71" s="309"/>
      <c r="EG71" s="309"/>
      <c r="EH71" s="309"/>
      <c r="EI71" s="309"/>
    </row>
    <row r="72" spans="1:139">
      <c r="A72" s="323"/>
      <c r="B72" s="263"/>
      <c r="C72" s="263"/>
      <c r="D72" s="263"/>
      <c r="E72" s="263"/>
      <c r="F72" s="263"/>
      <c r="G72" s="263"/>
      <c r="H72" s="307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9"/>
      <c r="BG72" s="309"/>
      <c r="BH72" s="309"/>
      <c r="BI72" s="309"/>
      <c r="BJ72" s="309"/>
      <c r="BK72" s="309"/>
      <c r="BL72" s="309"/>
      <c r="BM72" s="309"/>
      <c r="BN72" s="309"/>
      <c r="BO72" s="309"/>
      <c r="BP72" s="309"/>
      <c r="BQ72" s="309"/>
      <c r="BR72" s="309"/>
      <c r="BS72" s="309"/>
      <c r="BT72" s="309"/>
      <c r="BU72" s="309"/>
      <c r="BV72" s="309"/>
      <c r="BW72" s="309"/>
      <c r="BX72" s="309"/>
      <c r="BY72" s="309"/>
      <c r="BZ72" s="309"/>
      <c r="CA72" s="309"/>
      <c r="CB72" s="309"/>
      <c r="CC72" s="309"/>
      <c r="CD72" s="309"/>
      <c r="CE72" s="309"/>
      <c r="CF72" s="309"/>
      <c r="CG72" s="309"/>
      <c r="CH72" s="309"/>
      <c r="CI72" s="309"/>
      <c r="CJ72" s="309"/>
      <c r="CK72" s="309"/>
      <c r="CL72" s="309"/>
      <c r="CM72" s="309"/>
      <c r="CN72" s="309"/>
      <c r="CO72" s="309"/>
      <c r="CP72" s="309"/>
      <c r="CQ72" s="309"/>
      <c r="CR72" s="309"/>
      <c r="CS72" s="309"/>
      <c r="CT72" s="309"/>
      <c r="CU72" s="309"/>
      <c r="CV72" s="309"/>
      <c r="CW72" s="309"/>
      <c r="CX72" s="309"/>
      <c r="CY72" s="309"/>
      <c r="CZ72" s="309"/>
      <c r="DA72" s="309"/>
      <c r="DB72" s="309"/>
      <c r="DC72" s="309"/>
      <c r="DD72" s="309"/>
      <c r="DE72" s="309"/>
      <c r="DF72" s="309"/>
      <c r="DG72" s="309"/>
      <c r="DH72" s="309"/>
      <c r="DI72" s="309"/>
      <c r="DJ72" s="309"/>
      <c r="DK72" s="309"/>
      <c r="DL72" s="309"/>
      <c r="DM72" s="309"/>
      <c r="DN72" s="309"/>
      <c r="DO72" s="309"/>
      <c r="DP72" s="309"/>
      <c r="DQ72" s="309"/>
      <c r="DR72" s="309"/>
      <c r="DS72" s="309"/>
      <c r="DT72" s="309"/>
      <c r="DU72" s="309"/>
      <c r="DV72" s="309"/>
      <c r="DW72" s="309"/>
      <c r="DX72" s="309"/>
      <c r="DY72" s="309"/>
      <c r="DZ72" s="309"/>
      <c r="EA72" s="309"/>
      <c r="EB72" s="309"/>
      <c r="EC72" s="309"/>
      <c r="ED72" s="309"/>
      <c r="EE72" s="309"/>
      <c r="EF72" s="309"/>
      <c r="EG72" s="309"/>
      <c r="EH72" s="309"/>
      <c r="EI72" s="309"/>
    </row>
    <row r="73" spans="1:139">
      <c r="A73" s="323"/>
      <c r="B73" s="263"/>
      <c r="C73" s="263"/>
      <c r="D73" s="263"/>
      <c r="E73" s="263"/>
      <c r="F73" s="263"/>
      <c r="G73" s="263"/>
      <c r="H73" s="307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9"/>
      <c r="BG73" s="309"/>
      <c r="BH73" s="309"/>
      <c r="BI73" s="309"/>
      <c r="BJ73" s="309"/>
      <c r="BK73" s="309"/>
      <c r="BL73" s="309"/>
      <c r="BM73" s="309"/>
      <c r="BN73" s="309"/>
      <c r="BO73" s="309"/>
      <c r="BP73" s="309"/>
      <c r="BQ73" s="309"/>
      <c r="BR73" s="309"/>
      <c r="BS73" s="309"/>
      <c r="BT73" s="309"/>
      <c r="BU73" s="309"/>
      <c r="BV73" s="309"/>
      <c r="BW73" s="309"/>
      <c r="BX73" s="309"/>
      <c r="BY73" s="309"/>
      <c r="BZ73" s="309"/>
      <c r="CA73" s="309"/>
      <c r="CB73" s="309"/>
      <c r="CC73" s="309"/>
      <c r="CD73" s="309"/>
      <c r="CE73" s="309"/>
      <c r="CF73" s="309"/>
      <c r="CG73" s="309"/>
      <c r="CH73" s="309"/>
      <c r="CI73" s="309"/>
      <c r="CJ73" s="309"/>
      <c r="CK73" s="309"/>
      <c r="CL73" s="309"/>
      <c r="CM73" s="309"/>
      <c r="CN73" s="309"/>
      <c r="CO73" s="309"/>
      <c r="CP73" s="309"/>
      <c r="CQ73" s="309"/>
      <c r="CR73" s="309"/>
      <c r="CS73" s="309"/>
      <c r="CT73" s="309"/>
      <c r="CU73" s="309"/>
      <c r="CV73" s="309"/>
      <c r="CW73" s="309"/>
      <c r="CX73" s="309"/>
      <c r="CY73" s="309"/>
      <c r="CZ73" s="309"/>
      <c r="DA73" s="309"/>
      <c r="DB73" s="309"/>
      <c r="DC73" s="309"/>
      <c r="DD73" s="309"/>
      <c r="DE73" s="309"/>
      <c r="DF73" s="309"/>
      <c r="DG73" s="309"/>
      <c r="DH73" s="309"/>
      <c r="DI73" s="309"/>
      <c r="DJ73" s="309"/>
      <c r="DK73" s="309"/>
      <c r="DL73" s="309"/>
      <c r="DM73" s="309"/>
      <c r="DN73" s="309"/>
      <c r="DO73" s="309"/>
      <c r="DP73" s="309"/>
      <c r="DQ73" s="309"/>
      <c r="DR73" s="309"/>
      <c r="DS73" s="309"/>
      <c r="DT73" s="309"/>
      <c r="DU73" s="309"/>
      <c r="DV73" s="309"/>
      <c r="DW73" s="309"/>
      <c r="DX73" s="309"/>
      <c r="DY73" s="309"/>
      <c r="DZ73" s="309"/>
      <c r="EA73" s="309"/>
      <c r="EB73" s="309"/>
      <c r="EC73" s="309"/>
      <c r="ED73" s="309"/>
      <c r="EE73" s="309"/>
      <c r="EF73" s="309"/>
      <c r="EG73" s="309"/>
      <c r="EH73" s="309"/>
      <c r="EI73" s="309"/>
    </row>
    <row r="74" spans="1:139">
      <c r="A74" s="323"/>
      <c r="B74" s="263"/>
      <c r="C74" s="263"/>
      <c r="D74" s="263"/>
      <c r="E74" s="263"/>
      <c r="F74" s="263"/>
      <c r="G74" s="263"/>
      <c r="H74" s="307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9"/>
      <c r="BG74" s="309"/>
      <c r="BH74" s="309"/>
      <c r="BI74" s="309"/>
      <c r="BJ74" s="309"/>
      <c r="BK74" s="309"/>
      <c r="BL74" s="309"/>
      <c r="BM74" s="309"/>
      <c r="BN74" s="309"/>
      <c r="BO74" s="309"/>
      <c r="BP74" s="309"/>
      <c r="BQ74" s="309"/>
      <c r="BR74" s="309"/>
      <c r="BS74" s="309"/>
      <c r="BT74" s="309"/>
      <c r="BU74" s="309"/>
      <c r="BV74" s="309"/>
      <c r="BW74" s="309"/>
      <c r="BX74" s="309"/>
      <c r="BY74" s="309"/>
      <c r="BZ74" s="309"/>
      <c r="CA74" s="309"/>
      <c r="CB74" s="309"/>
      <c r="CC74" s="309"/>
      <c r="CD74" s="309"/>
      <c r="CE74" s="309"/>
      <c r="CF74" s="309"/>
      <c r="CG74" s="309"/>
      <c r="CH74" s="309"/>
      <c r="CI74" s="309"/>
      <c r="CJ74" s="309"/>
      <c r="CK74" s="309"/>
      <c r="CL74" s="309"/>
      <c r="CM74" s="309"/>
      <c r="CN74" s="309"/>
      <c r="CO74" s="309"/>
      <c r="CP74" s="309"/>
      <c r="CQ74" s="309"/>
      <c r="CR74" s="309"/>
      <c r="CS74" s="309"/>
      <c r="CT74" s="309"/>
      <c r="CU74" s="309"/>
      <c r="CV74" s="309"/>
      <c r="CW74" s="309"/>
      <c r="CX74" s="309"/>
      <c r="CY74" s="309"/>
      <c r="CZ74" s="309"/>
      <c r="DA74" s="309"/>
      <c r="DB74" s="309"/>
      <c r="DC74" s="309"/>
      <c r="DD74" s="309"/>
      <c r="DE74" s="309"/>
      <c r="DF74" s="309"/>
      <c r="DG74" s="309"/>
      <c r="DH74" s="309"/>
      <c r="DI74" s="309"/>
      <c r="DJ74" s="309"/>
      <c r="DK74" s="309"/>
      <c r="DL74" s="309"/>
      <c r="DM74" s="309"/>
      <c r="DN74" s="309"/>
      <c r="DO74" s="309"/>
      <c r="DP74" s="309"/>
      <c r="DQ74" s="309"/>
      <c r="DR74" s="309"/>
      <c r="DS74" s="309"/>
      <c r="DT74" s="309"/>
      <c r="DU74" s="309"/>
      <c r="DV74" s="309"/>
      <c r="DW74" s="309"/>
      <c r="DX74" s="309"/>
      <c r="DY74" s="309"/>
      <c r="DZ74" s="309"/>
      <c r="EA74" s="309"/>
      <c r="EB74" s="309"/>
      <c r="EC74" s="309"/>
      <c r="ED74" s="309"/>
      <c r="EE74" s="309"/>
      <c r="EF74" s="309"/>
      <c r="EG74" s="309"/>
      <c r="EH74" s="309"/>
      <c r="EI74" s="309"/>
    </row>
    <row r="75" spans="1:139">
      <c r="A75" s="323"/>
      <c r="B75" s="263"/>
      <c r="C75" s="263"/>
      <c r="D75" s="263"/>
      <c r="E75" s="263"/>
      <c r="F75" s="263"/>
      <c r="G75" s="263"/>
      <c r="H75" s="307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9"/>
      <c r="BG75" s="309"/>
      <c r="BH75" s="309"/>
      <c r="BI75" s="309"/>
      <c r="BJ75" s="309"/>
      <c r="BK75" s="309"/>
      <c r="BL75" s="309"/>
      <c r="BM75" s="309"/>
      <c r="BN75" s="309"/>
      <c r="BO75" s="309"/>
      <c r="BP75" s="309"/>
      <c r="BQ75" s="309"/>
      <c r="BR75" s="309"/>
      <c r="BS75" s="309"/>
      <c r="BT75" s="309"/>
      <c r="BU75" s="309"/>
      <c r="BV75" s="309"/>
      <c r="BW75" s="309"/>
      <c r="BX75" s="309"/>
      <c r="BY75" s="309"/>
      <c r="BZ75" s="309"/>
      <c r="CA75" s="309"/>
      <c r="CB75" s="309"/>
      <c r="CC75" s="309"/>
      <c r="CD75" s="309"/>
      <c r="CE75" s="309"/>
      <c r="CF75" s="309"/>
      <c r="CG75" s="309"/>
      <c r="CH75" s="309"/>
      <c r="CI75" s="309"/>
      <c r="CJ75" s="309"/>
      <c r="CK75" s="309"/>
      <c r="CL75" s="309"/>
      <c r="CM75" s="309"/>
      <c r="CN75" s="309"/>
      <c r="CO75" s="309"/>
      <c r="CP75" s="309"/>
      <c r="CQ75" s="309"/>
      <c r="CR75" s="309"/>
      <c r="CS75" s="309"/>
      <c r="CT75" s="309"/>
      <c r="CU75" s="309"/>
      <c r="CV75" s="309"/>
      <c r="CW75" s="309"/>
      <c r="CX75" s="309"/>
      <c r="CY75" s="309"/>
      <c r="CZ75" s="309"/>
      <c r="DA75" s="309"/>
      <c r="DB75" s="309"/>
      <c r="DC75" s="309"/>
      <c r="DD75" s="309"/>
      <c r="DE75" s="309"/>
      <c r="DF75" s="309"/>
      <c r="DG75" s="309"/>
      <c r="DH75" s="309"/>
      <c r="DI75" s="309"/>
      <c r="DJ75" s="309"/>
      <c r="DK75" s="309"/>
      <c r="DL75" s="309"/>
      <c r="DM75" s="309"/>
      <c r="DN75" s="309"/>
      <c r="DO75" s="309"/>
      <c r="DP75" s="309"/>
      <c r="DQ75" s="309"/>
      <c r="DR75" s="309"/>
      <c r="DS75" s="309"/>
      <c r="DT75" s="309"/>
      <c r="DU75" s="309"/>
      <c r="DV75" s="309"/>
      <c r="DW75" s="309"/>
      <c r="DX75" s="309"/>
      <c r="DY75" s="309"/>
      <c r="DZ75" s="309"/>
      <c r="EA75" s="309"/>
      <c r="EB75" s="309"/>
      <c r="EC75" s="309"/>
      <c r="ED75" s="309"/>
      <c r="EE75" s="309"/>
      <c r="EF75" s="309"/>
      <c r="EG75" s="309"/>
      <c r="EH75" s="309"/>
      <c r="EI75" s="309"/>
    </row>
    <row r="76" spans="1:139">
      <c r="A76" s="323"/>
      <c r="B76" s="263"/>
      <c r="C76" s="263"/>
      <c r="D76" s="263"/>
      <c r="E76" s="263"/>
      <c r="F76" s="263"/>
      <c r="G76" s="263"/>
      <c r="H76" s="307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309"/>
      <c r="EF76" s="309"/>
      <c r="EG76" s="309"/>
      <c r="EH76" s="309"/>
      <c r="EI76" s="309"/>
    </row>
    <row r="77" spans="1:139">
      <c r="A77" s="323"/>
      <c r="B77" s="263"/>
      <c r="C77" s="263"/>
      <c r="D77" s="263"/>
      <c r="E77" s="263"/>
      <c r="F77" s="263"/>
      <c r="G77" s="263"/>
      <c r="H77" s="307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309"/>
      <c r="EF77" s="309"/>
      <c r="EG77" s="309"/>
      <c r="EH77" s="309"/>
      <c r="EI77" s="309"/>
    </row>
    <row r="78" spans="1:139">
      <c r="A78" s="323"/>
      <c r="B78" s="263"/>
      <c r="C78" s="263"/>
      <c r="D78" s="263"/>
      <c r="E78" s="263"/>
      <c r="F78" s="263"/>
      <c r="G78" s="263"/>
      <c r="H78" s="307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309"/>
      <c r="DH78" s="309"/>
      <c r="DI78" s="309"/>
      <c r="DJ78" s="309"/>
      <c r="DK78" s="309"/>
      <c r="DL78" s="309"/>
      <c r="DM78" s="309"/>
      <c r="DN78" s="309"/>
      <c r="DO78" s="309"/>
      <c r="DP78" s="309"/>
      <c r="DQ78" s="309"/>
      <c r="DR78" s="309"/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E78" s="309"/>
      <c r="EF78" s="309"/>
      <c r="EG78" s="309"/>
      <c r="EH78" s="309"/>
      <c r="EI78" s="309"/>
    </row>
    <row r="79" spans="1:139">
      <c r="A79" s="323"/>
      <c r="B79" s="263"/>
      <c r="C79" s="263"/>
      <c r="D79" s="263"/>
      <c r="E79" s="263"/>
      <c r="F79" s="263"/>
      <c r="G79" s="263"/>
      <c r="H79" s="307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09"/>
      <c r="BI79" s="309"/>
      <c r="BJ79" s="309"/>
      <c r="BK79" s="309"/>
      <c r="BL79" s="309"/>
      <c r="BM79" s="309"/>
      <c r="BN79" s="309"/>
      <c r="BO79" s="309"/>
      <c r="BP79" s="309"/>
      <c r="BQ79" s="309"/>
      <c r="BR79" s="309"/>
      <c r="BS79" s="309"/>
      <c r="BT79" s="309"/>
      <c r="BU79" s="309"/>
      <c r="BV79" s="309"/>
      <c r="BW79" s="309"/>
      <c r="BX79" s="309"/>
      <c r="BY79" s="309"/>
      <c r="BZ79" s="309"/>
      <c r="CA79" s="309"/>
      <c r="CB79" s="309"/>
      <c r="CC79" s="309"/>
      <c r="CD79" s="309"/>
      <c r="CE79" s="309"/>
      <c r="CF79" s="309"/>
      <c r="CG79" s="309"/>
      <c r="CH79" s="309"/>
      <c r="CI79" s="309"/>
      <c r="CJ79" s="309"/>
      <c r="CK79" s="309"/>
      <c r="CL79" s="309"/>
      <c r="CM79" s="309"/>
      <c r="CN79" s="309"/>
      <c r="CO79" s="309"/>
      <c r="CP79" s="309"/>
      <c r="CQ79" s="309"/>
      <c r="CR79" s="309"/>
      <c r="CS79" s="309"/>
      <c r="CT79" s="309"/>
      <c r="CU79" s="309"/>
      <c r="CV79" s="309"/>
      <c r="CW79" s="309"/>
      <c r="CX79" s="309"/>
      <c r="CY79" s="309"/>
      <c r="CZ79" s="309"/>
      <c r="DA79" s="309"/>
      <c r="DB79" s="309"/>
      <c r="DC79" s="309"/>
      <c r="DD79" s="309"/>
      <c r="DE79" s="309"/>
      <c r="DF79" s="309"/>
      <c r="DG79" s="309"/>
      <c r="DH79" s="309"/>
      <c r="DI79" s="309"/>
      <c r="DJ79" s="309"/>
      <c r="DK79" s="309"/>
      <c r="DL79" s="309"/>
      <c r="DM79" s="309"/>
      <c r="DN79" s="309"/>
      <c r="DO79" s="309"/>
      <c r="DP79" s="309"/>
      <c r="DQ79" s="309"/>
      <c r="DR79" s="309"/>
      <c r="DS79" s="309"/>
      <c r="DT79" s="309"/>
      <c r="DU79" s="309"/>
      <c r="DV79" s="309"/>
      <c r="DW79" s="309"/>
      <c r="DX79" s="309"/>
      <c r="DY79" s="309"/>
      <c r="DZ79" s="309"/>
      <c r="EA79" s="309"/>
      <c r="EB79" s="309"/>
      <c r="EC79" s="309"/>
      <c r="ED79" s="309"/>
      <c r="EE79" s="309"/>
      <c r="EF79" s="309"/>
      <c r="EG79" s="309"/>
      <c r="EH79" s="309"/>
      <c r="EI79" s="309"/>
    </row>
    <row r="80" spans="1:139">
      <c r="A80" s="323"/>
      <c r="B80" s="263"/>
      <c r="C80" s="263"/>
      <c r="D80" s="263"/>
      <c r="E80" s="263"/>
      <c r="F80" s="263"/>
      <c r="G80" s="263"/>
      <c r="H80" s="307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9"/>
      <c r="BG80" s="309"/>
      <c r="BH80" s="309"/>
      <c r="BI80" s="309"/>
      <c r="BJ80" s="309"/>
      <c r="BK80" s="309"/>
      <c r="BL80" s="309"/>
      <c r="BM80" s="309"/>
      <c r="BN80" s="309"/>
      <c r="BO80" s="309"/>
      <c r="BP80" s="309"/>
      <c r="BQ80" s="309"/>
      <c r="BR80" s="309"/>
      <c r="BS80" s="309"/>
      <c r="BT80" s="309"/>
      <c r="BU80" s="309"/>
      <c r="BV80" s="309"/>
      <c r="BW80" s="309"/>
      <c r="BX80" s="309"/>
      <c r="BY80" s="309"/>
      <c r="BZ80" s="309"/>
      <c r="CA80" s="309"/>
      <c r="CB80" s="309"/>
      <c r="CC80" s="309"/>
      <c r="CD80" s="309"/>
      <c r="CE80" s="309"/>
      <c r="CF80" s="309"/>
      <c r="CG80" s="309"/>
      <c r="CH80" s="309"/>
      <c r="CI80" s="309"/>
      <c r="CJ80" s="309"/>
      <c r="CK80" s="309"/>
      <c r="CL80" s="309"/>
      <c r="CM80" s="309"/>
      <c r="CN80" s="309"/>
      <c r="CO80" s="309"/>
      <c r="CP80" s="309"/>
      <c r="CQ80" s="309"/>
      <c r="CR80" s="309"/>
      <c r="CS80" s="309"/>
      <c r="CT80" s="309"/>
      <c r="CU80" s="309"/>
      <c r="CV80" s="309"/>
      <c r="CW80" s="309"/>
      <c r="CX80" s="309"/>
      <c r="CY80" s="309"/>
      <c r="CZ80" s="309"/>
      <c r="DA80" s="309"/>
      <c r="DB80" s="309"/>
      <c r="DC80" s="309"/>
      <c r="DD80" s="309"/>
      <c r="DE80" s="309"/>
      <c r="DF80" s="309"/>
      <c r="DG80" s="309"/>
      <c r="DH80" s="309"/>
      <c r="DI80" s="309"/>
      <c r="DJ80" s="309"/>
      <c r="DK80" s="309"/>
      <c r="DL80" s="309"/>
      <c r="DM80" s="309"/>
      <c r="DN80" s="309"/>
      <c r="DO80" s="309"/>
      <c r="DP80" s="309"/>
      <c r="DQ80" s="309"/>
      <c r="DR80" s="309"/>
      <c r="DS80" s="309"/>
      <c r="DT80" s="309"/>
      <c r="DU80" s="309"/>
      <c r="DV80" s="309"/>
      <c r="DW80" s="309"/>
      <c r="DX80" s="309"/>
      <c r="DY80" s="309"/>
      <c r="DZ80" s="309"/>
      <c r="EA80" s="309"/>
      <c r="EB80" s="309"/>
      <c r="EC80" s="309"/>
      <c r="ED80" s="309"/>
      <c r="EE80" s="309"/>
      <c r="EF80" s="309"/>
      <c r="EG80" s="309"/>
      <c r="EH80" s="309"/>
      <c r="EI80" s="309"/>
    </row>
    <row r="81" spans="1:139">
      <c r="A81" s="323"/>
      <c r="B81" s="263"/>
      <c r="C81" s="263"/>
      <c r="D81" s="263"/>
      <c r="E81" s="263"/>
      <c r="F81" s="263"/>
      <c r="G81" s="263"/>
      <c r="H81" s="307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  <c r="BJ81" s="309"/>
      <c r="BK81" s="309"/>
      <c r="BL81" s="309"/>
      <c r="BM81" s="309"/>
      <c r="BN81" s="309"/>
      <c r="BO81" s="309"/>
      <c r="BP81" s="309"/>
      <c r="BQ81" s="309"/>
      <c r="BR81" s="309"/>
      <c r="BS81" s="309"/>
      <c r="BT81" s="309"/>
      <c r="BU81" s="309"/>
      <c r="BV81" s="309"/>
      <c r="BW81" s="309"/>
      <c r="BX81" s="309"/>
      <c r="BY81" s="309"/>
      <c r="BZ81" s="309"/>
      <c r="CA81" s="309"/>
      <c r="CB81" s="309"/>
      <c r="CC81" s="309"/>
      <c r="CD81" s="309"/>
      <c r="CE81" s="309"/>
      <c r="CF81" s="309"/>
      <c r="CG81" s="309"/>
      <c r="CH81" s="309"/>
      <c r="CI81" s="309"/>
      <c r="CJ81" s="309"/>
      <c r="CK81" s="309"/>
      <c r="CL81" s="309"/>
      <c r="CM81" s="309"/>
      <c r="CN81" s="309"/>
      <c r="CO81" s="309"/>
      <c r="CP81" s="309"/>
      <c r="CQ81" s="309"/>
      <c r="CR81" s="309"/>
      <c r="CS81" s="309"/>
      <c r="CT81" s="309"/>
      <c r="CU81" s="309"/>
      <c r="CV81" s="309"/>
      <c r="CW81" s="309"/>
      <c r="CX81" s="309"/>
      <c r="CY81" s="309"/>
      <c r="CZ81" s="309"/>
      <c r="DA81" s="309"/>
      <c r="DB81" s="309"/>
      <c r="DC81" s="309"/>
      <c r="DD81" s="309"/>
      <c r="DE81" s="309"/>
      <c r="DF81" s="309"/>
      <c r="DG81" s="309"/>
      <c r="DH81" s="309"/>
      <c r="DI81" s="309"/>
      <c r="DJ81" s="309"/>
      <c r="DK81" s="309"/>
      <c r="DL81" s="309"/>
      <c r="DM81" s="309"/>
      <c r="DN81" s="309"/>
      <c r="DO81" s="309"/>
      <c r="DP81" s="309"/>
      <c r="DQ81" s="309"/>
      <c r="DR81" s="309"/>
      <c r="DS81" s="309"/>
      <c r="DT81" s="309"/>
      <c r="DU81" s="309"/>
      <c r="DV81" s="309"/>
      <c r="DW81" s="309"/>
      <c r="DX81" s="309"/>
      <c r="DY81" s="309"/>
      <c r="DZ81" s="309"/>
      <c r="EA81" s="309"/>
      <c r="EB81" s="309"/>
      <c r="EC81" s="309"/>
      <c r="ED81" s="309"/>
      <c r="EE81" s="309"/>
      <c r="EF81" s="309"/>
      <c r="EG81" s="309"/>
      <c r="EH81" s="309"/>
      <c r="EI81" s="309"/>
    </row>
    <row r="82" spans="1:139">
      <c r="A82" s="323"/>
      <c r="B82" s="263"/>
      <c r="C82" s="263"/>
      <c r="D82" s="263"/>
      <c r="E82" s="263"/>
      <c r="F82" s="263"/>
      <c r="G82" s="263"/>
      <c r="H82" s="307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9"/>
      <c r="BG82" s="309"/>
      <c r="BH82" s="309"/>
      <c r="BI82" s="309"/>
      <c r="BJ82" s="309"/>
      <c r="BK82" s="309"/>
      <c r="BL82" s="309"/>
      <c r="BM82" s="309"/>
      <c r="BN82" s="309"/>
      <c r="BO82" s="309"/>
      <c r="BP82" s="309"/>
      <c r="BQ82" s="309"/>
      <c r="BR82" s="309"/>
      <c r="BS82" s="309"/>
      <c r="BT82" s="309"/>
      <c r="BU82" s="309"/>
      <c r="BV82" s="309"/>
      <c r="BW82" s="309"/>
      <c r="BX82" s="309"/>
      <c r="BY82" s="309"/>
      <c r="BZ82" s="309"/>
      <c r="CA82" s="309"/>
      <c r="CB82" s="309"/>
      <c r="CC82" s="309"/>
      <c r="CD82" s="309"/>
      <c r="CE82" s="309"/>
      <c r="CF82" s="309"/>
      <c r="CG82" s="309"/>
      <c r="CH82" s="309"/>
      <c r="CI82" s="309"/>
      <c r="CJ82" s="309"/>
      <c r="CK82" s="309"/>
      <c r="CL82" s="309"/>
      <c r="CM82" s="309"/>
      <c r="CN82" s="309"/>
      <c r="CO82" s="309"/>
      <c r="CP82" s="309"/>
      <c r="CQ82" s="309"/>
      <c r="CR82" s="309"/>
      <c r="CS82" s="309"/>
      <c r="CT82" s="309"/>
      <c r="CU82" s="309"/>
      <c r="CV82" s="309"/>
      <c r="CW82" s="309"/>
      <c r="CX82" s="309"/>
      <c r="CY82" s="309"/>
      <c r="CZ82" s="309"/>
      <c r="DA82" s="309"/>
      <c r="DB82" s="309"/>
      <c r="DC82" s="309"/>
      <c r="DD82" s="309"/>
      <c r="DE82" s="309"/>
      <c r="DF82" s="309"/>
      <c r="DG82" s="309"/>
      <c r="DH82" s="309"/>
      <c r="DI82" s="309"/>
      <c r="DJ82" s="309"/>
      <c r="DK82" s="309"/>
      <c r="DL82" s="309"/>
      <c r="DM82" s="309"/>
      <c r="DN82" s="309"/>
      <c r="DO82" s="309"/>
      <c r="DP82" s="309"/>
      <c r="DQ82" s="309"/>
      <c r="DR82" s="309"/>
      <c r="DS82" s="309"/>
      <c r="DT82" s="309"/>
      <c r="DU82" s="309"/>
      <c r="DV82" s="309"/>
      <c r="DW82" s="309"/>
      <c r="DX82" s="309"/>
      <c r="DY82" s="309"/>
      <c r="DZ82" s="309"/>
      <c r="EA82" s="309"/>
      <c r="EB82" s="309"/>
      <c r="EC82" s="309"/>
      <c r="ED82" s="309"/>
      <c r="EE82" s="309"/>
      <c r="EF82" s="309"/>
      <c r="EG82" s="309"/>
      <c r="EH82" s="309"/>
      <c r="EI82" s="309"/>
    </row>
    <row r="83" spans="1:139">
      <c r="A83" s="323"/>
      <c r="B83" s="263"/>
      <c r="C83" s="263"/>
      <c r="D83" s="263"/>
      <c r="E83" s="263"/>
      <c r="F83" s="263"/>
      <c r="G83" s="263"/>
      <c r="H83" s="307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9"/>
      <c r="BG83" s="309"/>
      <c r="BH83" s="309"/>
      <c r="BI83" s="309"/>
      <c r="BJ83" s="309"/>
      <c r="BK83" s="309"/>
      <c r="BL83" s="309"/>
      <c r="BM83" s="309"/>
      <c r="BN83" s="309"/>
      <c r="BO83" s="309"/>
      <c r="BP83" s="309"/>
      <c r="BQ83" s="309"/>
      <c r="BR83" s="309"/>
      <c r="BS83" s="309"/>
      <c r="BT83" s="309"/>
      <c r="BU83" s="309"/>
      <c r="BV83" s="309"/>
      <c r="BW83" s="309"/>
      <c r="BX83" s="309"/>
      <c r="BY83" s="309"/>
      <c r="BZ83" s="309"/>
      <c r="CA83" s="309"/>
      <c r="CB83" s="309"/>
      <c r="CC83" s="309"/>
      <c r="CD83" s="309"/>
      <c r="CE83" s="309"/>
      <c r="CF83" s="309"/>
      <c r="CG83" s="309"/>
      <c r="CH83" s="309"/>
      <c r="CI83" s="309"/>
      <c r="CJ83" s="309"/>
      <c r="CK83" s="309"/>
      <c r="CL83" s="309"/>
      <c r="CM83" s="309"/>
      <c r="CN83" s="309"/>
      <c r="CO83" s="309"/>
      <c r="CP83" s="309"/>
      <c r="CQ83" s="309"/>
      <c r="CR83" s="309"/>
      <c r="CS83" s="309"/>
      <c r="CT83" s="309"/>
      <c r="CU83" s="309"/>
      <c r="CV83" s="309"/>
      <c r="CW83" s="309"/>
      <c r="CX83" s="309"/>
      <c r="CY83" s="309"/>
      <c r="CZ83" s="309"/>
      <c r="DA83" s="309"/>
      <c r="DB83" s="309"/>
      <c r="DC83" s="309"/>
      <c r="DD83" s="309"/>
      <c r="DE83" s="309"/>
      <c r="DF83" s="309"/>
      <c r="DG83" s="309"/>
      <c r="DH83" s="309"/>
      <c r="DI83" s="309"/>
      <c r="DJ83" s="309"/>
      <c r="DK83" s="309"/>
      <c r="DL83" s="309"/>
      <c r="DM83" s="309"/>
      <c r="DN83" s="309"/>
      <c r="DO83" s="309"/>
      <c r="DP83" s="309"/>
      <c r="DQ83" s="309"/>
      <c r="DR83" s="309"/>
      <c r="DS83" s="309"/>
      <c r="DT83" s="309"/>
      <c r="DU83" s="309"/>
      <c r="DV83" s="309"/>
      <c r="DW83" s="309"/>
      <c r="DX83" s="309"/>
      <c r="DY83" s="309"/>
      <c r="DZ83" s="309"/>
      <c r="EA83" s="309"/>
      <c r="EB83" s="309"/>
      <c r="EC83" s="309"/>
      <c r="ED83" s="309"/>
      <c r="EE83" s="309"/>
      <c r="EF83" s="309"/>
      <c r="EG83" s="309"/>
      <c r="EH83" s="309"/>
      <c r="EI83" s="309"/>
    </row>
    <row r="84" spans="1:139">
      <c r="A84" s="323"/>
      <c r="B84" s="263"/>
      <c r="C84" s="263"/>
      <c r="D84" s="263"/>
      <c r="E84" s="263"/>
      <c r="F84" s="263"/>
      <c r="G84" s="263"/>
      <c r="H84" s="307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9"/>
      <c r="BG84" s="309"/>
      <c r="BH84" s="309"/>
      <c r="BI84" s="309"/>
      <c r="BJ84" s="309"/>
      <c r="BK84" s="309"/>
      <c r="BL84" s="309"/>
      <c r="BM84" s="309"/>
      <c r="BN84" s="309"/>
      <c r="BO84" s="309"/>
      <c r="BP84" s="309"/>
      <c r="BQ84" s="309"/>
      <c r="BR84" s="309"/>
      <c r="BS84" s="309"/>
      <c r="BT84" s="309"/>
      <c r="BU84" s="309"/>
      <c r="BV84" s="309"/>
      <c r="BW84" s="309"/>
      <c r="BX84" s="309"/>
      <c r="BY84" s="309"/>
      <c r="BZ84" s="309"/>
      <c r="CA84" s="309"/>
      <c r="CB84" s="309"/>
      <c r="CC84" s="309"/>
      <c r="CD84" s="309"/>
      <c r="CE84" s="309"/>
      <c r="CF84" s="309"/>
      <c r="CG84" s="309"/>
      <c r="CH84" s="309"/>
      <c r="CI84" s="309"/>
      <c r="CJ84" s="309"/>
      <c r="CK84" s="309"/>
      <c r="CL84" s="309"/>
      <c r="CM84" s="309"/>
      <c r="CN84" s="309"/>
      <c r="CO84" s="309"/>
      <c r="CP84" s="309"/>
      <c r="CQ84" s="309"/>
      <c r="CR84" s="309"/>
      <c r="CS84" s="309"/>
      <c r="CT84" s="309"/>
      <c r="CU84" s="309"/>
      <c r="CV84" s="309"/>
      <c r="CW84" s="309"/>
      <c r="CX84" s="309"/>
      <c r="CY84" s="309"/>
      <c r="CZ84" s="309"/>
      <c r="DA84" s="309"/>
      <c r="DB84" s="309"/>
      <c r="DC84" s="309"/>
      <c r="DD84" s="309"/>
      <c r="DE84" s="309"/>
      <c r="DF84" s="309"/>
      <c r="DG84" s="309"/>
      <c r="DH84" s="309"/>
      <c r="DI84" s="309"/>
      <c r="DJ84" s="309"/>
      <c r="DK84" s="309"/>
      <c r="DL84" s="309"/>
      <c r="DM84" s="309"/>
      <c r="DN84" s="309"/>
      <c r="DO84" s="309"/>
      <c r="DP84" s="309"/>
      <c r="DQ84" s="309"/>
      <c r="DR84" s="309"/>
      <c r="DS84" s="309"/>
      <c r="DT84" s="309"/>
      <c r="DU84" s="309"/>
      <c r="DV84" s="309"/>
      <c r="DW84" s="309"/>
      <c r="DX84" s="309"/>
      <c r="DY84" s="309"/>
      <c r="DZ84" s="309"/>
      <c r="EA84" s="309"/>
      <c r="EB84" s="309"/>
      <c r="EC84" s="309"/>
      <c r="ED84" s="309"/>
      <c r="EE84" s="309"/>
      <c r="EF84" s="309"/>
      <c r="EG84" s="309"/>
      <c r="EH84" s="309"/>
      <c r="EI84" s="309"/>
    </row>
    <row r="85" spans="1:139">
      <c r="A85" s="323"/>
      <c r="B85" s="263"/>
      <c r="C85" s="263"/>
      <c r="D85" s="263"/>
      <c r="E85" s="263"/>
      <c r="F85" s="263"/>
      <c r="G85" s="263"/>
      <c r="H85" s="307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9"/>
      <c r="BG85" s="309"/>
      <c r="BH85" s="309"/>
      <c r="BI85" s="309"/>
      <c r="BJ85" s="309"/>
      <c r="BK85" s="309"/>
      <c r="BL85" s="309"/>
      <c r="BM85" s="309"/>
      <c r="BN85" s="309"/>
      <c r="BO85" s="309"/>
      <c r="BP85" s="309"/>
      <c r="BQ85" s="309"/>
      <c r="BR85" s="309"/>
      <c r="BS85" s="309"/>
      <c r="BT85" s="309"/>
      <c r="BU85" s="309"/>
      <c r="BV85" s="309"/>
      <c r="BW85" s="309"/>
      <c r="BX85" s="309"/>
      <c r="BY85" s="309"/>
      <c r="BZ85" s="309"/>
      <c r="CA85" s="309"/>
      <c r="CB85" s="309"/>
      <c r="CC85" s="309"/>
      <c r="CD85" s="309"/>
      <c r="CE85" s="309"/>
      <c r="CF85" s="309"/>
      <c r="CG85" s="309"/>
      <c r="CH85" s="309"/>
      <c r="CI85" s="309"/>
      <c r="CJ85" s="309"/>
      <c r="CK85" s="309"/>
      <c r="CL85" s="309"/>
      <c r="CM85" s="309"/>
      <c r="CN85" s="309"/>
      <c r="CO85" s="309"/>
      <c r="CP85" s="309"/>
      <c r="CQ85" s="309"/>
      <c r="CR85" s="309"/>
      <c r="CS85" s="309"/>
      <c r="CT85" s="309"/>
      <c r="CU85" s="309"/>
      <c r="CV85" s="309"/>
      <c r="CW85" s="309"/>
      <c r="CX85" s="309"/>
      <c r="CY85" s="309"/>
      <c r="CZ85" s="309"/>
      <c r="DA85" s="309"/>
      <c r="DB85" s="309"/>
      <c r="DC85" s="309"/>
      <c r="DD85" s="309"/>
      <c r="DE85" s="309"/>
      <c r="DF85" s="309"/>
      <c r="DG85" s="309"/>
      <c r="DH85" s="309"/>
      <c r="DI85" s="309"/>
      <c r="DJ85" s="309"/>
      <c r="DK85" s="309"/>
      <c r="DL85" s="309"/>
      <c r="DM85" s="309"/>
      <c r="DN85" s="309"/>
      <c r="DO85" s="309"/>
      <c r="DP85" s="309"/>
      <c r="DQ85" s="309"/>
      <c r="DR85" s="309"/>
      <c r="DS85" s="309"/>
      <c r="DT85" s="309"/>
      <c r="DU85" s="309"/>
      <c r="DV85" s="309"/>
      <c r="DW85" s="309"/>
      <c r="DX85" s="309"/>
      <c r="DY85" s="309"/>
      <c r="DZ85" s="309"/>
      <c r="EA85" s="309"/>
      <c r="EB85" s="309"/>
      <c r="EC85" s="309"/>
      <c r="ED85" s="309"/>
      <c r="EE85" s="309"/>
      <c r="EF85" s="309"/>
      <c r="EG85" s="309"/>
      <c r="EH85" s="309"/>
      <c r="EI85" s="309"/>
    </row>
    <row r="86" spans="1:139">
      <c r="A86" s="323"/>
      <c r="B86" s="263"/>
      <c r="C86" s="263"/>
      <c r="D86" s="263"/>
      <c r="E86" s="263"/>
      <c r="F86" s="263"/>
      <c r="G86" s="263"/>
      <c r="H86" s="307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9"/>
      <c r="BG86" s="309"/>
      <c r="BH86" s="309"/>
      <c r="BI86" s="309"/>
      <c r="BJ86" s="309"/>
      <c r="BK86" s="309"/>
      <c r="BL86" s="309"/>
      <c r="BM86" s="309"/>
      <c r="BN86" s="309"/>
      <c r="BO86" s="309"/>
      <c r="BP86" s="309"/>
      <c r="BQ86" s="309"/>
      <c r="BR86" s="309"/>
      <c r="BS86" s="309"/>
      <c r="BT86" s="309"/>
      <c r="BU86" s="309"/>
      <c r="BV86" s="309"/>
      <c r="BW86" s="309"/>
      <c r="BX86" s="309"/>
      <c r="BY86" s="309"/>
      <c r="BZ86" s="309"/>
      <c r="CA86" s="309"/>
      <c r="CB86" s="309"/>
      <c r="CC86" s="309"/>
      <c r="CD86" s="309"/>
      <c r="CE86" s="309"/>
      <c r="CF86" s="309"/>
      <c r="CG86" s="309"/>
      <c r="CH86" s="309"/>
      <c r="CI86" s="309"/>
      <c r="CJ86" s="309"/>
      <c r="CK86" s="309"/>
      <c r="CL86" s="309"/>
      <c r="CM86" s="309"/>
      <c r="CN86" s="309"/>
      <c r="CO86" s="309"/>
      <c r="CP86" s="309"/>
      <c r="CQ86" s="309"/>
      <c r="CR86" s="309"/>
      <c r="CS86" s="309"/>
      <c r="CT86" s="309"/>
      <c r="CU86" s="309"/>
      <c r="CV86" s="309"/>
      <c r="CW86" s="309"/>
      <c r="CX86" s="309"/>
      <c r="CY86" s="309"/>
      <c r="CZ86" s="309"/>
      <c r="DA86" s="309"/>
      <c r="DB86" s="309"/>
      <c r="DC86" s="309"/>
      <c r="DD86" s="309"/>
      <c r="DE86" s="309"/>
      <c r="DF86" s="309"/>
      <c r="DG86" s="309"/>
      <c r="DH86" s="309"/>
      <c r="DI86" s="309"/>
      <c r="DJ86" s="309"/>
      <c r="DK86" s="309"/>
      <c r="DL86" s="309"/>
      <c r="DM86" s="309"/>
      <c r="DN86" s="309"/>
      <c r="DO86" s="309"/>
      <c r="DP86" s="309"/>
      <c r="DQ86" s="309"/>
      <c r="DR86" s="309"/>
      <c r="DS86" s="309"/>
      <c r="DT86" s="309"/>
      <c r="DU86" s="309"/>
      <c r="DV86" s="309"/>
      <c r="DW86" s="309"/>
      <c r="DX86" s="309"/>
      <c r="DY86" s="309"/>
      <c r="DZ86" s="309"/>
      <c r="EA86" s="309"/>
      <c r="EB86" s="309"/>
      <c r="EC86" s="309"/>
      <c r="ED86" s="309"/>
      <c r="EE86" s="309"/>
      <c r="EF86" s="309"/>
      <c r="EG86" s="309"/>
      <c r="EH86" s="309"/>
      <c r="EI86" s="309"/>
    </row>
    <row r="87" spans="1:139">
      <c r="A87" s="323"/>
      <c r="B87" s="263"/>
      <c r="C87" s="263"/>
      <c r="D87" s="263"/>
      <c r="E87" s="263"/>
      <c r="F87" s="263"/>
      <c r="G87" s="263"/>
      <c r="H87" s="307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9"/>
      <c r="BG87" s="309"/>
      <c r="BH87" s="309"/>
      <c r="BI87" s="309"/>
      <c r="BJ87" s="309"/>
      <c r="BK87" s="309"/>
      <c r="BL87" s="309"/>
      <c r="BM87" s="309"/>
      <c r="BN87" s="309"/>
      <c r="BO87" s="309"/>
      <c r="BP87" s="309"/>
      <c r="BQ87" s="309"/>
      <c r="BR87" s="309"/>
      <c r="BS87" s="309"/>
      <c r="BT87" s="309"/>
      <c r="BU87" s="309"/>
      <c r="BV87" s="309"/>
      <c r="BW87" s="309"/>
      <c r="BX87" s="309"/>
      <c r="BY87" s="309"/>
      <c r="BZ87" s="309"/>
      <c r="CA87" s="309"/>
      <c r="CB87" s="309"/>
      <c r="CC87" s="309"/>
      <c r="CD87" s="309"/>
      <c r="CE87" s="309"/>
      <c r="CF87" s="309"/>
      <c r="CG87" s="309"/>
      <c r="CH87" s="309"/>
      <c r="CI87" s="309"/>
      <c r="CJ87" s="309"/>
      <c r="CK87" s="309"/>
      <c r="CL87" s="309"/>
      <c r="CM87" s="309"/>
      <c r="CN87" s="309"/>
      <c r="CO87" s="309"/>
      <c r="CP87" s="309"/>
      <c r="CQ87" s="309"/>
      <c r="CR87" s="309"/>
      <c r="CS87" s="309"/>
      <c r="CT87" s="309"/>
      <c r="CU87" s="309"/>
      <c r="CV87" s="309"/>
      <c r="CW87" s="309"/>
      <c r="CX87" s="309"/>
      <c r="CY87" s="309"/>
      <c r="CZ87" s="309"/>
      <c r="DA87" s="309"/>
      <c r="DB87" s="309"/>
      <c r="DC87" s="309"/>
      <c r="DD87" s="309"/>
      <c r="DE87" s="309"/>
      <c r="DF87" s="309"/>
      <c r="DG87" s="309"/>
      <c r="DH87" s="309"/>
      <c r="DI87" s="309"/>
      <c r="DJ87" s="309"/>
      <c r="DK87" s="309"/>
      <c r="DL87" s="309"/>
      <c r="DM87" s="309"/>
      <c r="DN87" s="309"/>
      <c r="DO87" s="309"/>
      <c r="DP87" s="309"/>
      <c r="DQ87" s="309"/>
      <c r="DR87" s="309"/>
      <c r="DS87" s="309"/>
      <c r="DT87" s="309"/>
      <c r="DU87" s="309"/>
      <c r="DV87" s="309"/>
      <c r="DW87" s="309"/>
      <c r="DX87" s="309"/>
      <c r="DY87" s="309"/>
      <c r="DZ87" s="309"/>
      <c r="EA87" s="309"/>
      <c r="EB87" s="309"/>
      <c r="EC87" s="309"/>
      <c r="ED87" s="309"/>
      <c r="EE87" s="309"/>
      <c r="EF87" s="309"/>
      <c r="EG87" s="309"/>
      <c r="EH87" s="309"/>
      <c r="EI87" s="309"/>
    </row>
    <row r="88" spans="1:139">
      <c r="A88" s="323"/>
      <c r="B88" s="263"/>
      <c r="C88" s="263"/>
      <c r="D88" s="263"/>
      <c r="E88" s="263"/>
      <c r="F88" s="263"/>
      <c r="G88" s="263"/>
      <c r="H88" s="307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09"/>
      <c r="BH88" s="309"/>
      <c r="BI88" s="309"/>
      <c r="BJ88" s="309"/>
      <c r="BK88" s="309"/>
      <c r="BL88" s="309"/>
      <c r="BM88" s="309"/>
      <c r="BN88" s="309"/>
      <c r="BO88" s="309"/>
      <c r="BP88" s="309"/>
      <c r="BQ88" s="309"/>
      <c r="BR88" s="309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09"/>
      <c r="DB88" s="309"/>
      <c r="DC88" s="309"/>
      <c r="DD88" s="309"/>
      <c r="DE88" s="309"/>
      <c r="DF88" s="309"/>
      <c r="DG88" s="309"/>
      <c r="DH88" s="309"/>
      <c r="DI88" s="309"/>
      <c r="DJ88" s="309"/>
      <c r="DK88" s="309"/>
      <c r="DL88" s="309"/>
      <c r="DM88" s="309"/>
      <c r="DN88" s="309"/>
      <c r="DO88" s="309"/>
      <c r="DP88" s="309"/>
      <c r="DQ88" s="309"/>
      <c r="DR88" s="309"/>
      <c r="DS88" s="309"/>
      <c r="DT88" s="309"/>
      <c r="DU88" s="309"/>
      <c r="DV88" s="309"/>
      <c r="DW88" s="309"/>
      <c r="DX88" s="309"/>
      <c r="DY88" s="309"/>
      <c r="DZ88" s="309"/>
      <c r="EA88" s="309"/>
      <c r="EB88" s="309"/>
      <c r="EC88" s="309"/>
      <c r="ED88" s="309"/>
      <c r="EE88" s="309"/>
      <c r="EF88" s="309"/>
      <c r="EG88" s="309"/>
      <c r="EH88" s="309"/>
      <c r="EI88" s="309"/>
    </row>
    <row r="89" spans="1:139">
      <c r="A89" s="323"/>
      <c r="B89" s="263"/>
      <c r="C89" s="263"/>
      <c r="D89" s="263"/>
      <c r="E89" s="263"/>
      <c r="F89" s="263"/>
      <c r="G89" s="263"/>
      <c r="H89" s="307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09"/>
      <c r="BH89" s="309"/>
      <c r="BI89" s="309"/>
      <c r="BJ89" s="309"/>
      <c r="BK89" s="309"/>
      <c r="BL89" s="309"/>
      <c r="BM89" s="309"/>
      <c r="BN89" s="309"/>
      <c r="BO89" s="309"/>
      <c r="BP89" s="309"/>
      <c r="BQ89" s="309"/>
      <c r="BR89" s="309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09"/>
      <c r="DB89" s="309"/>
      <c r="DC89" s="309"/>
      <c r="DD89" s="309"/>
      <c r="DE89" s="309"/>
      <c r="DF89" s="309"/>
      <c r="DG89" s="309"/>
      <c r="DH89" s="309"/>
      <c r="DI89" s="309"/>
      <c r="DJ89" s="309"/>
      <c r="DK89" s="309"/>
      <c r="DL89" s="309"/>
      <c r="DM89" s="309"/>
      <c r="DN89" s="309"/>
      <c r="DO89" s="309"/>
      <c r="DP89" s="309"/>
      <c r="DQ89" s="309"/>
      <c r="DR89" s="309"/>
      <c r="DS89" s="309"/>
      <c r="DT89" s="309"/>
      <c r="DU89" s="309"/>
      <c r="DV89" s="309"/>
      <c r="DW89" s="309"/>
      <c r="DX89" s="309"/>
      <c r="DY89" s="309"/>
      <c r="DZ89" s="309"/>
      <c r="EA89" s="309"/>
      <c r="EB89" s="309"/>
      <c r="EC89" s="309"/>
      <c r="ED89" s="309"/>
      <c r="EE89" s="309"/>
      <c r="EF89" s="309"/>
      <c r="EG89" s="309"/>
      <c r="EH89" s="309"/>
      <c r="EI89" s="309"/>
    </row>
    <row r="90" spans="1:139">
      <c r="A90" s="323"/>
      <c r="B90" s="263"/>
      <c r="C90" s="263"/>
      <c r="D90" s="263"/>
      <c r="E90" s="263"/>
      <c r="F90" s="263"/>
      <c r="G90" s="263"/>
      <c r="H90" s="307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9"/>
      <c r="BG90" s="309"/>
      <c r="BH90" s="309"/>
      <c r="BI90" s="309"/>
      <c r="BJ90" s="309"/>
      <c r="BK90" s="309"/>
      <c r="BL90" s="309"/>
      <c r="BM90" s="309"/>
      <c r="BN90" s="309"/>
      <c r="BO90" s="309"/>
      <c r="BP90" s="309"/>
      <c r="BQ90" s="309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309"/>
      <c r="CE90" s="309"/>
      <c r="CF90" s="309"/>
      <c r="CG90" s="309"/>
      <c r="CH90" s="309"/>
      <c r="CI90" s="309"/>
      <c r="CJ90" s="309"/>
      <c r="CK90" s="309"/>
      <c r="CL90" s="309"/>
      <c r="CM90" s="309"/>
      <c r="CN90" s="309"/>
      <c r="CO90" s="309"/>
      <c r="CP90" s="309"/>
      <c r="CQ90" s="309"/>
      <c r="CR90" s="309"/>
      <c r="CS90" s="309"/>
      <c r="CT90" s="309"/>
      <c r="CU90" s="309"/>
      <c r="CV90" s="309"/>
      <c r="CW90" s="309"/>
      <c r="CX90" s="309"/>
      <c r="CY90" s="309"/>
      <c r="CZ90" s="309"/>
      <c r="DA90" s="309"/>
      <c r="DB90" s="309"/>
      <c r="DC90" s="309"/>
      <c r="DD90" s="309"/>
      <c r="DE90" s="309"/>
      <c r="DF90" s="309"/>
      <c r="DG90" s="309"/>
      <c r="DH90" s="309"/>
      <c r="DI90" s="309"/>
      <c r="DJ90" s="309"/>
      <c r="DK90" s="309"/>
      <c r="DL90" s="309"/>
      <c r="DM90" s="309"/>
      <c r="DN90" s="309"/>
      <c r="DO90" s="309"/>
      <c r="DP90" s="309"/>
      <c r="DQ90" s="309"/>
      <c r="DR90" s="309"/>
      <c r="DS90" s="309"/>
      <c r="DT90" s="309"/>
      <c r="DU90" s="309"/>
      <c r="DV90" s="309"/>
      <c r="DW90" s="309"/>
      <c r="DX90" s="309"/>
      <c r="DY90" s="309"/>
      <c r="DZ90" s="309"/>
      <c r="EA90" s="309"/>
      <c r="EB90" s="309"/>
      <c r="EC90" s="309"/>
      <c r="ED90" s="309"/>
      <c r="EE90" s="309"/>
      <c r="EF90" s="309"/>
      <c r="EG90" s="309"/>
      <c r="EH90" s="309"/>
      <c r="EI90" s="309"/>
    </row>
    <row r="91" spans="1:139">
      <c r="A91" s="323"/>
      <c r="B91" s="263"/>
      <c r="C91" s="263"/>
      <c r="D91" s="263"/>
      <c r="E91" s="263"/>
      <c r="F91" s="263"/>
      <c r="G91" s="263"/>
      <c r="H91" s="307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9"/>
      <c r="BG91" s="309"/>
      <c r="BH91" s="309"/>
      <c r="BI91" s="309"/>
      <c r="BJ91" s="309"/>
      <c r="BK91" s="309"/>
      <c r="BL91" s="309"/>
      <c r="BM91" s="309"/>
      <c r="BN91" s="309"/>
      <c r="BO91" s="309"/>
      <c r="BP91" s="309"/>
      <c r="BQ91" s="309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09"/>
      <c r="CE91" s="309"/>
      <c r="CF91" s="309"/>
      <c r="CG91" s="309"/>
      <c r="CH91" s="309"/>
      <c r="CI91" s="309"/>
      <c r="CJ91" s="309"/>
      <c r="CK91" s="309"/>
      <c r="CL91" s="309"/>
      <c r="CM91" s="309"/>
      <c r="CN91" s="309"/>
      <c r="CO91" s="309"/>
      <c r="CP91" s="309"/>
      <c r="CQ91" s="309"/>
      <c r="CR91" s="309"/>
      <c r="CS91" s="309"/>
      <c r="CT91" s="309"/>
      <c r="CU91" s="309"/>
      <c r="CV91" s="309"/>
      <c r="CW91" s="309"/>
      <c r="CX91" s="309"/>
      <c r="CY91" s="309"/>
      <c r="CZ91" s="309"/>
      <c r="DA91" s="309"/>
      <c r="DB91" s="309"/>
      <c r="DC91" s="309"/>
      <c r="DD91" s="309"/>
      <c r="DE91" s="309"/>
      <c r="DF91" s="309"/>
      <c r="DG91" s="309"/>
      <c r="DH91" s="309"/>
      <c r="DI91" s="309"/>
      <c r="DJ91" s="309"/>
      <c r="DK91" s="309"/>
      <c r="DL91" s="309"/>
      <c r="DM91" s="309"/>
      <c r="DN91" s="309"/>
      <c r="DO91" s="309"/>
      <c r="DP91" s="309"/>
      <c r="DQ91" s="309"/>
      <c r="DR91" s="309"/>
      <c r="DS91" s="309"/>
      <c r="DT91" s="309"/>
      <c r="DU91" s="309"/>
      <c r="DV91" s="309"/>
      <c r="DW91" s="309"/>
      <c r="DX91" s="309"/>
      <c r="DY91" s="309"/>
      <c r="DZ91" s="309"/>
      <c r="EA91" s="309"/>
      <c r="EB91" s="309"/>
      <c r="EC91" s="309"/>
      <c r="ED91" s="309"/>
      <c r="EE91" s="309"/>
      <c r="EF91" s="309"/>
      <c r="EG91" s="309"/>
      <c r="EH91" s="309"/>
      <c r="EI91" s="309"/>
    </row>
    <row r="92" spans="1:139">
      <c r="A92" s="323"/>
      <c r="B92" s="263"/>
      <c r="C92" s="263"/>
      <c r="D92" s="263"/>
      <c r="E92" s="263"/>
      <c r="F92" s="263"/>
      <c r="G92" s="263"/>
      <c r="H92" s="307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9"/>
      <c r="BG92" s="309"/>
      <c r="BH92" s="309"/>
      <c r="BI92" s="309"/>
      <c r="BJ92" s="309"/>
      <c r="BK92" s="309"/>
      <c r="BL92" s="309"/>
      <c r="BM92" s="309"/>
      <c r="BN92" s="309"/>
      <c r="BO92" s="309"/>
      <c r="BP92" s="309"/>
      <c r="BQ92" s="309"/>
      <c r="BR92" s="309"/>
      <c r="BS92" s="309"/>
      <c r="BT92" s="309"/>
      <c r="BU92" s="309"/>
      <c r="BV92" s="309"/>
      <c r="BW92" s="309"/>
      <c r="BX92" s="309"/>
      <c r="BY92" s="309"/>
      <c r="BZ92" s="309"/>
      <c r="CA92" s="309"/>
      <c r="CB92" s="309"/>
      <c r="CC92" s="309"/>
      <c r="CD92" s="309"/>
      <c r="CE92" s="309"/>
      <c r="CF92" s="309"/>
      <c r="CG92" s="309"/>
      <c r="CH92" s="309"/>
      <c r="CI92" s="309"/>
      <c r="CJ92" s="309"/>
      <c r="CK92" s="309"/>
      <c r="CL92" s="309"/>
      <c r="CM92" s="309"/>
      <c r="CN92" s="309"/>
      <c r="CO92" s="309"/>
      <c r="CP92" s="309"/>
      <c r="CQ92" s="309"/>
      <c r="CR92" s="309"/>
      <c r="CS92" s="309"/>
      <c r="CT92" s="309"/>
      <c r="CU92" s="309"/>
      <c r="CV92" s="309"/>
      <c r="CW92" s="309"/>
      <c r="CX92" s="309"/>
      <c r="CY92" s="309"/>
      <c r="CZ92" s="309"/>
      <c r="DA92" s="309"/>
      <c r="DB92" s="309"/>
      <c r="DC92" s="309"/>
      <c r="DD92" s="309"/>
      <c r="DE92" s="309"/>
      <c r="DF92" s="309"/>
      <c r="DG92" s="309"/>
      <c r="DH92" s="309"/>
      <c r="DI92" s="309"/>
      <c r="DJ92" s="309"/>
      <c r="DK92" s="309"/>
      <c r="DL92" s="309"/>
      <c r="DM92" s="309"/>
      <c r="DN92" s="309"/>
      <c r="DO92" s="309"/>
      <c r="DP92" s="309"/>
      <c r="DQ92" s="309"/>
      <c r="DR92" s="309"/>
      <c r="DS92" s="309"/>
      <c r="DT92" s="309"/>
      <c r="DU92" s="309"/>
      <c r="DV92" s="309"/>
      <c r="DW92" s="309"/>
      <c r="DX92" s="309"/>
      <c r="DY92" s="309"/>
      <c r="DZ92" s="309"/>
      <c r="EA92" s="309"/>
      <c r="EB92" s="309"/>
      <c r="EC92" s="309"/>
      <c r="ED92" s="309"/>
      <c r="EE92" s="309"/>
      <c r="EF92" s="309"/>
      <c r="EG92" s="309"/>
      <c r="EH92" s="309"/>
      <c r="EI92" s="309"/>
    </row>
    <row r="93" spans="1:139">
      <c r="A93" s="323"/>
      <c r="B93" s="263"/>
      <c r="C93" s="263"/>
      <c r="D93" s="263"/>
      <c r="E93" s="263"/>
      <c r="F93" s="263"/>
      <c r="G93" s="263"/>
      <c r="H93" s="307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9"/>
      <c r="BG93" s="309"/>
      <c r="BH93" s="309"/>
      <c r="BI93" s="309"/>
      <c r="BJ93" s="309"/>
      <c r="BK93" s="309"/>
      <c r="BL93" s="309"/>
      <c r="BM93" s="309"/>
      <c r="BN93" s="309"/>
      <c r="BO93" s="309"/>
      <c r="BP93" s="309"/>
      <c r="BQ93" s="309"/>
      <c r="BR93" s="309"/>
      <c r="BS93" s="309"/>
      <c r="BT93" s="309"/>
      <c r="BU93" s="309"/>
      <c r="BV93" s="309"/>
      <c r="BW93" s="309"/>
      <c r="BX93" s="309"/>
      <c r="BY93" s="309"/>
      <c r="BZ93" s="309"/>
      <c r="CA93" s="309"/>
      <c r="CB93" s="309"/>
      <c r="CC93" s="309"/>
      <c r="CD93" s="309"/>
      <c r="CE93" s="309"/>
      <c r="CF93" s="309"/>
      <c r="CG93" s="309"/>
      <c r="CH93" s="309"/>
      <c r="CI93" s="309"/>
      <c r="CJ93" s="309"/>
      <c r="CK93" s="309"/>
      <c r="CL93" s="309"/>
      <c r="CM93" s="309"/>
      <c r="CN93" s="309"/>
      <c r="CO93" s="309"/>
      <c r="CP93" s="309"/>
      <c r="CQ93" s="309"/>
      <c r="CR93" s="309"/>
      <c r="CS93" s="309"/>
      <c r="CT93" s="309"/>
      <c r="CU93" s="309"/>
      <c r="CV93" s="309"/>
      <c r="CW93" s="309"/>
      <c r="CX93" s="309"/>
      <c r="CY93" s="309"/>
      <c r="CZ93" s="309"/>
      <c r="DA93" s="309"/>
      <c r="DB93" s="309"/>
      <c r="DC93" s="309"/>
      <c r="DD93" s="309"/>
      <c r="DE93" s="309"/>
      <c r="DF93" s="309"/>
      <c r="DG93" s="309"/>
      <c r="DH93" s="309"/>
      <c r="DI93" s="309"/>
      <c r="DJ93" s="309"/>
      <c r="DK93" s="309"/>
      <c r="DL93" s="309"/>
      <c r="DM93" s="309"/>
      <c r="DN93" s="309"/>
      <c r="DO93" s="309"/>
      <c r="DP93" s="309"/>
      <c r="DQ93" s="309"/>
      <c r="DR93" s="309"/>
      <c r="DS93" s="309"/>
      <c r="DT93" s="309"/>
      <c r="DU93" s="309"/>
      <c r="DV93" s="309"/>
      <c r="DW93" s="309"/>
      <c r="DX93" s="309"/>
      <c r="DY93" s="309"/>
      <c r="DZ93" s="309"/>
      <c r="EA93" s="309"/>
      <c r="EB93" s="309"/>
      <c r="EC93" s="309"/>
      <c r="ED93" s="309"/>
      <c r="EE93" s="309"/>
      <c r="EF93" s="309"/>
      <c r="EG93" s="309"/>
      <c r="EH93" s="309"/>
      <c r="EI93" s="309"/>
    </row>
    <row r="94" spans="1:139">
      <c r="A94" s="323"/>
      <c r="B94" s="263"/>
      <c r="C94" s="263"/>
      <c r="D94" s="263"/>
      <c r="E94" s="263"/>
      <c r="F94" s="263"/>
      <c r="G94" s="263"/>
      <c r="H94" s="307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309"/>
      <c r="AR94" s="309"/>
      <c r="AS94" s="309"/>
      <c r="AT94" s="309"/>
      <c r="AU94" s="309"/>
      <c r="AV94" s="309"/>
      <c r="AW94" s="309"/>
      <c r="AX94" s="309"/>
      <c r="AY94" s="309"/>
      <c r="AZ94" s="309"/>
      <c r="BA94" s="309"/>
      <c r="BB94" s="309"/>
      <c r="BC94" s="309"/>
      <c r="BD94" s="309"/>
      <c r="BE94" s="309"/>
      <c r="BF94" s="309"/>
      <c r="BG94" s="309"/>
      <c r="BH94" s="309"/>
      <c r="BI94" s="309"/>
      <c r="BJ94" s="309"/>
      <c r="BK94" s="309"/>
      <c r="BL94" s="309"/>
      <c r="BM94" s="309"/>
      <c r="BN94" s="309"/>
      <c r="BO94" s="309"/>
      <c r="BP94" s="309"/>
      <c r="BQ94" s="309"/>
      <c r="BR94" s="309"/>
      <c r="BS94" s="309"/>
      <c r="BT94" s="309"/>
      <c r="BU94" s="309"/>
      <c r="BV94" s="309"/>
      <c r="BW94" s="309"/>
      <c r="BX94" s="309"/>
      <c r="BY94" s="309"/>
      <c r="BZ94" s="309"/>
      <c r="CA94" s="309"/>
      <c r="CB94" s="309"/>
      <c r="CC94" s="309"/>
      <c r="CD94" s="309"/>
      <c r="CE94" s="309"/>
      <c r="CF94" s="309"/>
      <c r="CG94" s="309"/>
      <c r="CH94" s="309"/>
      <c r="CI94" s="309"/>
      <c r="CJ94" s="309"/>
      <c r="CK94" s="309"/>
      <c r="CL94" s="309"/>
      <c r="CM94" s="309"/>
      <c r="CN94" s="309"/>
      <c r="CO94" s="309"/>
      <c r="CP94" s="309"/>
      <c r="CQ94" s="309"/>
      <c r="CR94" s="309"/>
      <c r="CS94" s="309"/>
      <c r="CT94" s="309"/>
      <c r="CU94" s="309"/>
      <c r="CV94" s="309"/>
      <c r="CW94" s="309"/>
      <c r="CX94" s="309"/>
      <c r="CY94" s="309"/>
      <c r="CZ94" s="309"/>
      <c r="DA94" s="309"/>
      <c r="DB94" s="309"/>
      <c r="DC94" s="309"/>
      <c r="DD94" s="309"/>
      <c r="DE94" s="309"/>
      <c r="DF94" s="309"/>
      <c r="DG94" s="309"/>
      <c r="DH94" s="309"/>
      <c r="DI94" s="309"/>
      <c r="DJ94" s="309"/>
      <c r="DK94" s="309"/>
      <c r="DL94" s="309"/>
      <c r="DM94" s="309"/>
      <c r="DN94" s="309"/>
      <c r="DO94" s="309"/>
      <c r="DP94" s="309"/>
      <c r="DQ94" s="309"/>
      <c r="DR94" s="309"/>
      <c r="DS94" s="309"/>
      <c r="DT94" s="309"/>
      <c r="DU94" s="309"/>
      <c r="DV94" s="309"/>
      <c r="DW94" s="309"/>
      <c r="DX94" s="309"/>
      <c r="DY94" s="309"/>
      <c r="DZ94" s="309"/>
      <c r="EA94" s="309"/>
      <c r="EB94" s="309"/>
      <c r="EC94" s="309"/>
      <c r="ED94" s="309"/>
      <c r="EE94" s="309"/>
      <c r="EF94" s="309"/>
      <c r="EG94" s="309"/>
      <c r="EH94" s="309"/>
      <c r="EI94" s="309"/>
    </row>
    <row r="95" spans="1:139">
      <c r="A95" s="323"/>
      <c r="B95" s="263"/>
      <c r="C95" s="263"/>
      <c r="D95" s="263"/>
      <c r="E95" s="263"/>
      <c r="F95" s="263"/>
      <c r="G95" s="263"/>
      <c r="H95" s="307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09"/>
      <c r="AS95" s="309"/>
      <c r="AT95" s="309"/>
      <c r="AU95" s="309"/>
      <c r="AV95" s="309"/>
      <c r="AW95" s="309"/>
      <c r="AX95" s="309"/>
      <c r="AY95" s="309"/>
      <c r="AZ95" s="309"/>
      <c r="BA95" s="309"/>
      <c r="BB95" s="309"/>
      <c r="BC95" s="309"/>
      <c r="BD95" s="309"/>
      <c r="BE95" s="309"/>
      <c r="BF95" s="309"/>
      <c r="BG95" s="309"/>
      <c r="BH95" s="309"/>
      <c r="BI95" s="309"/>
      <c r="BJ95" s="309"/>
      <c r="BK95" s="309"/>
      <c r="BL95" s="309"/>
      <c r="BM95" s="309"/>
      <c r="BN95" s="309"/>
      <c r="BO95" s="309"/>
      <c r="BP95" s="309"/>
      <c r="BQ95" s="309"/>
      <c r="BR95" s="309"/>
      <c r="BS95" s="309"/>
      <c r="BT95" s="309"/>
      <c r="BU95" s="309"/>
      <c r="BV95" s="309"/>
      <c r="BW95" s="309"/>
      <c r="BX95" s="309"/>
      <c r="BY95" s="309"/>
      <c r="BZ95" s="309"/>
      <c r="CA95" s="309"/>
      <c r="CB95" s="309"/>
      <c r="CC95" s="309"/>
      <c r="CD95" s="309"/>
      <c r="CE95" s="309"/>
      <c r="CF95" s="309"/>
      <c r="CG95" s="309"/>
      <c r="CH95" s="309"/>
      <c r="CI95" s="309"/>
      <c r="CJ95" s="309"/>
      <c r="CK95" s="309"/>
      <c r="CL95" s="309"/>
      <c r="CM95" s="309"/>
      <c r="CN95" s="309"/>
      <c r="CO95" s="309"/>
      <c r="CP95" s="309"/>
      <c r="CQ95" s="309"/>
      <c r="CR95" s="309"/>
      <c r="CS95" s="309"/>
      <c r="CT95" s="309"/>
      <c r="CU95" s="309"/>
      <c r="CV95" s="309"/>
      <c r="CW95" s="309"/>
      <c r="CX95" s="309"/>
      <c r="CY95" s="309"/>
      <c r="CZ95" s="309"/>
      <c r="DA95" s="309"/>
      <c r="DB95" s="309"/>
      <c r="DC95" s="309"/>
      <c r="DD95" s="309"/>
      <c r="DE95" s="309"/>
      <c r="DF95" s="309"/>
      <c r="DG95" s="309"/>
      <c r="DH95" s="309"/>
      <c r="DI95" s="309"/>
      <c r="DJ95" s="309"/>
      <c r="DK95" s="309"/>
      <c r="DL95" s="309"/>
      <c r="DM95" s="309"/>
      <c r="DN95" s="309"/>
      <c r="DO95" s="309"/>
      <c r="DP95" s="309"/>
      <c r="DQ95" s="309"/>
      <c r="DR95" s="309"/>
      <c r="DS95" s="309"/>
      <c r="DT95" s="309"/>
      <c r="DU95" s="309"/>
      <c r="DV95" s="309"/>
      <c r="DW95" s="309"/>
      <c r="DX95" s="309"/>
      <c r="DY95" s="309"/>
      <c r="DZ95" s="309"/>
      <c r="EA95" s="309"/>
      <c r="EB95" s="309"/>
      <c r="EC95" s="309"/>
      <c r="ED95" s="309"/>
      <c r="EE95" s="309"/>
      <c r="EF95" s="309"/>
      <c r="EG95" s="309"/>
      <c r="EH95" s="309"/>
      <c r="EI95" s="309"/>
    </row>
    <row r="96" spans="1:139">
      <c r="A96" s="323"/>
      <c r="B96" s="263"/>
      <c r="C96" s="263"/>
      <c r="D96" s="263"/>
      <c r="E96" s="263"/>
      <c r="F96" s="263"/>
      <c r="G96" s="263"/>
      <c r="H96" s="307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309"/>
      <c r="BD96" s="309"/>
      <c r="BE96" s="309"/>
      <c r="BF96" s="309"/>
      <c r="BG96" s="309"/>
      <c r="BH96" s="309"/>
      <c r="BI96" s="309"/>
      <c r="BJ96" s="309"/>
      <c r="BK96" s="309"/>
      <c r="BL96" s="309"/>
      <c r="BM96" s="309"/>
      <c r="BN96" s="309"/>
      <c r="BO96" s="309"/>
      <c r="BP96" s="309"/>
      <c r="BQ96" s="309"/>
      <c r="BR96" s="309"/>
      <c r="BS96" s="309"/>
      <c r="BT96" s="309"/>
      <c r="BU96" s="309"/>
      <c r="BV96" s="309"/>
      <c r="BW96" s="309"/>
      <c r="BX96" s="309"/>
      <c r="BY96" s="309"/>
      <c r="BZ96" s="309"/>
      <c r="CA96" s="309"/>
      <c r="CB96" s="309"/>
      <c r="CC96" s="309"/>
      <c r="CD96" s="309"/>
      <c r="CE96" s="309"/>
      <c r="CF96" s="309"/>
      <c r="CG96" s="309"/>
      <c r="CH96" s="309"/>
      <c r="CI96" s="309"/>
      <c r="CJ96" s="309"/>
      <c r="CK96" s="309"/>
      <c r="CL96" s="309"/>
      <c r="CM96" s="309"/>
      <c r="CN96" s="309"/>
      <c r="CO96" s="309"/>
      <c r="CP96" s="309"/>
      <c r="CQ96" s="309"/>
      <c r="CR96" s="309"/>
      <c r="CS96" s="309"/>
      <c r="CT96" s="309"/>
      <c r="CU96" s="309"/>
      <c r="CV96" s="309"/>
      <c r="CW96" s="309"/>
      <c r="CX96" s="309"/>
      <c r="CY96" s="309"/>
      <c r="CZ96" s="309"/>
      <c r="DA96" s="309"/>
      <c r="DB96" s="309"/>
      <c r="DC96" s="309"/>
      <c r="DD96" s="309"/>
      <c r="DE96" s="309"/>
      <c r="DF96" s="309"/>
      <c r="DG96" s="309"/>
      <c r="DH96" s="309"/>
      <c r="DI96" s="309"/>
      <c r="DJ96" s="309"/>
      <c r="DK96" s="309"/>
      <c r="DL96" s="309"/>
      <c r="DM96" s="309"/>
      <c r="DN96" s="309"/>
      <c r="DO96" s="309"/>
      <c r="DP96" s="309"/>
      <c r="DQ96" s="309"/>
      <c r="DR96" s="309"/>
      <c r="DS96" s="309"/>
      <c r="DT96" s="309"/>
      <c r="DU96" s="309"/>
      <c r="DV96" s="309"/>
      <c r="DW96" s="309"/>
      <c r="DX96" s="309"/>
      <c r="DY96" s="309"/>
      <c r="DZ96" s="309"/>
      <c r="EA96" s="309"/>
      <c r="EB96" s="309"/>
      <c r="EC96" s="309"/>
      <c r="ED96" s="309"/>
      <c r="EE96" s="309"/>
      <c r="EF96" s="309"/>
      <c r="EG96" s="309"/>
      <c r="EH96" s="309"/>
      <c r="EI96" s="309"/>
    </row>
    <row r="97" spans="1:139">
      <c r="A97" s="323"/>
      <c r="B97" s="263"/>
      <c r="C97" s="263"/>
      <c r="D97" s="263"/>
      <c r="E97" s="263"/>
      <c r="F97" s="263"/>
      <c r="G97" s="263"/>
      <c r="H97" s="307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09"/>
      <c r="AR97" s="309"/>
      <c r="AS97" s="309"/>
      <c r="AT97" s="309"/>
      <c r="AU97" s="309"/>
      <c r="AV97" s="309"/>
      <c r="AW97" s="309"/>
      <c r="AX97" s="309"/>
      <c r="AY97" s="309"/>
      <c r="AZ97" s="309"/>
      <c r="BA97" s="309"/>
      <c r="BB97" s="309"/>
      <c r="BC97" s="309"/>
      <c r="BD97" s="309"/>
      <c r="BE97" s="309"/>
      <c r="BF97" s="309"/>
      <c r="BG97" s="309"/>
      <c r="BH97" s="309"/>
      <c r="BI97" s="309"/>
      <c r="BJ97" s="309"/>
      <c r="BK97" s="309"/>
      <c r="BL97" s="309"/>
      <c r="BM97" s="309"/>
      <c r="BN97" s="309"/>
      <c r="BO97" s="309"/>
      <c r="BP97" s="309"/>
      <c r="BQ97" s="309"/>
      <c r="BR97" s="309"/>
      <c r="BS97" s="309"/>
      <c r="BT97" s="309"/>
      <c r="BU97" s="309"/>
      <c r="BV97" s="309"/>
      <c r="BW97" s="309"/>
      <c r="BX97" s="309"/>
      <c r="BY97" s="309"/>
      <c r="BZ97" s="309"/>
      <c r="CA97" s="309"/>
      <c r="CB97" s="309"/>
      <c r="CC97" s="309"/>
      <c r="CD97" s="309"/>
      <c r="CE97" s="309"/>
      <c r="CF97" s="309"/>
      <c r="CG97" s="309"/>
      <c r="CH97" s="309"/>
      <c r="CI97" s="309"/>
      <c r="CJ97" s="309"/>
      <c r="CK97" s="309"/>
      <c r="CL97" s="309"/>
      <c r="CM97" s="309"/>
      <c r="CN97" s="309"/>
      <c r="CO97" s="309"/>
      <c r="CP97" s="309"/>
      <c r="CQ97" s="309"/>
      <c r="CR97" s="309"/>
      <c r="CS97" s="309"/>
      <c r="CT97" s="309"/>
      <c r="CU97" s="309"/>
      <c r="CV97" s="309"/>
      <c r="CW97" s="309"/>
      <c r="CX97" s="309"/>
      <c r="CY97" s="309"/>
      <c r="CZ97" s="309"/>
      <c r="DA97" s="309"/>
      <c r="DB97" s="309"/>
      <c r="DC97" s="309"/>
      <c r="DD97" s="309"/>
      <c r="DE97" s="309"/>
      <c r="DF97" s="309"/>
      <c r="DG97" s="309"/>
      <c r="DH97" s="309"/>
      <c r="DI97" s="309"/>
      <c r="DJ97" s="309"/>
      <c r="DK97" s="309"/>
      <c r="DL97" s="309"/>
      <c r="DM97" s="309"/>
      <c r="DN97" s="309"/>
      <c r="DO97" s="309"/>
      <c r="DP97" s="309"/>
      <c r="DQ97" s="309"/>
      <c r="DR97" s="309"/>
      <c r="DS97" s="309"/>
      <c r="DT97" s="309"/>
      <c r="DU97" s="309"/>
      <c r="DV97" s="309"/>
      <c r="DW97" s="309"/>
      <c r="DX97" s="309"/>
      <c r="DY97" s="309"/>
      <c r="DZ97" s="309"/>
      <c r="EA97" s="309"/>
      <c r="EB97" s="309"/>
      <c r="EC97" s="309"/>
      <c r="ED97" s="309"/>
      <c r="EE97" s="309"/>
      <c r="EF97" s="309"/>
      <c r="EG97" s="309"/>
      <c r="EH97" s="309"/>
      <c r="EI97" s="309"/>
    </row>
    <row r="98" spans="1:139">
      <c r="A98" s="323"/>
      <c r="B98" s="263"/>
      <c r="C98" s="263"/>
      <c r="D98" s="263"/>
      <c r="E98" s="263"/>
      <c r="F98" s="263"/>
      <c r="G98" s="263"/>
      <c r="H98" s="307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  <c r="AR98" s="309"/>
      <c r="AS98" s="309"/>
      <c r="AT98" s="309"/>
      <c r="AU98" s="309"/>
      <c r="AV98" s="309"/>
      <c r="AW98" s="309"/>
      <c r="AX98" s="309"/>
      <c r="AY98" s="309"/>
      <c r="AZ98" s="309"/>
      <c r="BA98" s="309"/>
      <c r="BB98" s="309"/>
      <c r="BC98" s="309"/>
      <c r="BD98" s="309"/>
      <c r="BE98" s="309"/>
      <c r="BF98" s="309"/>
      <c r="BG98" s="309"/>
      <c r="BH98" s="309"/>
      <c r="BI98" s="309"/>
      <c r="BJ98" s="309"/>
      <c r="BK98" s="309"/>
      <c r="BL98" s="309"/>
      <c r="BM98" s="309"/>
      <c r="BN98" s="309"/>
      <c r="BO98" s="309"/>
      <c r="BP98" s="309"/>
      <c r="BQ98" s="309"/>
      <c r="BR98" s="309"/>
      <c r="BS98" s="309"/>
      <c r="BT98" s="309"/>
      <c r="BU98" s="309"/>
      <c r="BV98" s="309"/>
      <c r="BW98" s="309"/>
      <c r="BX98" s="309"/>
      <c r="BY98" s="309"/>
      <c r="BZ98" s="309"/>
      <c r="CA98" s="309"/>
      <c r="CB98" s="309"/>
      <c r="CC98" s="309"/>
      <c r="CD98" s="309"/>
      <c r="CE98" s="309"/>
      <c r="CF98" s="309"/>
      <c r="CG98" s="309"/>
      <c r="CH98" s="309"/>
      <c r="CI98" s="309"/>
      <c r="CJ98" s="309"/>
      <c r="CK98" s="309"/>
      <c r="CL98" s="309"/>
      <c r="CM98" s="309"/>
      <c r="CN98" s="309"/>
      <c r="CO98" s="309"/>
      <c r="CP98" s="309"/>
      <c r="CQ98" s="309"/>
      <c r="CR98" s="309"/>
      <c r="CS98" s="309"/>
      <c r="CT98" s="309"/>
      <c r="CU98" s="309"/>
      <c r="CV98" s="309"/>
      <c r="CW98" s="309"/>
      <c r="CX98" s="309"/>
      <c r="CY98" s="309"/>
      <c r="CZ98" s="309"/>
      <c r="DA98" s="309"/>
      <c r="DB98" s="309"/>
      <c r="DC98" s="309"/>
      <c r="DD98" s="309"/>
      <c r="DE98" s="309"/>
      <c r="DF98" s="309"/>
      <c r="DG98" s="309"/>
      <c r="DH98" s="309"/>
      <c r="DI98" s="309"/>
      <c r="DJ98" s="309"/>
      <c r="DK98" s="309"/>
      <c r="DL98" s="309"/>
      <c r="DM98" s="309"/>
      <c r="DN98" s="309"/>
      <c r="DO98" s="309"/>
      <c r="DP98" s="309"/>
      <c r="DQ98" s="309"/>
      <c r="DR98" s="309"/>
      <c r="DS98" s="309"/>
      <c r="DT98" s="309"/>
      <c r="DU98" s="309"/>
      <c r="DV98" s="309"/>
      <c r="DW98" s="309"/>
      <c r="DX98" s="309"/>
      <c r="DY98" s="309"/>
      <c r="DZ98" s="309"/>
      <c r="EA98" s="309"/>
      <c r="EB98" s="309"/>
      <c r="EC98" s="309"/>
      <c r="ED98" s="309"/>
      <c r="EE98" s="309"/>
      <c r="EF98" s="309"/>
      <c r="EG98" s="309"/>
      <c r="EH98" s="309"/>
      <c r="EI98" s="309"/>
    </row>
    <row r="99" spans="1:139">
      <c r="A99" s="323"/>
      <c r="B99" s="263"/>
      <c r="C99" s="263"/>
      <c r="D99" s="263"/>
      <c r="E99" s="263"/>
      <c r="F99" s="263"/>
      <c r="G99" s="263"/>
      <c r="H99" s="307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09"/>
      <c r="AR99" s="309"/>
      <c r="AS99" s="309"/>
      <c r="AT99" s="309"/>
      <c r="AU99" s="309"/>
      <c r="AV99" s="309"/>
      <c r="AW99" s="309"/>
      <c r="AX99" s="309"/>
      <c r="AY99" s="309"/>
      <c r="AZ99" s="309"/>
      <c r="BA99" s="309"/>
      <c r="BB99" s="309"/>
      <c r="BC99" s="309"/>
      <c r="BD99" s="309"/>
      <c r="BE99" s="309"/>
      <c r="BF99" s="309"/>
      <c r="BG99" s="309"/>
      <c r="BH99" s="309"/>
      <c r="BI99" s="309"/>
      <c r="BJ99" s="309"/>
      <c r="BK99" s="309"/>
      <c r="BL99" s="309"/>
      <c r="BM99" s="309"/>
      <c r="BN99" s="309"/>
      <c r="BO99" s="309"/>
      <c r="BP99" s="309"/>
      <c r="BQ99" s="309"/>
      <c r="BR99" s="309"/>
      <c r="BS99" s="309"/>
      <c r="BT99" s="309"/>
      <c r="BU99" s="309"/>
      <c r="BV99" s="309"/>
      <c r="BW99" s="309"/>
      <c r="BX99" s="309"/>
      <c r="BY99" s="309"/>
      <c r="BZ99" s="309"/>
      <c r="CA99" s="309"/>
      <c r="CB99" s="309"/>
      <c r="CC99" s="309"/>
      <c r="CD99" s="309"/>
      <c r="CE99" s="309"/>
      <c r="CF99" s="309"/>
      <c r="CG99" s="309"/>
      <c r="CH99" s="309"/>
      <c r="CI99" s="309"/>
      <c r="CJ99" s="309"/>
      <c r="CK99" s="309"/>
      <c r="CL99" s="309"/>
      <c r="CM99" s="309"/>
      <c r="CN99" s="309"/>
      <c r="CO99" s="309"/>
      <c r="CP99" s="309"/>
      <c r="CQ99" s="309"/>
      <c r="CR99" s="309"/>
      <c r="CS99" s="309"/>
      <c r="CT99" s="309"/>
      <c r="CU99" s="309"/>
      <c r="CV99" s="309"/>
      <c r="CW99" s="309"/>
      <c r="CX99" s="309"/>
      <c r="CY99" s="309"/>
      <c r="CZ99" s="309"/>
      <c r="DA99" s="309"/>
      <c r="DB99" s="309"/>
      <c r="DC99" s="309"/>
      <c r="DD99" s="309"/>
      <c r="DE99" s="309"/>
      <c r="DF99" s="309"/>
      <c r="DG99" s="309"/>
      <c r="DH99" s="309"/>
      <c r="DI99" s="309"/>
      <c r="DJ99" s="309"/>
      <c r="DK99" s="309"/>
      <c r="DL99" s="309"/>
      <c r="DM99" s="309"/>
      <c r="DN99" s="309"/>
      <c r="DO99" s="309"/>
      <c r="DP99" s="309"/>
      <c r="DQ99" s="309"/>
      <c r="DR99" s="309"/>
      <c r="DS99" s="309"/>
      <c r="DT99" s="309"/>
      <c r="DU99" s="309"/>
      <c r="DV99" s="309"/>
      <c r="DW99" s="309"/>
      <c r="DX99" s="309"/>
      <c r="DY99" s="309"/>
      <c r="DZ99" s="309"/>
      <c r="EA99" s="309"/>
      <c r="EB99" s="309"/>
      <c r="EC99" s="309"/>
      <c r="ED99" s="309"/>
      <c r="EE99" s="309"/>
      <c r="EF99" s="309"/>
      <c r="EG99" s="309"/>
      <c r="EH99" s="309"/>
      <c r="EI99" s="309"/>
    </row>
    <row r="100" spans="1:139">
      <c r="A100" s="323"/>
      <c r="B100" s="263"/>
      <c r="C100" s="263"/>
      <c r="D100" s="263"/>
      <c r="E100" s="263"/>
      <c r="F100" s="263"/>
      <c r="G100" s="263"/>
      <c r="H100" s="307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09"/>
      <c r="AR100" s="309"/>
      <c r="AS100" s="309"/>
      <c r="AT100" s="309"/>
      <c r="AU100" s="309"/>
      <c r="AV100" s="309"/>
      <c r="AW100" s="309"/>
      <c r="AX100" s="309"/>
      <c r="AY100" s="309"/>
      <c r="AZ100" s="309"/>
      <c r="BA100" s="309"/>
      <c r="BB100" s="309"/>
      <c r="BC100" s="309"/>
      <c r="BD100" s="309"/>
      <c r="BE100" s="309"/>
      <c r="BF100" s="309"/>
      <c r="BG100" s="309"/>
      <c r="BH100" s="309"/>
      <c r="BI100" s="309"/>
      <c r="BJ100" s="309"/>
      <c r="BK100" s="309"/>
      <c r="BL100" s="309"/>
      <c r="BM100" s="309"/>
      <c r="BN100" s="309"/>
      <c r="BO100" s="309"/>
      <c r="BP100" s="309"/>
      <c r="BQ100" s="309"/>
      <c r="BR100" s="309"/>
      <c r="BS100" s="309"/>
      <c r="BT100" s="309"/>
      <c r="BU100" s="309"/>
      <c r="BV100" s="309"/>
      <c r="BW100" s="309"/>
      <c r="BX100" s="309"/>
      <c r="BY100" s="309"/>
      <c r="BZ100" s="309"/>
      <c r="CA100" s="309"/>
      <c r="CB100" s="309"/>
      <c r="CC100" s="309"/>
      <c r="CD100" s="309"/>
      <c r="CE100" s="309"/>
      <c r="CF100" s="309"/>
      <c r="CG100" s="309"/>
      <c r="CH100" s="309"/>
      <c r="CI100" s="309"/>
      <c r="CJ100" s="309"/>
      <c r="CK100" s="309"/>
      <c r="CL100" s="309"/>
      <c r="CM100" s="309"/>
      <c r="CN100" s="309"/>
      <c r="CO100" s="309"/>
      <c r="CP100" s="309"/>
      <c r="CQ100" s="309"/>
      <c r="CR100" s="309"/>
      <c r="CS100" s="309"/>
      <c r="CT100" s="309"/>
      <c r="CU100" s="309"/>
      <c r="CV100" s="309"/>
      <c r="CW100" s="309"/>
      <c r="CX100" s="309"/>
      <c r="CY100" s="309"/>
      <c r="CZ100" s="309"/>
      <c r="DA100" s="309"/>
      <c r="DB100" s="309"/>
      <c r="DC100" s="309"/>
      <c r="DD100" s="309"/>
      <c r="DE100" s="309"/>
      <c r="DF100" s="309"/>
      <c r="DG100" s="309"/>
      <c r="DH100" s="309"/>
      <c r="DI100" s="309"/>
      <c r="DJ100" s="309"/>
      <c r="DK100" s="309"/>
      <c r="DL100" s="309"/>
      <c r="DM100" s="309"/>
      <c r="DN100" s="309"/>
      <c r="DO100" s="309"/>
      <c r="DP100" s="309"/>
      <c r="DQ100" s="309"/>
      <c r="DR100" s="309"/>
      <c r="DS100" s="309"/>
      <c r="DT100" s="309"/>
      <c r="DU100" s="309"/>
      <c r="DV100" s="309"/>
      <c r="DW100" s="309"/>
      <c r="DX100" s="309"/>
      <c r="DY100" s="309"/>
      <c r="DZ100" s="309"/>
      <c r="EA100" s="309"/>
      <c r="EB100" s="309"/>
      <c r="EC100" s="309"/>
      <c r="ED100" s="309"/>
      <c r="EE100" s="309"/>
      <c r="EF100" s="309"/>
      <c r="EG100" s="309"/>
      <c r="EH100" s="309"/>
      <c r="EI100" s="309"/>
    </row>
    <row r="101" spans="1:139">
      <c r="A101" s="323"/>
      <c r="B101" s="263"/>
      <c r="C101" s="263"/>
      <c r="D101" s="263"/>
      <c r="E101" s="263"/>
      <c r="F101" s="263"/>
      <c r="G101" s="263"/>
      <c r="H101" s="307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09"/>
      <c r="AR101" s="309"/>
      <c r="AS101" s="309"/>
      <c r="AT101" s="309"/>
      <c r="AU101" s="309"/>
      <c r="AV101" s="309"/>
      <c r="AW101" s="309"/>
      <c r="AX101" s="309"/>
      <c r="AY101" s="309"/>
      <c r="AZ101" s="309"/>
      <c r="BA101" s="309"/>
      <c r="BB101" s="309"/>
      <c r="BC101" s="309"/>
      <c r="BD101" s="309"/>
      <c r="BE101" s="309"/>
      <c r="BF101" s="309"/>
      <c r="BG101" s="309"/>
      <c r="BH101" s="309"/>
      <c r="BI101" s="309"/>
      <c r="BJ101" s="309"/>
      <c r="BK101" s="309"/>
      <c r="BL101" s="309"/>
      <c r="BM101" s="309"/>
      <c r="BN101" s="309"/>
      <c r="BO101" s="309"/>
      <c r="BP101" s="309"/>
      <c r="BQ101" s="309"/>
      <c r="BR101" s="309"/>
      <c r="BS101" s="309"/>
      <c r="BT101" s="309"/>
      <c r="BU101" s="309"/>
      <c r="BV101" s="309"/>
      <c r="BW101" s="309"/>
      <c r="BX101" s="309"/>
      <c r="BY101" s="309"/>
      <c r="BZ101" s="309"/>
      <c r="CA101" s="309"/>
      <c r="CB101" s="309"/>
      <c r="CC101" s="309"/>
      <c r="CD101" s="309"/>
      <c r="CE101" s="309"/>
      <c r="CF101" s="309"/>
      <c r="CG101" s="309"/>
      <c r="CH101" s="309"/>
      <c r="CI101" s="309"/>
      <c r="CJ101" s="309"/>
      <c r="CK101" s="309"/>
      <c r="CL101" s="309"/>
      <c r="CM101" s="309"/>
      <c r="CN101" s="309"/>
      <c r="CO101" s="309"/>
      <c r="CP101" s="309"/>
      <c r="CQ101" s="309"/>
      <c r="CR101" s="309"/>
      <c r="CS101" s="309"/>
      <c r="CT101" s="309"/>
      <c r="CU101" s="309"/>
      <c r="CV101" s="309"/>
      <c r="CW101" s="309"/>
      <c r="CX101" s="309"/>
      <c r="CY101" s="309"/>
      <c r="CZ101" s="309"/>
      <c r="DA101" s="309"/>
      <c r="DB101" s="309"/>
      <c r="DC101" s="309"/>
      <c r="DD101" s="309"/>
      <c r="DE101" s="309"/>
      <c r="DF101" s="309"/>
      <c r="DG101" s="309"/>
      <c r="DH101" s="309"/>
      <c r="DI101" s="309"/>
      <c r="DJ101" s="309"/>
      <c r="DK101" s="309"/>
      <c r="DL101" s="309"/>
      <c r="DM101" s="309"/>
      <c r="DN101" s="309"/>
      <c r="DO101" s="309"/>
      <c r="DP101" s="309"/>
      <c r="DQ101" s="309"/>
      <c r="DR101" s="309"/>
      <c r="DS101" s="309"/>
      <c r="DT101" s="309"/>
      <c r="DU101" s="309"/>
      <c r="DV101" s="309"/>
      <c r="DW101" s="309"/>
      <c r="DX101" s="309"/>
      <c r="DY101" s="309"/>
      <c r="DZ101" s="309"/>
      <c r="EA101" s="309"/>
      <c r="EB101" s="309"/>
      <c r="EC101" s="309"/>
      <c r="ED101" s="309"/>
      <c r="EE101" s="309"/>
      <c r="EF101" s="309"/>
      <c r="EG101" s="309"/>
      <c r="EH101" s="309"/>
      <c r="EI101" s="309"/>
    </row>
    <row r="102" spans="1:139">
      <c r="A102" s="323"/>
      <c r="B102" s="263"/>
      <c r="C102" s="263"/>
      <c r="D102" s="263"/>
      <c r="E102" s="263"/>
      <c r="F102" s="263"/>
      <c r="G102" s="263"/>
      <c r="H102" s="307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09"/>
      <c r="AQ102" s="309"/>
      <c r="AR102" s="309"/>
      <c r="AS102" s="309"/>
      <c r="AT102" s="309"/>
      <c r="AU102" s="309"/>
      <c r="AV102" s="309"/>
      <c r="AW102" s="309"/>
      <c r="AX102" s="309"/>
      <c r="AY102" s="309"/>
      <c r="AZ102" s="309"/>
      <c r="BA102" s="309"/>
      <c r="BB102" s="309"/>
      <c r="BC102" s="309"/>
      <c r="BD102" s="309"/>
      <c r="BE102" s="309"/>
      <c r="BF102" s="309"/>
      <c r="BG102" s="309"/>
      <c r="BH102" s="309"/>
      <c r="BI102" s="309"/>
      <c r="BJ102" s="309"/>
      <c r="BK102" s="309"/>
      <c r="BL102" s="309"/>
      <c r="BM102" s="309"/>
      <c r="BN102" s="309"/>
      <c r="BO102" s="309"/>
      <c r="BP102" s="309"/>
      <c r="BQ102" s="309"/>
      <c r="BR102" s="309"/>
      <c r="BS102" s="309"/>
      <c r="BT102" s="309"/>
      <c r="BU102" s="309"/>
      <c r="BV102" s="309"/>
      <c r="BW102" s="309"/>
      <c r="BX102" s="309"/>
      <c r="BY102" s="309"/>
      <c r="BZ102" s="309"/>
      <c r="CA102" s="309"/>
      <c r="CB102" s="309"/>
      <c r="CC102" s="309"/>
      <c r="CD102" s="309"/>
      <c r="CE102" s="309"/>
      <c r="CF102" s="309"/>
      <c r="CG102" s="309"/>
      <c r="CH102" s="309"/>
      <c r="CI102" s="309"/>
      <c r="CJ102" s="309"/>
      <c r="CK102" s="309"/>
      <c r="CL102" s="309"/>
      <c r="CM102" s="309"/>
      <c r="CN102" s="309"/>
      <c r="CO102" s="309"/>
      <c r="CP102" s="309"/>
      <c r="CQ102" s="309"/>
      <c r="CR102" s="309"/>
      <c r="CS102" s="309"/>
      <c r="CT102" s="309"/>
      <c r="CU102" s="309"/>
      <c r="CV102" s="309"/>
      <c r="CW102" s="309"/>
      <c r="CX102" s="309"/>
      <c r="CY102" s="309"/>
      <c r="CZ102" s="309"/>
      <c r="DA102" s="309"/>
      <c r="DB102" s="309"/>
      <c r="DC102" s="309"/>
      <c r="DD102" s="309"/>
      <c r="DE102" s="309"/>
      <c r="DF102" s="309"/>
      <c r="DG102" s="309"/>
      <c r="DH102" s="309"/>
      <c r="DI102" s="309"/>
      <c r="DJ102" s="309"/>
      <c r="DK102" s="309"/>
      <c r="DL102" s="309"/>
      <c r="DM102" s="309"/>
      <c r="DN102" s="309"/>
      <c r="DO102" s="309"/>
      <c r="DP102" s="309"/>
      <c r="DQ102" s="309"/>
      <c r="DR102" s="309"/>
      <c r="DS102" s="309"/>
      <c r="DT102" s="309"/>
      <c r="DU102" s="309"/>
      <c r="DV102" s="309"/>
      <c r="DW102" s="309"/>
      <c r="DX102" s="309"/>
      <c r="DY102" s="309"/>
      <c r="DZ102" s="309"/>
      <c r="EA102" s="309"/>
      <c r="EB102" s="309"/>
      <c r="EC102" s="309"/>
      <c r="ED102" s="309"/>
      <c r="EE102" s="309"/>
      <c r="EF102" s="309"/>
      <c r="EG102" s="309"/>
      <c r="EH102" s="309"/>
      <c r="EI102" s="309"/>
    </row>
    <row r="103" spans="1:139">
      <c r="A103" s="323"/>
      <c r="B103" s="263"/>
      <c r="C103" s="263"/>
      <c r="D103" s="263"/>
      <c r="E103" s="263"/>
      <c r="F103" s="263"/>
      <c r="G103" s="263"/>
      <c r="H103" s="307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09"/>
      <c r="AU103" s="309"/>
      <c r="AV103" s="309"/>
      <c r="AW103" s="309"/>
      <c r="AX103" s="309"/>
      <c r="AY103" s="309"/>
      <c r="AZ103" s="309"/>
      <c r="BA103" s="309"/>
      <c r="BB103" s="309"/>
      <c r="BC103" s="309"/>
      <c r="BD103" s="309"/>
      <c r="BE103" s="309"/>
      <c r="BF103" s="309"/>
      <c r="BG103" s="309"/>
      <c r="BH103" s="309"/>
      <c r="BI103" s="309"/>
      <c r="BJ103" s="309"/>
      <c r="BK103" s="309"/>
      <c r="BL103" s="309"/>
      <c r="BM103" s="309"/>
      <c r="BN103" s="309"/>
      <c r="BO103" s="309"/>
      <c r="BP103" s="309"/>
      <c r="BQ103" s="309"/>
      <c r="BR103" s="309"/>
      <c r="BS103" s="309"/>
      <c r="BT103" s="309"/>
      <c r="BU103" s="309"/>
      <c r="BV103" s="309"/>
      <c r="BW103" s="309"/>
      <c r="BX103" s="309"/>
      <c r="BY103" s="309"/>
      <c r="BZ103" s="309"/>
      <c r="CA103" s="309"/>
      <c r="CB103" s="309"/>
      <c r="CC103" s="309"/>
      <c r="CD103" s="309"/>
      <c r="CE103" s="309"/>
      <c r="CF103" s="309"/>
      <c r="CG103" s="309"/>
      <c r="CH103" s="309"/>
      <c r="CI103" s="309"/>
      <c r="CJ103" s="309"/>
      <c r="CK103" s="309"/>
      <c r="CL103" s="309"/>
      <c r="CM103" s="309"/>
      <c r="CN103" s="309"/>
      <c r="CO103" s="309"/>
      <c r="CP103" s="309"/>
      <c r="CQ103" s="309"/>
      <c r="CR103" s="309"/>
      <c r="CS103" s="309"/>
      <c r="CT103" s="309"/>
      <c r="CU103" s="309"/>
      <c r="CV103" s="309"/>
      <c r="CW103" s="309"/>
      <c r="CX103" s="309"/>
      <c r="CY103" s="309"/>
      <c r="CZ103" s="309"/>
      <c r="DA103" s="309"/>
      <c r="DB103" s="309"/>
      <c r="DC103" s="309"/>
      <c r="DD103" s="309"/>
      <c r="DE103" s="309"/>
      <c r="DF103" s="309"/>
      <c r="DG103" s="309"/>
      <c r="DH103" s="309"/>
      <c r="DI103" s="309"/>
      <c r="DJ103" s="309"/>
      <c r="DK103" s="309"/>
      <c r="DL103" s="309"/>
      <c r="DM103" s="309"/>
      <c r="DN103" s="309"/>
      <c r="DO103" s="309"/>
      <c r="DP103" s="309"/>
      <c r="DQ103" s="309"/>
      <c r="DR103" s="309"/>
      <c r="DS103" s="309"/>
      <c r="DT103" s="309"/>
      <c r="DU103" s="309"/>
      <c r="DV103" s="309"/>
      <c r="DW103" s="309"/>
      <c r="DX103" s="309"/>
      <c r="DY103" s="309"/>
      <c r="DZ103" s="309"/>
      <c r="EA103" s="309"/>
      <c r="EB103" s="309"/>
      <c r="EC103" s="309"/>
      <c r="ED103" s="309"/>
      <c r="EE103" s="309"/>
      <c r="EF103" s="309"/>
      <c r="EG103" s="309"/>
      <c r="EH103" s="309"/>
      <c r="EI103" s="309"/>
    </row>
    <row r="104" spans="1:139">
      <c r="A104" s="323"/>
      <c r="B104" s="263"/>
      <c r="C104" s="263"/>
      <c r="D104" s="263"/>
      <c r="E104" s="263"/>
      <c r="F104" s="263"/>
      <c r="G104" s="263"/>
      <c r="H104" s="307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09"/>
      <c r="AP104" s="309"/>
      <c r="AQ104" s="309"/>
      <c r="AR104" s="309"/>
      <c r="AS104" s="309"/>
      <c r="AT104" s="309"/>
      <c r="AU104" s="309"/>
      <c r="AV104" s="309"/>
      <c r="AW104" s="309"/>
      <c r="AX104" s="309"/>
      <c r="AY104" s="309"/>
      <c r="AZ104" s="309"/>
      <c r="BA104" s="309"/>
      <c r="BB104" s="309"/>
      <c r="BC104" s="309"/>
      <c r="BD104" s="309"/>
      <c r="BE104" s="309"/>
      <c r="BF104" s="309"/>
      <c r="BG104" s="309"/>
      <c r="BH104" s="309"/>
      <c r="BI104" s="309"/>
      <c r="BJ104" s="309"/>
      <c r="BK104" s="309"/>
      <c r="BL104" s="309"/>
      <c r="BM104" s="309"/>
      <c r="BN104" s="309"/>
      <c r="BO104" s="309"/>
      <c r="BP104" s="309"/>
      <c r="BQ104" s="309"/>
      <c r="BR104" s="309"/>
      <c r="BS104" s="309"/>
      <c r="BT104" s="309"/>
      <c r="BU104" s="309"/>
      <c r="BV104" s="309"/>
      <c r="BW104" s="309"/>
      <c r="BX104" s="309"/>
      <c r="BY104" s="309"/>
      <c r="BZ104" s="309"/>
      <c r="CA104" s="309"/>
      <c r="CB104" s="309"/>
      <c r="CC104" s="309"/>
      <c r="CD104" s="309"/>
      <c r="CE104" s="309"/>
      <c r="CF104" s="309"/>
      <c r="CG104" s="309"/>
      <c r="CH104" s="309"/>
      <c r="CI104" s="309"/>
      <c r="CJ104" s="309"/>
      <c r="CK104" s="309"/>
      <c r="CL104" s="309"/>
      <c r="CM104" s="309"/>
      <c r="CN104" s="309"/>
      <c r="CO104" s="309"/>
      <c r="CP104" s="309"/>
      <c r="CQ104" s="309"/>
      <c r="CR104" s="309"/>
      <c r="CS104" s="309"/>
      <c r="CT104" s="309"/>
      <c r="CU104" s="309"/>
      <c r="CV104" s="309"/>
      <c r="CW104" s="309"/>
      <c r="CX104" s="309"/>
      <c r="CY104" s="309"/>
      <c r="CZ104" s="309"/>
      <c r="DA104" s="309"/>
      <c r="DB104" s="309"/>
      <c r="DC104" s="309"/>
      <c r="DD104" s="309"/>
      <c r="DE104" s="309"/>
      <c r="DF104" s="309"/>
      <c r="DG104" s="309"/>
      <c r="DH104" s="309"/>
      <c r="DI104" s="309"/>
      <c r="DJ104" s="309"/>
      <c r="DK104" s="309"/>
      <c r="DL104" s="309"/>
      <c r="DM104" s="309"/>
      <c r="DN104" s="309"/>
      <c r="DO104" s="309"/>
      <c r="DP104" s="309"/>
      <c r="DQ104" s="309"/>
      <c r="DR104" s="309"/>
      <c r="DS104" s="309"/>
      <c r="DT104" s="309"/>
      <c r="DU104" s="309"/>
      <c r="DV104" s="309"/>
      <c r="DW104" s="309"/>
      <c r="DX104" s="309"/>
      <c r="DY104" s="309"/>
      <c r="DZ104" s="309"/>
      <c r="EA104" s="309"/>
      <c r="EB104" s="309"/>
      <c r="EC104" s="309"/>
      <c r="ED104" s="309"/>
      <c r="EE104" s="309"/>
      <c r="EF104" s="309"/>
      <c r="EG104" s="309"/>
      <c r="EH104" s="309"/>
      <c r="EI104" s="309"/>
    </row>
    <row r="105" spans="1:139">
      <c r="A105" s="323"/>
      <c r="B105" s="263"/>
      <c r="C105" s="263"/>
      <c r="D105" s="263"/>
      <c r="E105" s="263"/>
      <c r="F105" s="263"/>
      <c r="G105" s="263"/>
      <c r="H105" s="307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  <c r="AR105" s="309"/>
      <c r="AS105" s="309"/>
      <c r="AT105" s="309"/>
      <c r="AU105" s="309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09"/>
      <c r="BI105" s="309"/>
      <c r="BJ105" s="309"/>
      <c r="BK105" s="309"/>
      <c r="BL105" s="309"/>
      <c r="BM105" s="309"/>
      <c r="BN105" s="309"/>
      <c r="BO105" s="309"/>
      <c r="BP105" s="309"/>
      <c r="BQ105" s="309"/>
      <c r="BR105" s="309"/>
      <c r="BS105" s="309"/>
      <c r="BT105" s="309"/>
      <c r="BU105" s="309"/>
      <c r="BV105" s="309"/>
      <c r="BW105" s="309"/>
      <c r="BX105" s="309"/>
      <c r="BY105" s="309"/>
      <c r="BZ105" s="309"/>
      <c r="CA105" s="309"/>
      <c r="CB105" s="309"/>
      <c r="CC105" s="309"/>
      <c r="CD105" s="309"/>
      <c r="CE105" s="309"/>
      <c r="CF105" s="309"/>
      <c r="CG105" s="309"/>
      <c r="CH105" s="309"/>
      <c r="CI105" s="309"/>
      <c r="CJ105" s="309"/>
      <c r="CK105" s="309"/>
      <c r="CL105" s="309"/>
      <c r="CM105" s="309"/>
      <c r="CN105" s="309"/>
      <c r="CO105" s="309"/>
      <c r="CP105" s="309"/>
      <c r="CQ105" s="309"/>
      <c r="CR105" s="309"/>
      <c r="CS105" s="309"/>
      <c r="CT105" s="309"/>
      <c r="CU105" s="309"/>
      <c r="CV105" s="309"/>
      <c r="CW105" s="309"/>
      <c r="CX105" s="309"/>
      <c r="CY105" s="309"/>
      <c r="CZ105" s="309"/>
      <c r="DA105" s="309"/>
      <c r="DB105" s="309"/>
      <c r="DC105" s="309"/>
      <c r="DD105" s="309"/>
      <c r="DE105" s="309"/>
      <c r="DF105" s="309"/>
      <c r="DG105" s="309"/>
      <c r="DH105" s="309"/>
      <c r="DI105" s="309"/>
      <c r="DJ105" s="309"/>
      <c r="DK105" s="309"/>
      <c r="DL105" s="309"/>
      <c r="DM105" s="309"/>
      <c r="DN105" s="309"/>
      <c r="DO105" s="309"/>
      <c r="DP105" s="309"/>
      <c r="DQ105" s="309"/>
      <c r="DR105" s="309"/>
      <c r="DS105" s="309"/>
      <c r="DT105" s="309"/>
      <c r="DU105" s="309"/>
      <c r="DV105" s="309"/>
      <c r="DW105" s="309"/>
      <c r="DX105" s="309"/>
      <c r="DY105" s="309"/>
      <c r="DZ105" s="309"/>
      <c r="EA105" s="309"/>
      <c r="EB105" s="309"/>
      <c r="EC105" s="309"/>
      <c r="ED105" s="309"/>
      <c r="EE105" s="309"/>
      <c r="EF105" s="309"/>
      <c r="EG105" s="309"/>
      <c r="EH105" s="309"/>
      <c r="EI105" s="309"/>
    </row>
    <row r="106" spans="1:139">
      <c r="A106" s="323"/>
      <c r="B106" s="263"/>
      <c r="C106" s="263"/>
      <c r="D106" s="263"/>
      <c r="E106" s="263"/>
      <c r="F106" s="263"/>
      <c r="G106" s="263"/>
      <c r="H106" s="307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09"/>
      <c r="AP106" s="309"/>
      <c r="AQ106" s="309"/>
      <c r="AR106" s="309"/>
      <c r="AS106" s="309"/>
      <c r="AT106" s="309"/>
      <c r="AU106" s="309"/>
      <c r="AV106" s="309"/>
      <c r="AW106" s="309"/>
      <c r="AX106" s="309"/>
      <c r="AY106" s="309"/>
      <c r="AZ106" s="309"/>
      <c r="BA106" s="309"/>
      <c r="BB106" s="309"/>
      <c r="BC106" s="309"/>
      <c r="BD106" s="309"/>
      <c r="BE106" s="309"/>
      <c r="BF106" s="309"/>
      <c r="BG106" s="309"/>
      <c r="BH106" s="309"/>
      <c r="BI106" s="309"/>
      <c r="BJ106" s="309"/>
      <c r="BK106" s="309"/>
      <c r="BL106" s="309"/>
      <c r="BM106" s="309"/>
      <c r="BN106" s="309"/>
      <c r="BO106" s="309"/>
      <c r="BP106" s="309"/>
      <c r="BQ106" s="309"/>
      <c r="BR106" s="309"/>
      <c r="BS106" s="309"/>
      <c r="BT106" s="309"/>
      <c r="BU106" s="309"/>
      <c r="BV106" s="309"/>
      <c r="BW106" s="309"/>
      <c r="BX106" s="309"/>
      <c r="BY106" s="309"/>
      <c r="BZ106" s="309"/>
      <c r="CA106" s="309"/>
      <c r="CB106" s="309"/>
      <c r="CC106" s="309"/>
      <c r="CD106" s="309"/>
      <c r="CE106" s="309"/>
      <c r="CF106" s="309"/>
      <c r="CG106" s="309"/>
      <c r="CH106" s="309"/>
      <c r="CI106" s="309"/>
      <c r="CJ106" s="309"/>
      <c r="CK106" s="309"/>
      <c r="CL106" s="309"/>
      <c r="CM106" s="309"/>
      <c r="CN106" s="309"/>
      <c r="CO106" s="309"/>
      <c r="CP106" s="309"/>
      <c r="CQ106" s="309"/>
      <c r="CR106" s="309"/>
      <c r="CS106" s="309"/>
      <c r="CT106" s="309"/>
      <c r="CU106" s="309"/>
      <c r="CV106" s="309"/>
      <c r="CW106" s="309"/>
      <c r="CX106" s="309"/>
      <c r="CY106" s="309"/>
      <c r="CZ106" s="309"/>
      <c r="DA106" s="309"/>
      <c r="DB106" s="309"/>
      <c r="DC106" s="309"/>
      <c r="DD106" s="309"/>
      <c r="DE106" s="309"/>
      <c r="DF106" s="309"/>
      <c r="DG106" s="309"/>
      <c r="DH106" s="309"/>
      <c r="DI106" s="309"/>
      <c r="DJ106" s="309"/>
      <c r="DK106" s="309"/>
      <c r="DL106" s="309"/>
      <c r="DM106" s="309"/>
      <c r="DN106" s="309"/>
      <c r="DO106" s="309"/>
      <c r="DP106" s="309"/>
      <c r="DQ106" s="309"/>
      <c r="DR106" s="309"/>
      <c r="DS106" s="309"/>
      <c r="DT106" s="309"/>
      <c r="DU106" s="309"/>
      <c r="DV106" s="309"/>
      <c r="DW106" s="309"/>
      <c r="DX106" s="309"/>
      <c r="DY106" s="309"/>
      <c r="DZ106" s="309"/>
      <c r="EA106" s="309"/>
      <c r="EB106" s="309"/>
      <c r="EC106" s="309"/>
      <c r="ED106" s="309"/>
      <c r="EE106" s="309"/>
      <c r="EF106" s="309"/>
      <c r="EG106" s="309"/>
      <c r="EH106" s="309"/>
      <c r="EI106" s="309"/>
    </row>
    <row r="107" spans="1:139">
      <c r="A107" s="323"/>
      <c r="B107" s="263"/>
      <c r="C107" s="263"/>
      <c r="D107" s="263"/>
      <c r="E107" s="263"/>
      <c r="F107" s="263"/>
      <c r="G107" s="263"/>
      <c r="H107" s="307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09"/>
      <c r="AU107" s="309"/>
      <c r="AV107" s="309"/>
      <c r="AW107" s="309"/>
      <c r="AX107" s="309"/>
      <c r="AY107" s="309"/>
      <c r="AZ107" s="309"/>
      <c r="BA107" s="309"/>
      <c r="BB107" s="309"/>
      <c r="BC107" s="309"/>
      <c r="BD107" s="309"/>
      <c r="BE107" s="309"/>
      <c r="BF107" s="309"/>
      <c r="BG107" s="309"/>
      <c r="BH107" s="309"/>
      <c r="BI107" s="309"/>
      <c r="BJ107" s="309"/>
      <c r="BK107" s="309"/>
      <c r="BL107" s="309"/>
      <c r="BM107" s="309"/>
      <c r="BN107" s="309"/>
      <c r="BO107" s="309"/>
      <c r="BP107" s="309"/>
      <c r="BQ107" s="309"/>
      <c r="BR107" s="309"/>
      <c r="BS107" s="309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9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9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309"/>
      <c r="EB107" s="309"/>
      <c r="EC107" s="309"/>
      <c r="ED107" s="309"/>
      <c r="EE107" s="309"/>
      <c r="EF107" s="309"/>
      <c r="EG107" s="309"/>
      <c r="EH107" s="309"/>
      <c r="EI107" s="309"/>
    </row>
    <row r="108" spans="1:139">
      <c r="A108" s="323"/>
      <c r="B108" s="263"/>
      <c r="C108" s="263"/>
      <c r="D108" s="263"/>
      <c r="E108" s="263"/>
      <c r="F108" s="263"/>
      <c r="G108" s="263"/>
      <c r="H108" s="307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09"/>
      <c r="BE108" s="309"/>
      <c r="BF108" s="309"/>
      <c r="BG108" s="309"/>
      <c r="BH108" s="309"/>
      <c r="BI108" s="309"/>
      <c r="BJ108" s="309"/>
      <c r="BK108" s="309"/>
      <c r="BL108" s="309"/>
      <c r="BM108" s="309"/>
      <c r="BN108" s="309"/>
      <c r="BO108" s="309"/>
      <c r="BP108" s="309"/>
      <c r="BQ108" s="309"/>
      <c r="BR108" s="309"/>
      <c r="BS108" s="309"/>
      <c r="BT108" s="309"/>
      <c r="BU108" s="309"/>
      <c r="BV108" s="309"/>
      <c r="BW108" s="309"/>
      <c r="BX108" s="309"/>
      <c r="BY108" s="309"/>
      <c r="BZ108" s="309"/>
      <c r="CA108" s="309"/>
      <c r="CB108" s="309"/>
      <c r="CC108" s="309"/>
      <c r="CD108" s="309"/>
      <c r="CE108" s="309"/>
      <c r="CF108" s="309"/>
      <c r="CG108" s="309"/>
      <c r="CH108" s="309"/>
      <c r="CI108" s="309"/>
      <c r="CJ108" s="309"/>
      <c r="CK108" s="309"/>
      <c r="CL108" s="309"/>
      <c r="CM108" s="309"/>
      <c r="CN108" s="309"/>
      <c r="CO108" s="309"/>
      <c r="CP108" s="309"/>
      <c r="CQ108" s="309"/>
      <c r="CR108" s="309"/>
      <c r="CS108" s="309"/>
      <c r="CT108" s="309"/>
      <c r="CU108" s="309"/>
      <c r="CV108" s="309"/>
      <c r="CW108" s="309"/>
      <c r="CX108" s="309"/>
      <c r="CY108" s="309"/>
      <c r="CZ108" s="309"/>
      <c r="DA108" s="309"/>
      <c r="DB108" s="309"/>
      <c r="DC108" s="309"/>
      <c r="DD108" s="309"/>
      <c r="DE108" s="309"/>
      <c r="DF108" s="309"/>
      <c r="DG108" s="309"/>
      <c r="DH108" s="309"/>
      <c r="DI108" s="309"/>
      <c r="DJ108" s="309"/>
      <c r="DK108" s="309"/>
      <c r="DL108" s="309"/>
      <c r="DM108" s="309"/>
      <c r="DN108" s="309"/>
      <c r="DO108" s="309"/>
      <c r="DP108" s="309"/>
      <c r="DQ108" s="309"/>
      <c r="DR108" s="309"/>
      <c r="DS108" s="309"/>
      <c r="DT108" s="309"/>
      <c r="DU108" s="309"/>
      <c r="DV108" s="309"/>
      <c r="DW108" s="309"/>
      <c r="DX108" s="309"/>
      <c r="DY108" s="309"/>
      <c r="DZ108" s="309"/>
      <c r="EA108" s="309"/>
      <c r="EB108" s="309"/>
      <c r="EC108" s="309"/>
      <c r="ED108" s="309"/>
      <c r="EE108" s="309"/>
      <c r="EF108" s="309"/>
      <c r="EG108" s="309"/>
      <c r="EH108" s="309"/>
      <c r="EI108" s="309"/>
    </row>
    <row r="109" spans="1:139">
      <c r="A109" s="323"/>
      <c r="B109" s="263"/>
      <c r="C109" s="263"/>
      <c r="D109" s="263"/>
      <c r="E109" s="263"/>
      <c r="F109" s="263"/>
      <c r="G109" s="263"/>
      <c r="H109" s="307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09"/>
      <c r="AR109" s="309"/>
      <c r="AS109" s="309"/>
      <c r="AT109" s="309"/>
      <c r="AU109" s="309"/>
      <c r="AV109" s="309"/>
      <c r="AW109" s="309"/>
      <c r="AX109" s="309"/>
      <c r="AY109" s="309"/>
      <c r="AZ109" s="309"/>
      <c r="BA109" s="309"/>
      <c r="BB109" s="309"/>
      <c r="BC109" s="309"/>
      <c r="BD109" s="309"/>
      <c r="BE109" s="309"/>
      <c r="BF109" s="309"/>
      <c r="BG109" s="309"/>
      <c r="BH109" s="309"/>
      <c r="BI109" s="309"/>
      <c r="BJ109" s="309"/>
      <c r="BK109" s="309"/>
      <c r="BL109" s="309"/>
      <c r="BM109" s="309"/>
      <c r="BN109" s="309"/>
      <c r="BO109" s="309"/>
      <c r="BP109" s="309"/>
      <c r="BQ109" s="309"/>
      <c r="BR109" s="309"/>
      <c r="BS109" s="309"/>
      <c r="BT109" s="309"/>
      <c r="BU109" s="309"/>
      <c r="BV109" s="309"/>
      <c r="BW109" s="309"/>
      <c r="BX109" s="309"/>
      <c r="BY109" s="309"/>
      <c r="BZ109" s="309"/>
      <c r="CA109" s="309"/>
      <c r="CB109" s="309"/>
      <c r="CC109" s="309"/>
      <c r="CD109" s="309"/>
      <c r="CE109" s="309"/>
      <c r="CF109" s="309"/>
      <c r="CG109" s="309"/>
      <c r="CH109" s="309"/>
      <c r="CI109" s="309"/>
      <c r="CJ109" s="309"/>
      <c r="CK109" s="309"/>
      <c r="CL109" s="309"/>
      <c r="CM109" s="309"/>
      <c r="CN109" s="309"/>
      <c r="CO109" s="309"/>
      <c r="CP109" s="309"/>
      <c r="CQ109" s="309"/>
      <c r="CR109" s="309"/>
      <c r="CS109" s="309"/>
      <c r="CT109" s="309"/>
      <c r="CU109" s="309"/>
      <c r="CV109" s="309"/>
      <c r="CW109" s="309"/>
      <c r="CX109" s="309"/>
      <c r="CY109" s="309"/>
      <c r="CZ109" s="309"/>
      <c r="DA109" s="309"/>
      <c r="DB109" s="309"/>
      <c r="DC109" s="309"/>
      <c r="DD109" s="309"/>
      <c r="DE109" s="309"/>
      <c r="DF109" s="309"/>
      <c r="DG109" s="309"/>
      <c r="DH109" s="309"/>
      <c r="DI109" s="309"/>
      <c r="DJ109" s="309"/>
      <c r="DK109" s="309"/>
      <c r="DL109" s="309"/>
      <c r="DM109" s="309"/>
      <c r="DN109" s="309"/>
      <c r="DO109" s="309"/>
      <c r="DP109" s="309"/>
      <c r="DQ109" s="309"/>
      <c r="DR109" s="309"/>
      <c r="DS109" s="309"/>
      <c r="DT109" s="309"/>
      <c r="DU109" s="309"/>
      <c r="DV109" s="309"/>
      <c r="DW109" s="309"/>
      <c r="DX109" s="309"/>
      <c r="DY109" s="309"/>
      <c r="DZ109" s="309"/>
      <c r="EA109" s="309"/>
      <c r="EB109" s="309"/>
      <c r="EC109" s="309"/>
      <c r="ED109" s="309"/>
      <c r="EE109" s="309"/>
      <c r="EF109" s="309"/>
      <c r="EG109" s="309"/>
      <c r="EH109" s="309"/>
      <c r="EI109" s="309"/>
    </row>
    <row r="110" spans="1:139">
      <c r="A110" s="323"/>
      <c r="B110" s="263"/>
      <c r="C110" s="263"/>
      <c r="D110" s="263"/>
      <c r="E110" s="263"/>
      <c r="F110" s="263"/>
      <c r="G110" s="263"/>
      <c r="H110" s="307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09"/>
      <c r="AU110" s="309"/>
      <c r="AV110" s="309"/>
      <c r="AW110" s="309"/>
      <c r="AX110" s="309"/>
      <c r="AY110" s="309"/>
      <c r="AZ110" s="309"/>
      <c r="BA110" s="309"/>
      <c r="BB110" s="309"/>
      <c r="BC110" s="309"/>
      <c r="BD110" s="309"/>
      <c r="BE110" s="309"/>
      <c r="BF110" s="309"/>
      <c r="BG110" s="309"/>
      <c r="BH110" s="309"/>
      <c r="BI110" s="309"/>
      <c r="BJ110" s="309"/>
      <c r="BK110" s="309"/>
      <c r="BL110" s="309"/>
      <c r="BM110" s="309"/>
      <c r="BN110" s="309"/>
      <c r="BO110" s="309"/>
      <c r="BP110" s="309"/>
      <c r="BQ110" s="309"/>
      <c r="BR110" s="309"/>
      <c r="BS110" s="309"/>
      <c r="BT110" s="309"/>
      <c r="BU110" s="309"/>
      <c r="BV110" s="309"/>
      <c r="BW110" s="309"/>
      <c r="BX110" s="309"/>
      <c r="BY110" s="309"/>
      <c r="BZ110" s="309"/>
      <c r="CA110" s="309"/>
      <c r="CB110" s="309"/>
      <c r="CC110" s="309"/>
      <c r="CD110" s="309"/>
      <c r="CE110" s="309"/>
      <c r="CF110" s="309"/>
      <c r="CG110" s="309"/>
      <c r="CH110" s="309"/>
      <c r="CI110" s="309"/>
      <c r="CJ110" s="309"/>
      <c r="CK110" s="309"/>
      <c r="CL110" s="309"/>
      <c r="CM110" s="309"/>
      <c r="CN110" s="309"/>
      <c r="CO110" s="309"/>
      <c r="CP110" s="309"/>
      <c r="CQ110" s="309"/>
      <c r="CR110" s="309"/>
      <c r="CS110" s="309"/>
      <c r="CT110" s="309"/>
      <c r="CU110" s="309"/>
      <c r="CV110" s="309"/>
      <c r="CW110" s="309"/>
      <c r="CX110" s="309"/>
      <c r="CY110" s="309"/>
      <c r="CZ110" s="309"/>
      <c r="DA110" s="309"/>
      <c r="DB110" s="309"/>
      <c r="DC110" s="309"/>
      <c r="DD110" s="309"/>
      <c r="DE110" s="309"/>
      <c r="DF110" s="309"/>
      <c r="DG110" s="309"/>
      <c r="DH110" s="309"/>
      <c r="DI110" s="309"/>
      <c r="DJ110" s="309"/>
      <c r="DK110" s="309"/>
      <c r="DL110" s="309"/>
      <c r="DM110" s="309"/>
      <c r="DN110" s="309"/>
      <c r="DO110" s="309"/>
      <c r="DP110" s="309"/>
      <c r="DQ110" s="309"/>
      <c r="DR110" s="309"/>
      <c r="DS110" s="309"/>
      <c r="DT110" s="309"/>
      <c r="DU110" s="309"/>
      <c r="DV110" s="309"/>
      <c r="DW110" s="309"/>
      <c r="DX110" s="309"/>
      <c r="DY110" s="309"/>
      <c r="DZ110" s="309"/>
      <c r="EA110" s="309"/>
      <c r="EB110" s="309"/>
      <c r="EC110" s="309"/>
      <c r="ED110" s="309"/>
      <c r="EE110" s="309"/>
      <c r="EF110" s="309"/>
      <c r="EG110" s="309"/>
      <c r="EH110" s="309"/>
      <c r="EI110" s="309"/>
    </row>
    <row r="111" spans="1:139">
      <c r="A111" s="323"/>
      <c r="B111" s="263"/>
      <c r="C111" s="263"/>
      <c r="D111" s="263"/>
      <c r="E111" s="263"/>
      <c r="F111" s="263"/>
      <c r="G111" s="263"/>
      <c r="H111" s="307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09"/>
      <c r="AP111" s="309"/>
      <c r="AQ111" s="309"/>
      <c r="AR111" s="309"/>
      <c r="AS111" s="309"/>
      <c r="AT111" s="309"/>
      <c r="AU111" s="309"/>
      <c r="AV111" s="309"/>
      <c r="AW111" s="309"/>
      <c r="AX111" s="309"/>
      <c r="AY111" s="309"/>
      <c r="AZ111" s="309"/>
      <c r="BA111" s="309"/>
      <c r="BB111" s="309"/>
      <c r="BC111" s="309"/>
      <c r="BD111" s="309"/>
      <c r="BE111" s="309"/>
      <c r="BF111" s="309"/>
      <c r="BG111" s="309"/>
      <c r="BH111" s="309"/>
      <c r="BI111" s="309"/>
      <c r="BJ111" s="309"/>
      <c r="BK111" s="309"/>
      <c r="BL111" s="309"/>
      <c r="BM111" s="309"/>
      <c r="BN111" s="309"/>
      <c r="BO111" s="309"/>
      <c r="BP111" s="309"/>
      <c r="BQ111" s="309"/>
      <c r="BR111" s="309"/>
      <c r="BS111" s="309"/>
      <c r="BT111" s="309"/>
      <c r="BU111" s="309"/>
      <c r="BV111" s="309"/>
      <c r="BW111" s="309"/>
      <c r="BX111" s="309"/>
      <c r="BY111" s="309"/>
      <c r="BZ111" s="309"/>
      <c r="CA111" s="309"/>
      <c r="CB111" s="309"/>
      <c r="CC111" s="309"/>
      <c r="CD111" s="309"/>
      <c r="CE111" s="309"/>
      <c r="CF111" s="309"/>
      <c r="CG111" s="309"/>
      <c r="CH111" s="309"/>
      <c r="CI111" s="309"/>
      <c r="CJ111" s="309"/>
      <c r="CK111" s="309"/>
      <c r="CL111" s="309"/>
      <c r="CM111" s="309"/>
      <c r="CN111" s="309"/>
      <c r="CO111" s="309"/>
      <c r="CP111" s="309"/>
      <c r="CQ111" s="309"/>
      <c r="CR111" s="309"/>
      <c r="CS111" s="309"/>
      <c r="CT111" s="309"/>
      <c r="CU111" s="309"/>
      <c r="CV111" s="309"/>
      <c r="CW111" s="309"/>
      <c r="CX111" s="309"/>
      <c r="CY111" s="309"/>
      <c r="CZ111" s="309"/>
      <c r="DA111" s="309"/>
      <c r="DB111" s="309"/>
      <c r="DC111" s="309"/>
      <c r="DD111" s="309"/>
      <c r="DE111" s="309"/>
      <c r="DF111" s="309"/>
      <c r="DG111" s="309"/>
      <c r="DH111" s="309"/>
      <c r="DI111" s="309"/>
      <c r="DJ111" s="309"/>
      <c r="DK111" s="309"/>
      <c r="DL111" s="309"/>
      <c r="DM111" s="309"/>
      <c r="DN111" s="309"/>
      <c r="DO111" s="309"/>
      <c r="DP111" s="309"/>
      <c r="DQ111" s="309"/>
      <c r="DR111" s="309"/>
      <c r="DS111" s="309"/>
      <c r="DT111" s="309"/>
      <c r="DU111" s="309"/>
      <c r="DV111" s="309"/>
      <c r="DW111" s="309"/>
      <c r="DX111" s="309"/>
      <c r="DY111" s="309"/>
      <c r="DZ111" s="309"/>
      <c r="EA111" s="309"/>
      <c r="EB111" s="309"/>
      <c r="EC111" s="309"/>
      <c r="ED111" s="309"/>
      <c r="EE111" s="309"/>
      <c r="EF111" s="309"/>
      <c r="EG111" s="309"/>
      <c r="EH111" s="309"/>
      <c r="EI111" s="309"/>
    </row>
    <row r="112" spans="1:139">
      <c r="A112" s="323"/>
      <c r="B112" s="263"/>
      <c r="C112" s="263"/>
      <c r="D112" s="263"/>
      <c r="E112" s="263"/>
      <c r="F112" s="263"/>
      <c r="G112" s="263"/>
      <c r="H112" s="307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09"/>
      <c r="AP112" s="309"/>
      <c r="AQ112" s="309"/>
      <c r="AR112" s="309"/>
      <c r="AS112" s="309"/>
      <c r="AT112" s="309"/>
      <c r="AU112" s="309"/>
      <c r="AV112" s="309"/>
      <c r="AW112" s="309"/>
      <c r="AX112" s="309"/>
      <c r="AY112" s="309"/>
      <c r="AZ112" s="309"/>
      <c r="BA112" s="309"/>
      <c r="BB112" s="309"/>
      <c r="BC112" s="309"/>
      <c r="BD112" s="309"/>
      <c r="BE112" s="309"/>
      <c r="BF112" s="309"/>
      <c r="BG112" s="309"/>
      <c r="BH112" s="309"/>
      <c r="BI112" s="309"/>
      <c r="BJ112" s="309"/>
      <c r="BK112" s="309"/>
      <c r="BL112" s="309"/>
      <c r="BM112" s="309"/>
      <c r="BN112" s="309"/>
      <c r="BO112" s="309"/>
      <c r="BP112" s="309"/>
      <c r="BQ112" s="309"/>
      <c r="BR112" s="309"/>
      <c r="BS112" s="309"/>
      <c r="BT112" s="309"/>
      <c r="BU112" s="309"/>
      <c r="BV112" s="309"/>
      <c r="BW112" s="309"/>
      <c r="BX112" s="309"/>
      <c r="BY112" s="309"/>
      <c r="BZ112" s="309"/>
      <c r="CA112" s="309"/>
      <c r="CB112" s="309"/>
      <c r="CC112" s="309"/>
      <c r="CD112" s="309"/>
      <c r="CE112" s="309"/>
      <c r="CF112" s="309"/>
      <c r="CG112" s="309"/>
      <c r="CH112" s="309"/>
      <c r="CI112" s="309"/>
      <c r="CJ112" s="309"/>
      <c r="CK112" s="309"/>
      <c r="CL112" s="309"/>
      <c r="CM112" s="309"/>
      <c r="CN112" s="309"/>
      <c r="CO112" s="309"/>
      <c r="CP112" s="309"/>
      <c r="CQ112" s="309"/>
      <c r="CR112" s="309"/>
      <c r="CS112" s="309"/>
      <c r="CT112" s="309"/>
      <c r="CU112" s="309"/>
      <c r="CV112" s="309"/>
      <c r="CW112" s="309"/>
      <c r="CX112" s="309"/>
      <c r="CY112" s="309"/>
      <c r="CZ112" s="309"/>
      <c r="DA112" s="309"/>
      <c r="DB112" s="309"/>
      <c r="DC112" s="309"/>
      <c r="DD112" s="309"/>
      <c r="DE112" s="309"/>
      <c r="DF112" s="309"/>
      <c r="DG112" s="309"/>
      <c r="DH112" s="309"/>
      <c r="DI112" s="309"/>
      <c r="DJ112" s="309"/>
      <c r="DK112" s="309"/>
      <c r="DL112" s="309"/>
      <c r="DM112" s="309"/>
      <c r="DN112" s="309"/>
      <c r="DO112" s="309"/>
      <c r="DP112" s="309"/>
      <c r="DQ112" s="309"/>
      <c r="DR112" s="309"/>
      <c r="DS112" s="309"/>
      <c r="DT112" s="309"/>
      <c r="DU112" s="309"/>
      <c r="DV112" s="309"/>
      <c r="DW112" s="309"/>
      <c r="DX112" s="309"/>
      <c r="DY112" s="309"/>
      <c r="DZ112" s="309"/>
      <c r="EA112" s="309"/>
      <c r="EB112" s="309"/>
      <c r="EC112" s="309"/>
      <c r="ED112" s="309"/>
      <c r="EE112" s="309"/>
      <c r="EF112" s="309"/>
      <c r="EG112" s="309"/>
      <c r="EH112" s="309"/>
      <c r="EI112" s="309"/>
    </row>
    <row r="113" spans="1:139">
      <c r="A113" s="323"/>
      <c r="B113" s="263"/>
      <c r="C113" s="263"/>
      <c r="D113" s="263"/>
      <c r="E113" s="263"/>
      <c r="F113" s="263"/>
      <c r="G113" s="263"/>
      <c r="H113" s="307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09"/>
      <c r="AY113" s="309"/>
      <c r="AZ113" s="309"/>
      <c r="BA113" s="309"/>
      <c r="BB113" s="309"/>
      <c r="BC113" s="309"/>
      <c r="BD113" s="309"/>
      <c r="BE113" s="309"/>
      <c r="BF113" s="309"/>
      <c r="BG113" s="309"/>
      <c r="BH113" s="309"/>
      <c r="BI113" s="309"/>
      <c r="BJ113" s="309"/>
      <c r="BK113" s="309"/>
      <c r="BL113" s="309"/>
      <c r="BM113" s="309"/>
      <c r="BN113" s="309"/>
      <c r="BO113" s="309"/>
      <c r="BP113" s="309"/>
      <c r="BQ113" s="309"/>
      <c r="BR113" s="309"/>
      <c r="BS113" s="309"/>
      <c r="BT113" s="309"/>
      <c r="BU113" s="309"/>
      <c r="BV113" s="309"/>
      <c r="BW113" s="309"/>
      <c r="BX113" s="309"/>
      <c r="BY113" s="309"/>
      <c r="BZ113" s="309"/>
      <c r="CA113" s="309"/>
      <c r="CB113" s="309"/>
      <c r="CC113" s="309"/>
      <c r="CD113" s="309"/>
      <c r="CE113" s="309"/>
      <c r="CF113" s="309"/>
      <c r="CG113" s="309"/>
      <c r="CH113" s="309"/>
      <c r="CI113" s="309"/>
      <c r="CJ113" s="309"/>
      <c r="CK113" s="309"/>
      <c r="CL113" s="309"/>
      <c r="CM113" s="309"/>
      <c r="CN113" s="309"/>
      <c r="CO113" s="309"/>
      <c r="CP113" s="309"/>
      <c r="CQ113" s="309"/>
      <c r="CR113" s="309"/>
      <c r="CS113" s="309"/>
      <c r="CT113" s="309"/>
      <c r="CU113" s="309"/>
      <c r="CV113" s="309"/>
      <c r="CW113" s="309"/>
      <c r="CX113" s="309"/>
      <c r="CY113" s="309"/>
      <c r="CZ113" s="309"/>
      <c r="DA113" s="309"/>
      <c r="DB113" s="309"/>
      <c r="DC113" s="309"/>
      <c r="DD113" s="309"/>
      <c r="DE113" s="309"/>
      <c r="DF113" s="309"/>
      <c r="DG113" s="309"/>
      <c r="DH113" s="309"/>
      <c r="DI113" s="309"/>
      <c r="DJ113" s="309"/>
      <c r="DK113" s="309"/>
      <c r="DL113" s="309"/>
      <c r="DM113" s="309"/>
      <c r="DN113" s="309"/>
      <c r="DO113" s="309"/>
      <c r="DP113" s="309"/>
      <c r="DQ113" s="309"/>
      <c r="DR113" s="309"/>
      <c r="DS113" s="309"/>
      <c r="DT113" s="309"/>
      <c r="DU113" s="309"/>
      <c r="DV113" s="309"/>
      <c r="DW113" s="309"/>
      <c r="DX113" s="309"/>
      <c r="DY113" s="309"/>
      <c r="DZ113" s="309"/>
      <c r="EA113" s="309"/>
      <c r="EB113" s="309"/>
      <c r="EC113" s="309"/>
      <c r="ED113" s="309"/>
      <c r="EE113" s="309"/>
      <c r="EF113" s="309"/>
      <c r="EG113" s="309"/>
      <c r="EH113" s="309"/>
      <c r="EI113" s="309"/>
    </row>
    <row r="114" spans="1:139">
      <c r="A114" s="323"/>
      <c r="B114" s="263"/>
      <c r="C114" s="263"/>
      <c r="D114" s="263"/>
      <c r="E114" s="263"/>
      <c r="F114" s="263"/>
      <c r="G114" s="263"/>
      <c r="H114" s="307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  <c r="BL114" s="309"/>
      <c r="BM114" s="309"/>
      <c r="BN114" s="309"/>
      <c r="BO114" s="309"/>
      <c r="BP114" s="309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  <c r="CC114" s="309"/>
      <c r="CD114" s="309"/>
      <c r="CE114" s="309"/>
      <c r="CF114" s="309"/>
      <c r="CG114" s="309"/>
      <c r="CH114" s="309"/>
      <c r="CI114" s="309"/>
      <c r="CJ114" s="309"/>
      <c r="CK114" s="309"/>
      <c r="CL114" s="309"/>
      <c r="CM114" s="309"/>
      <c r="CN114" s="309"/>
      <c r="CO114" s="309"/>
      <c r="CP114" s="309"/>
      <c r="CQ114" s="309"/>
      <c r="CR114" s="309"/>
      <c r="CS114" s="309"/>
      <c r="CT114" s="309"/>
      <c r="CU114" s="309"/>
      <c r="CV114" s="309"/>
      <c r="CW114" s="309"/>
      <c r="CX114" s="309"/>
      <c r="CY114" s="309"/>
      <c r="CZ114" s="309"/>
      <c r="DA114" s="309"/>
      <c r="DB114" s="309"/>
      <c r="DC114" s="309"/>
      <c r="DD114" s="309"/>
      <c r="DE114" s="309"/>
      <c r="DF114" s="309"/>
      <c r="DG114" s="309"/>
      <c r="DH114" s="309"/>
      <c r="DI114" s="309"/>
      <c r="DJ114" s="309"/>
      <c r="DK114" s="309"/>
      <c r="DL114" s="309"/>
      <c r="DM114" s="309"/>
      <c r="DN114" s="309"/>
      <c r="DO114" s="309"/>
      <c r="DP114" s="309"/>
      <c r="DQ114" s="309"/>
      <c r="DR114" s="309"/>
      <c r="DS114" s="309"/>
      <c r="DT114" s="309"/>
      <c r="DU114" s="309"/>
      <c r="DV114" s="309"/>
      <c r="DW114" s="309"/>
      <c r="DX114" s="309"/>
      <c r="DY114" s="309"/>
      <c r="DZ114" s="309"/>
      <c r="EA114" s="309"/>
      <c r="EB114" s="309"/>
      <c r="EC114" s="309"/>
      <c r="ED114" s="309"/>
      <c r="EE114" s="309"/>
      <c r="EF114" s="309"/>
      <c r="EG114" s="309"/>
      <c r="EH114" s="309"/>
      <c r="EI114" s="309"/>
    </row>
    <row r="115" spans="1:139">
      <c r="A115" s="323"/>
      <c r="B115" s="263"/>
      <c r="C115" s="263"/>
      <c r="D115" s="263"/>
      <c r="E115" s="263"/>
      <c r="F115" s="263"/>
      <c r="G115" s="263"/>
      <c r="H115" s="307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309"/>
      <c r="CP115" s="309"/>
      <c r="CQ115" s="309"/>
      <c r="CR115" s="309"/>
      <c r="CS115" s="309"/>
      <c r="CT115" s="309"/>
      <c r="CU115" s="309"/>
      <c r="CV115" s="309"/>
      <c r="CW115" s="309"/>
      <c r="CX115" s="309"/>
      <c r="CY115" s="309"/>
      <c r="CZ115" s="309"/>
      <c r="DA115" s="309"/>
      <c r="DB115" s="309"/>
      <c r="DC115" s="309"/>
      <c r="DD115" s="309"/>
      <c r="DE115" s="309"/>
      <c r="DF115" s="309"/>
      <c r="DG115" s="309"/>
      <c r="DH115" s="309"/>
      <c r="DI115" s="309"/>
      <c r="DJ115" s="309"/>
      <c r="DK115" s="309"/>
      <c r="DL115" s="309"/>
      <c r="DM115" s="309"/>
      <c r="DN115" s="309"/>
      <c r="DO115" s="309"/>
      <c r="DP115" s="309"/>
      <c r="DQ115" s="309"/>
      <c r="DR115" s="309"/>
      <c r="DS115" s="309"/>
      <c r="DT115" s="309"/>
      <c r="DU115" s="309"/>
      <c r="DV115" s="309"/>
      <c r="DW115" s="309"/>
      <c r="DX115" s="309"/>
      <c r="DY115" s="309"/>
      <c r="DZ115" s="309"/>
      <c r="EA115" s="309"/>
      <c r="EB115" s="309"/>
      <c r="EC115" s="309"/>
      <c r="ED115" s="309"/>
      <c r="EE115" s="309"/>
      <c r="EF115" s="309"/>
      <c r="EG115" s="309"/>
      <c r="EH115" s="309"/>
      <c r="EI115" s="309"/>
    </row>
    <row r="116" spans="1:139">
      <c r="A116" s="323"/>
      <c r="B116" s="263"/>
      <c r="C116" s="263"/>
      <c r="D116" s="263"/>
      <c r="E116" s="263"/>
      <c r="F116" s="263"/>
      <c r="G116" s="263"/>
      <c r="H116" s="307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309"/>
      <c r="CP116" s="309"/>
      <c r="CQ116" s="309"/>
      <c r="CR116" s="309"/>
      <c r="CS116" s="309"/>
      <c r="CT116" s="309"/>
      <c r="CU116" s="309"/>
      <c r="CV116" s="309"/>
      <c r="CW116" s="309"/>
      <c r="CX116" s="309"/>
      <c r="CY116" s="309"/>
      <c r="CZ116" s="309"/>
      <c r="DA116" s="309"/>
      <c r="DB116" s="309"/>
      <c r="DC116" s="309"/>
      <c r="DD116" s="309"/>
      <c r="DE116" s="309"/>
      <c r="DF116" s="309"/>
      <c r="DG116" s="309"/>
      <c r="DH116" s="309"/>
      <c r="DI116" s="309"/>
      <c r="DJ116" s="309"/>
      <c r="DK116" s="309"/>
      <c r="DL116" s="309"/>
      <c r="DM116" s="309"/>
      <c r="DN116" s="309"/>
      <c r="DO116" s="309"/>
      <c r="DP116" s="309"/>
      <c r="DQ116" s="309"/>
      <c r="DR116" s="309"/>
      <c r="DS116" s="309"/>
      <c r="DT116" s="309"/>
      <c r="DU116" s="309"/>
      <c r="DV116" s="309"/>
      <c r="DW116" s="309"/>
      <c r="DX116" s="309"/>
      <c r="DY116" s="309"/>
      <c r="DZ116" s="309"/>
      <c r="EA116" s="309"/>
      <c r="EB116" s="309"/>
      <c r="EC116" s="309"/>
      <c r="ED116" s="309"/>
      <c r="EE116" s="309"/>
      <c r="EF116" s="309"/>
      <c r="EG116" s="309"/>
      <c r="EH116" s="309"/>
      <c r="EI116" s="309"/>
    </row>
    <row r="117" spans="1:139">
      <c r="A117" s="323"/>
      <c r="B117" s="263"/>
      <c r="C117" s="263"/>
      <c r="D117" s="263"/>
      <c r="E117" s="263"/>
      <c r="F117" s="263"/>
      <c r="G117" s="263"/>
      <c r="H117" s="307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  <c r="AD117" s="309"/>
      <c r="AE117" s="309"/>
      <c r="AF117" s="309"/>
      <c r="AG117" s="309"/>
      <c r="AH117" s="309"/>
      <c r="AI117" s="309"/>
      <c r="AJ117" s="309"/>
      <c r="AK117" s="309"/>
      <c r="AL117" s="309"/>
      <c r="AM117" s="309"/>
      <c r="AN117" s="309"/>
      <c r="AO117" s="309"/>
      <c r="AP117" s="309"/>
      <c r="AQ117" s="309"/>
      <c r="AR117" s="309"/>
      <c r="AS117" s="309"/>
      <c r="AT117" s="30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309"/>
      <c r="CP117" s="309"/>
      <c r="CQ117" s="309"/>
      <c r="CR117" s="309"/>
      <c r="CS117" s="309"/>
      <c r="CT117" s="309"/>
      <c r="CU117" s="309"/>
      <c r="CV117" s="309"/>
      <c r="CW117" s="309"/>
      <c r="CX117" s="309"/>
      <c r="CY117" s="309"/>
      <c r="CZ117" s="309"/>
      <c r="DA117" s="309"/>
      <c r="DB117" s="309"/>
      <c r="DC117" s="309"/>
      <c r="DD117" s="309"/>
      <c r="DE117" s="309"/>
      <c r="DF117" s="309"/>
      <c r="DG117" s="309"/>
      <c r="DH117" s="309"/>
      <c r="DI117" s="309"/>
      <c r="DJ117" s="309"/>
      <c r="DK117" s="309"/>
      <c r="DL117" s="309"/>
      <c r="DM117" s="309"/>
      <c r="DN117" s="309"/>
      <c r="DO117" s="309"/>
      <c r="DP117" s="309"/>
      <c r="DQ117" s="309"/>
      <c r="DR117" s="309"/>
      <c r="DS117" s="309"/>
      <c r="DT117" s="309"/>
      <c r="DU117" s="309"/>
      <c r="DV117" s="309"/>
      <c r="DW117" s="309"/>
      <c r="DX117" s="309"/>
      <c r="DY117" s="309"/>
      <c r="DZ117" s="309"/>
      <c r="EA117" s="309"/>
      <c r="EB117" s="309"/>
      <c r="EC117" s="309"/>
      <c r="ED117" s="309"/>
      <c r="EE117" s="309"/>
      <c r="EF117" s="309"/>
      <c r="EG117" s="309"/>
      <c r="EH117" s="309"/>
      <c r="EI117" s="309"/>
    </row>
    <row r="118" spans="1:139">
      <c r="A118" s="323"/>
      <c r="B118" s="263"/>
      <c r="C118" s="263"/>
      <c r="D118" s="263"/>
      <c r="E118" s="263"/>
      <c r="F118" s="263"/>
      <c r="G118" s="263"/>
      <c r="H118" s="307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  <c r="AL118" s="309"/>
      <c r="AM118" s="309"/>
      <c r="AN118" s="309"/>
      <c r="AO118" s="309"/>
      <c r="AP118" s="309"/>
      <c r="AQ118" s="309"/>
      <c r="AR118" s="309"/>
      <c r="AS118" s="309"/>
      <c r="AT118" s="30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309"/>
      <c r="CP118" s="309"/>
      <c r="CQ118" s="309"/>
      <c r="CR118" s="309"/>
      <c r="CS118" s="309"/>
      <c r="CT118" s="309"/>
      <c r="CU118" s="309"/>
      <c r="CV118" s="309"/>
      <c r="CW118" s="309"/>
      <c r="CX118" s="309"/>
      <c r="CY118" s="309"/>
      <c r="CZ118" s="309"/>
      <c r="DA118" s="309"/>
      <c r="DB118" s="309"/>
      <c r="DC118" s="309"/>
      <c r="DD118" s="309"/>
      <c r="DE118" s="309"/>
      <c r="DF118" s="309"/>
      <c r="DG118" s="309"/>
      <c r="DH118" s="309"/>
      <c r="DI118" s="309"/>
      <c r="DJ118" s="309"/>
      <c r="DK118" s="309"/>
      <c r="DL118" s="309"/>
      <c r="DM118" s="309"/>
      <c r="DN118" s="309"/>
      <c r="DO118" s="309"/>
      <c r="DP118" s="309"/>
      <c r="DQ118" s="309"/>
      <c r="DR118" s="309"/>
      <c r="DS118" s="309"/>
      <c r="DT118" s="309"/>
      <c r="DU118" s="309"/>
      <c r="DV118" s="309"/>
      <c r="DW118" s="309"/>
      <c r="DX118" s="309"/>
      <c r="DY118" s="309"/>
      <c r="DZ118" s="309"/>
      <c r="EA118" s="309"/>
      <c r="EB118" s="309"/>
      <c r="EC118" s="309"/>
      <c r="ED118" s="309"/>
      <c r="EE118" s="309"/>
      <c r="EF118" s="309"/>
      <c r="EG118" s="309"/>
      <c r="EH118" s="309"/>
      <c r="EI118" s="309"/>
    </row>
    <row r="119" spans="1:139">
      <c r="A119" s="309"/>
      <c r="B119" s="307"/>
      <c r="C119" s="307"/>
      <c r="D119" s="307"/>
      <c r="E119" s="307"/>
      <c r="F119" s="307"/>
      <c r="G119" s="307"/>
      <c r="H119" s="307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  <c r="AD119" s="309"/>
      <c r="AE119" s="309"/>
      <c r="AF119" s="309"/>
      <c r="AG119" s="309"/>
      <c r="AH119" s="309"/>
      <c r="AI119" s="309"/>
      <c r="AJ119" s="309"/>
      <c r="AK119" s="309"/>
      <c r="AL119" s="309"/>
      <c r="AM119" s="309"/>
      <c r="AN119" s="309"/>
      <c r="AO119" s="309"/>
      <c r="AP119" s="309"/>
      <c r="AQ119" s="309"/>
      <c r="AR119" s="309"/>
      <c r="AS119" s="309"/>
      <c r="AT119" s="309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309"/>
      <c r="CN119" s="309"/>
      <c r="CO119" s="309"/>
      <c r="CP119" s="309"/>
      <c r="CQ119" s="309"/>
      <c r="CR119" s="309"/>
      <c r="CS119" s="309"/>
      <c r="CT119" s="309"/>
      <c r="CU119" s="309"/>
      <c r="CV119" s="309"/>
      <c r="CW119" s="309"/>
      <c r="CX119" s="309"/>
      <c r="CY119" s="309"/>
      <c r="CZ119" s="309"/>
      <c r="DA119" s="309"/>
      <c r="DB119" s="309"/>
      <c r="DC119" s="309"/>
      <c r="DD119" s="309"/>
      <c r="DE119" s="309"/>
      <c r="DF119" s="309"/>
      <c r="DG119" s="309"/>
      <c r="DH119" s="309"/>
      <c r="DI119" s="309"/>
      <c r="DJ119" s="309"/>
      <c r="DK119" s="309"/>
      <c r="DL119" s="309"/>
      <c r="DM119" s="309"/>
      <c r="DN119" s="309"/>
      <c r="DO119" s="309"/>
      <c r="DP119" s="309"/>
      <c r="DQ119" s="309"/>
      <c r="DR119" s="309"/>
      <c r="DS119" s="309"/>
      <c r="DT119" s="309"/>
      <c r="DU119" s="309"/>
      <c r="DV119" s="309"/>
      <c r="DW119" s="309"/>
      <c r="DX119" s="309"/>
      <c r="DY119" s="309"/>
      <c r="DZ119" s="309"/>
      <c r="EA119" s="309"/>
      <c r="EB119" s="309"/>
      <c r="EC119" s="309"/>
      <c r="ED119" s="309"/>
      <c r="EE119" s="309"/>
      <c r="EF119" s="309"/>
      <c r="EG119" s="309"/>
      <c r="EH119" s="309"/>
      <c r="EI119" s="309"/>
    </row>
    <row r="120" spans="1:139">
      <c r="A120" s="309"/>
      <c r="B120" s="307"/>
      <c r="C120" s="307"/>
      <c r="D120" s="307"/>
      <c r="E120" s="307"/>
      <c r="F120" s="307"/>
      <c r="G120" s="307"/>
      <c r="H120" s="307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  <c r="AD120" s="309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  <c r="AR120" s="309"/>
      <c r="AS120" s="309"/>
      <c r="AT120" s="309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  <c r="CR120" s="309"/>
      <c r="CS120" s="309"/>
      <c r="CT120" s="309"/>
      <c r="CU120" s="309"/>
      <c r="CV120" s="309"/>
      <c r="CW120" s="309"/>
      <c r="CX120" s="309"/>
      <c r="CY120" s="309"/>
      <c r="CZ120" s="309"/>
      <c r="DA120" s="309"/>
      <c r="DB120" s="309"/>
      <c r="DC120" s="309"/>
      <c r="DD120" s="309"/>
      <c r="DE120" s="309"/>
      <c r="DF120" s="309"/>
      <c r="DG120" s="309"/>
      <c r="DH120" s="309"/>
      <c r="DI120" s="309"/>
      <c r="DJ120" s="309"/>
      <c r="DK120" s="309"/>
      <c r="DL120" s="309"/>
      <c r="DM120" s="309"/>
      <c r="DN120" s="309"/>
      <c r="DO120" s="309"/>
      <c r="DP120" s="309"/>
      <c r="DQ120" s="309"/>
      <c r="DR120" s="309"/>
      <c r="DS120" s="309"/>
      <c r="DT120" s="309"/>
      <c r="DU120" s="309"/>
      <c r="DV120" s="309"/>
      <c r="DW120" s="309"/>
      <c r="DX120" s="309"/>
      <c r="DY120" s="309"/>
      <c r="DZ120" s="309"/>
      <c r="EA120" s="309"/>
      <c r="EB120" s="309"/>
      <c r="EC120" s="309"/>
      <c r="ED120" s="309"/>
      <c r="EE120" s="309"/>
      <c r="EF120" s="309"/>
      <c r="EG120" s="309"/>
      <c r="EH120" s="309"/>
      <c r="EI120" s="309"/>
    </row>
    <row r="121" spans="1:139">
      <c r="A121" s="309"/>
      <c r="B121" s="307"/>
      <c r="C121" s="307"/>
      <c r="D121" s="307"/>
      <c r="E121" s="307"/>
      <c r="F121" s="307"/>
      <c r="G121" s="307"/>
      <c r="H121" s="307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  <c r="AR121" s="309"/>
      <c r="AS121" s="309"/>
      <c r="AT121" s="309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  <c r="CR121" s="309"/>
      <c r="CS121" s="309"/>
      <c r="CT121" s="309"/>
      <c r="CU121" s="309"/>
      <c r="CV121" s="309"/>
      <c r="CW121" s="309"/>
      <c r="CX121" s="309"/>
      <c r="CY121" s="309"/>
      <c r="CZ121" s="309"/>
      <c r="DA121" s="309"/>
      <c r="DB121" s="309"/>
      <c r="DC121" s="309"/>
      <c r="DD121" s="309"/>
      <c r="DE121" s="309"/>
      <c r="DF121" s="309"/>
      <c r="DG121" s="309"/>
      <c r="DH121" s="309"/>
      <c r="DI121" s="309"/>
      <c r="DJ121" s="309"/>
      <c r="DK121" s="309"/>
      <c r="DL121" s="309"/>
      <c r="DM121" s="309"/>
      <c r="DN121" s="309"/>
      <c r="DO121" s="309"/>
      <c r="DP121" s="309"/>
      <c r="DQ121" s="309"/>
      <c r="DR121" s="309"/>
      <c r="DS121" s="309"/>
      <c r="DT121" s="309"/>
      <c r="DU121" s="309"/>
      <c r="DV121" s="309"/>
      <c r="DW121" s="309"/>
      <c r="DX121" s="309"/>
      <c r="DY121" s="309"/>
      <c r="DZ121" s="309"/>
      <c r="EA121" s="309"/>
      <c r="EB121" s="309"/>
      <c r="EC121" s="309"/>
      <c r="ED121" s="309"/>
      <c r="EE121" s="309"/>
      <c r="EF121" s="309"/>
      <c r="EG121" s="309"/>
      <c r="EH121" s="309"/>
      <c r="EI121" s="309"/>
    </row>
    <row r="122" spans="1:139">
      <c r="A122" s="309"/>
      <c r="B122" s="307"/>
      <c r="C122" s="307"/>
      <c r="D122" s="307"/>
      <c r="E122" s="307"/>
      <c r="F122" s="307"/>
      <c r="G122" s="307"/>
      <c r="H122" s="307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  <c r="AR122" s="309"/>
      <c r="AS122" s="309"/>
      <c r="AT122" s="309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309"/>
      <c r="CN122" s="309"/>
      <c r="CO122" s="309"/>
      <c r="CP122" s="309"/>
      <c r="CQ122" s="309"/>
      <c r="CR122" s="309"/>
      <c r="CS122" s="309"/>
      <c r="CT122" s="309"/>
      <c r="CU122" s="309"/>
      <c r="CV122" s="309"/>
      <c r="CW122" s="309"/>
      <c r="CX122" s="309"/>
      <c r="CY122" s="309"/>
      <c r="CZ122" s="309"/>
      <c r="DA122" s="309"/>
      <c r="DB122" s="309"/>
      <c r="DC122" s="309"/>
      <c r="DD122" s="309"/>
      <c r="DE122" s="309"/>
      <c r="DF122" s="309"/>
      <c r="DG122" s="309"/>
      <c r="DH122" s="309"/>
      <c r="DI122" s="309"/>
      <c r="DJ122" s="309"/>
      <c r="DK122" s="309"/>
      <c r="DL122" s="309"/>
      <c r="DM122" s="309"/>
      <c r="DN122" s="309"/>
      <c r="DO122" s="309"/>
      <c r="DP122" s="309"/>
      <c r="DQ122" s="309"/>
      <c r="DR122" s="309"/>
      <c r="DS122" s="309"/>
      <c r="DT122" s="309"/>
      <c r="DU122" s="309"/>
      <c r="DV122" s="309"/>
      <c r="DW122" s="309"/>
      <c r="DX122" s="309"/>
      <c r="DY122" s="309"/>
      <c r="DZ122" s="309"/>
      <c r="EA122" s="309"/>
      <c r="EB122" s="309"/>
      <c r="EC122" s="309"/>
      <c r="ED122" s="309"/>
      <c r="EE122" s="309"/>
      <c r="EF122" s="309"/>
      <c r="EG122" s="309"/>
      <c r="EH122" s="309"/>
      <c r="EI122" s="309"/>
    </row>
    <row r="123" spans="1:139">
      <c r="A123" s="309"/>
      <c r="B123" s="307"/>
      <c r="C123" s="307"/>
      <c r="D123" s="307"/>
      <c r="E123" s="307"/>
      <c r="F123" s="307"/>
      <c r="G123" s="307"/>
      <c r="H123" s="307"/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309"/>
      <c r="CN123" s="309"/>
      <c r="CO123" s="309"/>
      <c r="CP123" s="309"/>
      <c r="CQ123" s="309"/>
      <c r="CR123" s="309"/>
      <c r="CS123" s="309"/>
      <c r="CT123" s="309"/>
      <c r="CU123" s="309"/>
      <c r="CV123" s="309"/>
      <c r="CW123" s="309"/>
      <c r="CX123" s="309"/>
      <c r="CY123" s="309"/>
      <c r="CZ123" s="309"/>
      <c r="DA123" s="309"/>
      <c r="DB123" s="309"/>
      <c r="DC123" s="309"/>
      <c r="DD123" s="309"/>
      <c r="DE123" s="309"/>
      <c r="DF123" s="309"/>
      <c r="DG123" s="309"/>
      <c r="DH123" s="309"/>
      <c r="DI123" s="309"/>
      <c r="DJ123" s="309"/>
      <c r="DK123" s="309"/>
      <c r="DL123" s="309"/>
      <c r="DM123" s="309"/>
      <c r="DN123" s="309"/>
      <c r="DO123" s="309"/>
      <c r="DP123" s="309"/>
      <c r="DQ123" s="309"/>
      <c r="DR123" s="309"/>
      <c r="DS123" s="309"/>
      <c r="DT123" s="309"/>
      <c r="DU123" s="309"/>
      <c r="DV123" s="309"/>
      <c r="DW123" s="309"/>
      <c r="DX123" s="309"/>
      <c r="DY123" s="309"/>
      <c r="DZ123" s="309"/>
      <c r="EA123" s="309"/>
      <c r="EB123" s="309"/>
      <c r="EC123" s="309"/>
      <c r="ED123" s="309"/>
      <c r="EE123" s="309"/>
      <c r="EF123" s="309"/>
      <c r="EG123" s="309"/>
      <c r="EH123" s="309"/>
      <c r="EI123" s="309"/>
    </row>
    <row r="124" spans="1:139">
      <c r="A124" s="309"/>
      <c r="B124" s="307"/>
      <c r="C124" s="307"/>
      <c r="D124" s="307"/>
      <c r="E124" s="307"/>
      <c r="F124" s="307"/>
      <c r="G124" s="307"/>
      <c r="H124" s="307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  <c r="AR124" s="309"/>
      <c r="AS124" s="309"/>
      <c r="AT124" s="309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309"/>
      <c r="CN124" s="309"/>
      <c r="CO124" s="309"/>
      <c r="CP124" s="309"/>
      <c r="CQ124" s="309"/>
      <c r="CR124" s="309"/>
      <c r="CS124" s="309"/>
      <c r="CT124" s="309"/>
      <c r="CU124" s="309"/>
      <c r="CV124" s="309"/>
      <c r="CW124" s="309"/>
      <c r="CX124" s="309"/>
      <c r="CY124" s="309"/>
      <c r="CZ124" s="309"/>
      <c r="DA124" s="309"/>
      <c r="DB124" s="309"/>
      <c r="DC124" s="309"/>
      <c r="DD124" s="309"/>
      <c r="DE124" s="309"/>
      <c r="DF124" s="309"/>
      <c r="DG124" s="309"/>
      <c r="DH124" s="309"/>
      <c r="DI124" s="309"/>
      <c r="DJ124" s="309"/>
      <c r="DK124" s="309"/>
      <c r="DL124" s="309"/>
      <c r="DM124" s="309"/>
      <c r="DN124" s="309"/>
      <c r="DO124" s="309"/>
      <c r="DP124" s="309"/>
      <c r="DQ124" s="309"/>
      <c r="DR124" s="309"/>
      <c r="DS124" s="309"/>
      <c r="DT124" s="309"/>
      <c r="DU124" s="309"/>
      <c r="DV124" s="309"/>
      <c r="DW124" s="309"/>
      <c r="DX124" s="309"/>
      <c r="DY124" s="309"/>
      <c r="DZ124" s="309"/>
      <c r="EA124" s="309"/>
      <c r="EB124" s="309"/>
      <c r="EC124" s="309"/>
      <c r="ED124" s="309"/>
      <c r="EE124" s="309"/>
      <c r="EF124" s="309"/>
      <c r="EG124" s="309"/>
      <c r="EH124" s="309"/>
      <c r="EI124" s="309"/>
    </row>
    <row r="125" spans="1:139">
      <c r="A125" s="309"/>
      <c r="B125" s="307"/>
      <c r="C125" s="307"/>
      <c r="D125" s="307"/>
      <c r="E125" s="307"/>
      <c r="F125" s="307"/>
      <c r="G125" s="307"/>
      <c r="H125" s="307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309"/>
      <c r="CN125" s="309"/>
      <c r="CO125" s="309"/>
      <c r="CP125" s="309"/>
      <c r="CQ125" s="309"/>
      <c r="CR125" s="309"/>
      <c r="CS125" s="309"/>
      <c r="CT125" s="309"/>
      <c r="CU125" s="309"/>
      <c r="CV125" s="309"/>
      <c r="CW125" s="309"/>
      <c r="CX125" s="309"/>
      <c r="CY125" s="309"/>
      <c r="CZ125" s="309"/>
      <c r="DA125" s="309"/>
      <c r="DB125" s="309"/>
      <c r="DC125" s="309"/>
      <c r="DD125" s="309"/>
      <c r="DE125" s="309"/>
      <c r="DF125" s="309"/>
      <c r="DG125" s="309"/>
      <c r="DH125" s="309"/>
      <c r="DI125" s="309"/>
      <c r="DJ125" s="309"/>
      <c r="DK125" s="309"/>
      <c r="DL125" s="309"/>
      <c r="DM125" s="309"/>
      <c r="DN125" s="309"/>
      <c r="DO125" s="309"/>
      <c r="DP125" s="309"/>
      <c r="DQ125" s="309"/>
      <c r="DR125" s="309"/>
      <c r="DS125" s="309"/>
      <c r="DT125" s="309"/>
      <c r="DU125" s="309"/>
      <c r="DV125" s="309"/>
      <c r="DW125" s="309"/>
      <c r="DX125" s="309"/>
      <c r="DY125" s="309"/>
      <c r="DZ125" s="309"/>
      <c r="EA125" s="309"/>
      <c r="EB125" s="309"/>
      <c r="EC125" s="309"/>
      <c r="ED125" s="309"/>
      <c r="EE125" s="309"/>
      <c r="EF125" s="309"/>
      <c r="EG125" s="309"/>
      <c r="EH125" s="309"/>
      <c r="EI125" s="309"/>
    </row>
    <row r="126" spans="1:139">
      <c r="A126" s="309"/>
      <c r="B126" s="307"/>
      <c r="C126" s="307"/>
      <c r="D126" s="307"/>
      <c r="E126" s="307"/>
      <c r="F126" s="307"/>
      <c r="G126" s="307"/>
      <c r="H126" s="307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  <c r="AD126" s="309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309"/>
      <c r="CS126" s="309"/>
      <c r="CT126" s="309"/>
      <c r="CU126" s="309"/>
      <c r="CV126" s="309"/>
      <c r="CW126" s="309"/>
      <c r="CX126" s="309"/>
      <c r="CY126" s="309"/>
      <c r="CZ126" s="309"/>
      <c r="DA126" s="309"/>
      <c r="DB126" s="309"/>
      <c r="DC126" s="309"/>
      <c r="DD126" s="309"/>
      <c r="DE126" s="309"/>
      <c r="DF126" s="309"/>
      <c r="DG126" s="309"/>
      <c r="DH126" s="309"/>
      <c r="DI126" s="309"/>
      <c r="DJ126" s="309"/>
      <c r="DK126" s="309"/>
      <c r="DL126" s="309"/>
      <c r="DM126" s="309"/>
      <c r="DN126" s="309"/>
      <c r="DO126" s="309"/>
      <c r="DP126" s="309"/>
      <c r="DQ126" s="309"/>
      <c r="DR126" s="309"/>
      <c r="DS126" s="309"/>
      <c r="DT126" s="309"/>
      <c r="DU126" s="309"/>
      <c r="DV126" s="309"/>
      <c r="DW126" s="309"/>
      <c r="DX126" s="309"/>
      <c r="DY126" s="309"/>
      <c r="DZ126" s="309"/>
      <c r="EA126" s="309"/>
      <c r="EB126" s="309"/>
      <c r="EC126" s="309"/>
      <c r="ED126" s="309"/>
      <c r="EE126" s="309"/>
      <c r="EF126" s="309"/>
      <c r="EG126" s="309"/>
      <c r="EH126" s="309"/>
      <c r="EI126" s="309"/>
    </row>
    <row r="127" spans="1:139">
      <c r="A127" s="309"/>
      <c r="B127" s="307"/>
      <c r="C127" s="307"/>
      <c r="D127" s="307"/>
      <c r="E127" s="307"/>
      <c r="F127" s="307"/>
      <c r="G127" s="307"/>
      <c r="H127" s="307"/>
      <c r="I127" s="309"/>
      <c r="J127" s="309"/>
      <c r="K127" s="309"/>
      <c r="L127" s="309"/>
      <c r="M127" s="309"/>
      <c r="N127" s="309"/>
      <c r="O127" s="309"/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9"/>
      <c r="AD127" s="309"/>
      <c r="AE127" s="309"/>
      <c r="AF127" s="309"/>
      <c r="AG127" s="309"/>
      <c r="AH127" s="309"/>
      <c r="AI127" s="309"/>
      <c r="AJ127" s="309"/>
      <c r="AK127" s="309"/>
      <c r="AL127" s="309"/>
      <c r="AM127" s="309"/>
      <c r="AN127" s="309"/>
      <c r="AO127" s="309"/>
      <c r="AP127" s="309"/>
      <c r="AQ127" s="309"/>
      <c r="AR127" s="309"/>
      <c r="AS127" s="309"/>
      <c r="AT127" s="309"/>
      <c r="AU127" s="309"/>
      <c r="AV127" s="309"/>
      <c r="AW127" s="309"/>
      <c r="AX127" s="309"/>
      <c r="AY127" s="309"/>
      <c r="AZ127" s="309"/>
      <c r="BA127" s="309"/>
      <c r="BB127" s="309"/>
      <c r="BC127" s="309"/>
      <c r="BD127" s="309"/>
      <c r="BE127" s="309"/>
      <c r="BF127" s="309"/>
      <c r="BG127" s="309"/>
      <c r="BH127" s="309"/>
      <c r="BI127" s="309"/>
      <c r="BJ127" s="309"/>
      <c r="BK127" s="309"/>
      <c r="BL127" s="309"/>
      <c r="BM127" s="309"/>
      <c r="BN127" s="309"/>
      <c r="BO127" s="309"/>
      <c r="BP127" s="309"/>
      <c r="BQ127" s="309"/>
      <c r="BR127" s="309"/>
      <c r="BS127" s="309"/>
      <c r="BT127" s="309"/>
      <c r="BU127" s="309"/>
      <c r="BV127" s="309"/>
      <c r="BW127" s="309"/>
      <c r="BX127" s="309"/>
      <c r="BY127" s="309"/>
      <c r="BZ127" s="309"/>
      <c r="CA127" s="309"/>
      <c r="CB127" s="309"/>
      <c r="CC127" s="309"/>
      <c r="CD127" s="309"/>
      <c r="CE127" s="309"/>
      <c r="CF127" s="309"/>
      <c r="CG127" s="309"/>
      <c r="CH127" s="309"/>
      <c r="CI127" s="309"/>
      <c r="CJ127" s="309"/>
      <c r="CK127" s="309"/>
      <c r="CL127" s="309"/>
      <c r="CM127" s="309"/>
      <c r="CN127" s="309"/>
      <c r="CO127" s="309"/>
      <c r="CP127" s="309"/>
      <c r="CQ127" s="309"/>
      <c r="CR127" s="309"/>
      <c r="CS127" s="309"/>
      <c r="CT127" s="309"/>
      <c r="CU127" s="309"/>
      <c r="CV127" s="309"/>
      <c r="CW127" s="309"/>
      <c r="CX127" s="309"/>
      <c r="CY127" s="309"/>
      <c r="CZ127" s="309"/>
      <c r="DA127" s="309"/>
      <c r="DB127" s="309"/>
      <c r="DC127" s="309"/>
      <c r="DD127" s="309"/>
      <c r="DE127" s="309"/>
      <c r="DF127" s="309"/>
      <c r="DG127" s="309"/>
      <c r="DH127" s="309"/>
      <c r="DI127" s="309"/>
      <c r="DJ127" s="309"/>
      <c r="DK127" s="309"/>
      <c r="DL127" s="309"/>
      <c r="DM127" s="309"/>
      <c r="DN127" s="309"/>
      <c r="DO127" s="309"/>
      <c r="DP127" s="309"/>
      <c r="DQ127" s="309"/>
      <c r="DR127" s="309"/>
      <c r="DS127" s="309"/>
      <c r="DT127" s="309"/>
      <c r="DU127" s="309"/>
      <c r="DV127" s="309"/>
      <c r="DW127" s="309"/>
      <c r="DX127" s="309"/>
      <c r="DY127" s="309"/>
      <c r="DZ127" s="309"/>
      <c r="EA127" s="309"/>
      <c r="EB127" s="309"/>
      <c r="EC127" s="309"/>
      <c r="ED127" s="309"/>
      <c r="EE127" s="309"/>
      <c r="EF127" s="309"/>
      <c r="EG127" s="309"/>
      <c r="EH127" s="309"/>
      <c r="EI127" s="309"/>
    </row>
    <row r="128" spans="1:139">
      <c r="A128" s="309"/>
      <c r="B128" s="307"/>
      <c r="C128" s="307"/>
      <c r="D128" s="307"/>
      <c r="E128" s="307"/>
      <c r="F128" s="307"/>
      <c r="G128" s="307"/>
      <c r="H128" s="307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  <c r="AC128" s="309"/>
      <c r="AD128" s="309"/>
      <c r="AE128" s="309"/>
      <c r="AF128" s="309"/>
      <c r="AG128" s="309"/>
      <c r="AH128" s="309"/>
      <c r="AI128" s="309"/>
      <c r="AJ128" s="309"/>
      <c r="AK128" s="309"/>
      <c r="AL128" s="309"/>
      <c r="AM128" s="309"/>
      <c r="AN128" s="309"/>
      <c r="AO128" s="309"/>
      <c r="AP128" s="309"/>
      <c r="AQ128" s="309"/>
      <c r="AR128" s="309"/>
      <c r="AS128" s="309"/>
      <c r="AT128" s="309"/>
      <c r="AU128" s="309"/>
      <c r="AV128" s="309"/>
      <c r="AW128" s="309"/>
      <c r="AX128" s="309"/>
      <c r="AY128" s="309"/>
      <c r="AZ128" s="309"/>
      <c r="BA128" s="309"/>
      <c r="BB128" s="309"/>
      <c r="BC128" s="309"/>
      <c r="BD128" s="309"/>
      <c r="BE128" s="309"/>
      <c r="BF128" s="309"/>
      <c r="BG128" s="309"/>
      <c r="BH128" s="309"/>
      <c r="BI128" s="309"/>
      <c r="BJ128" s="309"/>
      <c r="BK128" s="309"/>
      <c r="BL128" s="309"/>
      <c r="BM128" s="309"/>
      <c r="BN128" s="309"/>
      <c r="BO128" s="309"/>
      <c r="BP128" s="309"/>
      <c r="BQ128" s="309"/>
      <c r="BR128" s="309"/>
      <c r="BS128" s="309"/>
      <c r="BT128" s="309"/>
      <c r="BU128" s="309"/>
      <c r="BV128" s="309"/>
      <c r="BW128" s="309"/>
      <c r="BX128" s="309"/>
      <c r="BY128" s="309"/>
      <c r="BZ128" s="309"/>
      <c r="CA128" s="309"/>
      <c r="CB128" s="309"/>
      <c r="CC128" s="309"/>
      <c r="CD128" s="309"/>
      <c r="CE128" s="309"/>
      <c r="CF128" s="309"/>
      <c r="CG128" s="309"/>
      <c r="CH128" s="309"/>
      <c r="CI128" s="309"/>
      <c r="CJ128" s="309"/>
      <c r="CK128" s="309"/>
      <c r="CL128" s="309"/>
      <c r="CM128" s="309"/>
      <c r="CN128" s="309"/>
      <c r="CO128" s="309"/>
      <c r="CP128" s="309"/>
      <c r="CQ128" s="309"/>
      <c r="CR128" s="309"/>
      <c r="CS128" s="309"/>
      <c r="CT128" s="309"/>
      <c r="CU128" s="309"/>
      <c r="CV128" s="309"/>
      <c r="CW128" s="309"/>
      <c r="CX128" s="309"/>
      <c r="CY128" s="309"/>
      <c r="CZ128" s="309"/>
      <c r="DA128" s="309"/>
      <c r="DB128" s="309"/>
      <c r="DC128" s="309"/>
      <c r="DD128" s="309"/>
      <c r="DE128" s="309"/>
      <c r="DF128" s="309"/>
      <c r="DG128" s="309"/>
      <c r="DH128" s="309"/>
      <c r="DI128" s="309"/>
      <c r="DJ128" s="309"/>
      <c r="DK128" s="309"/>
      <c r="DL128" s="309"/>
      <c r="DM128" s="309"/>
      <c r="DN128" s="309"/>
      <c r="DO128" s="309"/>
      <c r="DP128" s="309"/>
      <c r="DQ128" s="309"/>
      <c r="DR128" s="309"/>
      <c r="DS128" s="309"/>
      <c r="DT128" s="309"/>
      <c r="DU128" s="309"/>
      <c r="DV128" s="309"/>
      <c r="DW128" s="309"/>
      <c r="DX128" s="309"/>
      <c r="DY128" s="309"/>
      <c r="DZ128" s="309"/>
      <c r="EA128" s="309"/>
      <c r="EB128" s="309"/>
      <c r="EC128" s="309"/>
      <c r="ED128" s="309"/>
      <c r="EE128" s="309"/>
      <c r="EF128" s="309"/>
      <c r="EG128" s="309"/>
      <c r="EH128" s="309"/>
      <c r="EI128" s="309"/>
    </row>
    <row r="129" spans="1:139">
      <c r="A129" s="309"/>
      <c r="B129" s="307"/>
      <c r="C129" s="307"/>
      <c r="D129" s="307"/>
      <c r="E129" s="307"/>
      <c r="F129" s="307"/>
      <c r="G129" s="307"/>
      <c r="H129" s="307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  <c r="BB129" s="309"/>
      <c r="BC129" s="309"/>
      <c r="BD129" s="309"/>
      <c r="BE129" s="309"/>
      <c r="BF129" s="309"/>
      <c r="BG129" s="309"/>
      <c r="BH129" s="309"/>
      <c r="BI129" s="309"/>
      <c r="BJ129" s="309"/>
      <c r="BK129" s="309"/>
      <c r="BL129" s="309"/>
      <c r="BM129" s="309"/>
      <c r="BN129" s="309"/>
      <c r="BO129" s="309"/>
      <c r="BP129" s="309"/>
      <c r="BQ129" s="309"/>
      <c r="BR129" s="309"/>
      <c r="BS129" s="309"/>
      <c r="BT129" s="309"/>
      <c r="BU129" s="309"/>
      <c r="BV129" s="309"/>
      <c r="BW129" s="309"/>
      <c r="BX129" s="309"/>
      <c r="BY129" s="309"/>
      <c r="BZ129" s="309"/>
      <c r="CA129" s="309"/>
      <c r="CB129" s="309"/>
      <c r="CC129" s="309"/>
      <c r="CD129" s="309"/>
      <c r="CE129" s="309"/>
      <c r="CF129" s="309"/>
      <c r="CG129" s="309"/>
      <c r="CH129" s="309"/>
      <c r="CI129" s="309"/>
      <c r="CJ129" s="309"/>
      <c r="CK129" s="309"/>
      <c r="CL129" s="309"/>
      <c r="CM129" s="309"/>
      <c r="CN129" s="309"/>
      <c r="CO129" s="309"/>
      <c r="CP129" s="309"/>
      <c r="CQ129" s="309"/>
      <c r="CR129" s="309"/>
      <c r="CS129" s="309"/>
      <c r="CT129" s="309"/>
      <c r="CU129" s="309"/>
      <c r="CV129" s="309"/>
      <c r="CW129" s="309"/>
      <c r="CX129" s="309"/>
      <c r="CY129" s="309"/>
      <c r="CZ129" s="309"/>
      <c r="DA129" s="309"/>
      <c r="DB129" s="309"/>
      <c r="DC129" s="309"/>
      <c r="DD129" s="309"/>
      <c r="DE129" s="309"/>
      <c r="DF129" s="309"/>
      <c r="DG129" s="309"/>
      <c r="DH129" s="309"/>
      <c r="DI129" s="309"/>
      <c r="DJ129" s="309"/>
      <c r="DK129" s="309"/>
      <c r="DL129" s="309"/>
      <c r="DM129" s="309"/>
      <c r="DN129" s="309"/>
      <c r="DO129" s="309"/>
      <c r="DP129" s="309"/>
      <c r="DQ129" s="309"/>
      <c r="DR129" s="309"/>
      <c r="DS129" s="309"/>
      <c r="DT129" s="309"/>
      <c r="DU129" s="309"/>
      <c r="DV129" s="309"/>
      <c r="DW129" s="309"/>
      <c r="DX129" s="309"/>
      <c r="DY129" s="309"/>
      <c r="DZ129" s="309"/>
      <c r="EA129" s="309"/>
      <c r="EB129" s="309"/>
      <c r="EC129" s="309"/>
      <c r="ED129" s="309"/>
      <c r="EE129" s="309"/>
      <c r="EF129" s="309"/>
      <c r="EG129" s="309"/>
      <c r="EH129" s="309"/>
      <c r="EI129" s="309"/>
    </row>
    <row r="130" spans="1:139">
      <c r="A130" s="309"/>
      <c r="B130" s="307"/>
      <c r="C130" s="307"/>
      <c r="D130" s="307"/>
      <c r="E130" s="307"/>
      <c r="F130" s="307"/>
      <c r="G130" s="307"/>
      <c r="H130" s="307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  <c r="AD130" s="309"/>
      <c r="AE130" s="309"/>
      <c r="AF130" s="309"/>
      <c r="AG130" s="309"/>
      <c r="AH130" s="309"/>
      <c r="AI130" s="309"/>
      <c r="AJ130" s="309"/>
      <c r="AK130" s="309"/>
      <c r="AL130" s="309"/>
      <c r="AM130" s="309"/>
      <c r="AN130" s="309"/>
      <c r="AO130" s="309"/>
      <c r="AP130" s="309"/>
      <c r="AQ130" s="309"/>
      <c r="AR130" s="309"/>
      <c r="AS130" s="309"/>
      <c r="AT130" s="309"/>
      <c r="AU130" s="309"/>
      <c r="AV130" s="309"/>
      <c r="AW130" s="309"/>
      <c r="AX130" s="309"/>
      <c r="AY130" s="309"/>
      <c r="AZ130" s="309"/>
      <c r="BA130" s="309"/>
      <c r="BB130" s="309"/>
      <c r="BC130" s="309"/>
      <c r="BD130" s="309"/>
      <c r="BE130" s="309"/>
      <c r="BF130" s="309"/>
      <c r="BG130" s="309"/>
      <c r="BH130" s="309"/>
      <c r="BI130" s="309"/>
      <c r="BJ130" s="309"/>
      <c r="BK130" s="309"/>
      <c r="BL130" s="309"/>
      <c r="BM130" s="309"/>
      <c r="BN130" s="309"/>
      <c r="BO130" s="309"/>
      <c r="BP130" s="309"/>
      <c r="BQ130" s="309"/>
      <c r="BR130" s="309"/>
      <c r="BS130" s="309"/>
      <c r="BT130" s="309"/>
      <c r="BU130" s="309"/>
      <c r="BV130" s="309"/>
      <c r="BW130" s="309"/>
      <c r="BX130" s="309"/>
      <c r="BY130" s="309"/>
      <c r="BZ130" s="309"/>
      <c r="CA130" s="309"/>
      <c r="CB130" s="309"/>
      <c r="CC130" s="309"/>
      <c r="CD130" s="309"/>
      <c r="CE130" s="309"/>
      <c r="CF130" s="309"/>
      <c r="CG130" s="309"/>
      <c r="CH130" s="309"/>
      <c r="CI130" s="309"/>
      <c r="CJ130" s="309"/>
      <c r="CK130" s="309"/>
      <c r="CL130" s="309"/>
      <c r="CM130" s="309"/>
      <c r="CN130" s="309"/>
      <c r="CO130" s="309"/>
      <c r="CP130" s="309"/>
      <c r="CQ130" s="309"/>
      <c r="CR130" s="309"/>
      <c r="CS130" s="309"/>
      <c r="CT130" s="309"/>
      <c r="CU130" s="309"/>
      <c r="CV130" s="309"/>
      <c r="CW130" s="309"/>
      <c r="CX130" s="309"/>
      <c r="CY130" s="309"/>
      <c r="CZ130" s="309"/>
      <c r="DA130" s="309"/>
      <c r="DB130" s="309"/>
      <c r="DC130" s="309"/>
      <c r="DD130" s="309"/>
      <c r="DE130" s="309"/>
      <c r="DF130" s="309"/>
      <c r="DG130" s="309"/>
      <c r="DH130" s="309"/>
      <c r="DI130" s="309"/>
      <c r="DJ130" s="309"/>
      <c r="DK130" s="309"/>
      <c r="DL130" s="309"/>
      <c r="DM130" s="309"/>
      <c r="DN130" s="309"/>
      <c r="DO130" s="309"/>
      <c r="DP130" s="309"/>
      <c r="DQ130" s="309"/>
      <c r="DR130" s="309"/>
      <c r="DS130" s="309"/>
      <c r="DT130" s="309"/>
      <c r="DU130" s="309"/>
      <c r="DV130" s="309"/>
      <c r="DW130" s="309"/>
      <c r="DX130" s="309"/>
      <c r="DY130" s="309"/>
      <c r="DZ130" s="309"/>
      <c r="EA130" s="309"/>
      <c r="EB130" s="309"/>
      <c r="EC130" s="309"/>
      <c r="ED130" s="309"/>
      <c r="EE130" s="309"/>
      <c r="EF130" s="309"/>
      <c r="EG130" s="309"/>
      <c r="EH130" s="309"/>
      <c r="EI130" s="309"/>
    </row>
    <row r="131" spans="1:139">
      <c r="A131" s="309"/>
      <c r="B131" s="307"/>
      <c r="C131" s="307"/>
      <c r="D131" s="307"/>
      <c r="E131" s="307"/>
      <c r="F131" s="307"/>
      <c r="G131" s="307"/>
      <c r="H131" s="307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  <c r="AD131" s="309"/>
      <c r="AE131" s="309"/>
      <c r="AF131" s="309"/>
      <c r="AG131" s="309"/>
      <c r="AH131" s="309"/>
      <c r="AI131" s="309"/>
      <c r="AJ131" s="309"/>
      <c r="AK131" s="309"/>
      <c r="AL131" s="309"/>
      <c r="AM131" s="309"/>
      <c r="AN131" s="309"/>
      <c r="AO131" s="309"/>
      <c r="AP131" s="309"/>
      <c r="AQ131" s="309"/>
      <c r="AR131" s="309"/>
      <c r="AS131" s="309"/>
      <c r="AT131" s="309"/>
      <c r="AU131" s="309"/>
      <c r="AV131" s="309"/>
      <c r="AW131" s="309"/>
      <c r="AX131" s="309"/>
      <c r="AY131" s="309"/>
      <c r="AZ131" s="309"/>
      <c r="BA131" s="309"/>
      <c r="BB131" s="309"/>
      <c r="BC131" s="309"/>
      <c r="BD131" s="309"/>
      <c r="BE131" s="309"/>
      <c r="BF131" s="309"/>
      <c r="BG131" s="309"/>
      <c r="BH131" s="309"/>
      <c r="BI131" s="309"/>
      <c r="BJ131" s="309"/>
      <c r="BK131" s="309"/>
      <c r="BL131" s="309"/>
      <c r="BM131" s="309"/>
      <c r="BN131" s="309"/>
      <c r="BO131" s="309"/>
      <c r="BP131" s="309"/>
      <c r="BQ131" s="309"/>
      <c r="BR131" s="309"/>
      <c r="BS131" s="309"/>
      <c r="BT131" s="309"/>
      <c r="BU131" s="309"/>
      <c r="BV131" s="309"/>
      <c r="BW131" s="309"/>
      <c r="BX131" s="309"/>
      <c r="BY131" s="309"/>
      <c r="BZ131" s="309"/>
      <c r="CA131" s="309"/>
      <c r="CB131" s="309"/>
      <c r="CC131" s="309"/>
      <c r="CD131" s="309"/>
      <c r="CE131" s="309"/>
      <c r="CF131" s="309"/>
      <c r="CG131" s="309"/>
      <c r="CH131" s="309"/>
      <c r="CI131" s="309"/>
      <c r="CJ131" s="309"/>
      <c r="CK131" s="309"/>
      <c r="CL131" s="309"/>
      <c r="CM131" s="309"/>
      <c r="CN131" s="309"/>
      <c r="CO131" s="309"/>
      <c r="CP131" s="309"/>
      <c r="CQ131" s="309"/>
      <c r="CR131" s="309"/>
      <c r="CS131" s="309"/>
      <c r="CT131" s="309"/>
      <c r="CU131" s="309"/>
      <c r="CV131" s="309"/>
      <c r="CW131" s="309"/>
      <c r="CX131" s="309"/>
      <c r="CY131" s="309"/>
      <c r="CZ131" s="309"/>
      <c r="DA131" s="309"/>
      <c r="DB131" s="309"/>
      <c r="DC131" s="309"/>
      <c r="DD131" s="309"/>
      <c r="DE131" s="309"/>
      <c r="DF131" s="309"/>
      <c r="DG131" s="309"/>
      <c r="DH131" s="309"/>
      <c r="DI131" s="309"/>
      <c r="DJ131" s="309"/>
      <c r="DK131" s="309"/>
      <c r="DL131" s="309"/>
      <c r="DM131" s="309"/>
      <c r="DN131" s="309"/>
      <c r="DO131" s="309"/>
      <c r="DP131" s="309"/>
      <c r="DQ131" s="309"/>
      <c r="DR131" s="309"/>
      <c r="DS131" s="309"/>
      <c r="DT131" s="309"/>
      <c r="DU131" s="309"/>
      <c r="DV131" s="309"/>
      <c r="DW131" s="309"/>
      <c r="DX131" s="309"/>
      <c r="DY131" s="309"/>
      <c r="DZ131" s="309"/>
      <c r="EA131" s="309"/>
      <c r="EB131" s="309"/>
      <c r="EC131" s="309"/>
      <c r="ED131" s="309"/>
      <c r="EE131" s="309"/>
      <c r="EF131" s="309"/>
      <c r="EG131" s="309"/>
      <c r="EH131" s="309"/>
      <c r="EI131" s="309"/>
    </row>
    <row r="132" spans="1:139">
      <c r="A132" s="309"/>
      <c r="B132" s="307"/>
      <c r="C132" s="307"/>
      <c r="D132" s="307"/>
      <c r="E132" s="307"/>
      <c r="F132" s="307"/>
      <c r="G132" s="307"/>
      <c r="H132" s="307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  <c r="AD132" s="309"/>
      <c r="AE132" s="309"/>
      <c r="AF132" s="309"/>
      <c r="AG132" s="309"/>
      <c r="AH132" s="309"/>
      <c r="AI132" s="309"/>
      <c r="AJ132" s="309"/>
      <c r="AK132" s="309"/>
      <c r="AL132" s="309"/>
      <c r="AM132" s="309"/>
      <c r="AN132" s="309"/>
      <c r="AO132" s="309"/>
      <c r="AP132" s="309"/>
      <c r="AQ132" s="309"/>
      <c r="AR132" s="309"/>
      <c r="AS132" s="309"/>
      <c r="AT132" s="309"/>
      <c r="AU132" s="309"/>
      <c r="AV132" s="309"/>
      <c r="AW132" s="309"/>
      <c r="AX132" s="309"/>
      <c r="AY132" s="309"/>
      <c r="AZ132" s="309"/>
      <c r="BA132" s="309"/>
      <c r="BB132" s="309"/>
      <c r="BC132" s="309"/>
      <c r="BD132" s="309"/>
      <c r="BE132" s="309"/>
      <c r="BF132" s="309"/>
      <c r="BG132" s="309"/>
      <c r="BH132" s="309"/>
      <c r="BI132" s="309"/>
      <c r="BJ132" s="309"/>
      <c r="BK132" s="309"/>
      <c r="BL132" s="309"/>
      <c r="BM132" s="309"/>
      <c r="BN132" s="309"/>
      <c r="BO132" s="309"/>
      <c r="BP132" s="309"/>
      <c r="BQ132" s="309"/>
      <c r="BR132" s="309"/>
      <c r="BS132" s="309"/>
      <c r="BT132" s="309"/>
      <c r="BU132" s="309"/>
      <c r="BV132" s="309"/>
      <c r="BW132" s="309"/>
      <c r="BX132" s="309"/>
      <c r="BY132" s="309"/>
      <c r="BZ132" s="309"/>
      <c r="CA132" s="309"/>
      <c r="CB132" s="309"/>
      <c r="CC132" s="309"/>
      <c r="CD132" s="309"/>
      <c r="CE132" s="309"/>
      <c r="CF132" s="309"/>
      <c r="CG132" s="309"/>
      <c r="CH132" s="309"/>
      <c r="CI132" s="309"/>
      <c r="CJ132" s="309"/>
      <c r="CK132" s="309"/>
      <c r="CL132" s="309"/>
      <c r="CM132" s="309"/>
      <c r="CN132" s="309"/>
      <c r="CO132" s="309"/>
      <c r="CP132" s="309"/>
      <c r="CQ132" s="309"/>
      <c r="CR132" s="309"/>
      <c r="CS132" s="309"/>
      <c r="CT132" s="309"/>
      <c r="CU132" s="309"/>
      <c r="CV132" s="309"/>
      <c r="CW132" s="309"/>
      <c r="CX132" s="309"/>
      <c r="CY132" s="309"/>
      <c r="CZ132" s="309"/>
      <c r="DA132" s="309"/>
      <c r="DB132" s="309"/>
      <c r="DC132" s="309"/>
      <c r="DD132" s="309"/>
      <c r="DE132" s="309"/>
      <c r="DF132" s="309"/>
      <c r="DG132" s="309"/>
      <c r="DH132" s="309"/>
      <c r="DI132" s="309"/>
      <c r="DJ132" s="309"/>
      <c r="DK132" s="309"/>
      <c r="DL132" s="309"/>
      <c r="DM132" s="309"/>
      <c r="DN132" s="309"/>
      <c r="DO132" s="309"/>
      <c r="DP132" s="309"/>
      <c r="DQ132" s="309"/>
      <c r="DR132" s="309"/>
      <c r="DS132" s="309"/>
      <c r="DT132" s="309"/>
      <c r="DU132" s="309"/>
      <c r="DV132" s="309"/>
      <c r="DW132" s="309"/>
      <c r="DX132" s="309"/>
      <c r="DY132" s="309"/>
      <c r="DZ132" s="309"/>
      <c r="EA132" s="309"/>
      <c r="EB132" s="309"/>
      <c r="EC132" s="309"/>
      <c r="ED132" s="309"/>
      <c r="EE132" s="309"/>
      <c r="EF132" s="309"/>
      <c r="EG132" s="309"/>
      <c r="EH132" s="309"/>
      <c r="EI132" s="309"/>
    </row>
    <row r="133" spans="1:139">
      <c r="A133" s="309"/>
      <c r="B133" s="307"/>
      <c r="C133" s="307"/>
      <c r="D133" s="307"/>
      <c r="E133" s="307"/>
      <c r="F133" s="307"/>
      <c r="G133" s="307"/>
      <c r="H133" s="307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09"/>
      <c r="AL133" s="309"/>
      <c r="AM133" s="309"/>
      <c r="AN133" s="309"/>
      <c r="AO133" s="309"/>
      <c r="AP133" s="309"/>
      <c r="AQ133" s="309"/>
      <c r="AR133" s="309"/>
      <c r="AS133" s="309"/>
      <c r="AT133" s="309"/>
      <c r="AU133" s="309"/>
      <c r="AV133" s="309"/>
      <c r="AW133" s="309"/>
      <c r="AX133" s="309"/>
      <c r="AY133" s="309"/>
      <c r="AZ133" s="309"/>
      <c r="BA133" s="309"/>
      <c r="BB133" s="309"/>
      <c r="BC133" s="309"/>
      <c r="BD133" s="309"/>
      <c r="BE133" s="309"/>
      <c r="BF133" s="309"/>
      <c r="BG133" s="309"/>
      <c r="BH133" s="309"/>
      <c r="BI133" s="309"/>
      <c r="BJ133" s="309"/>
      <c r="BK133" s="309"/>
      <c r="BL133" s="309"/>
      <c r="BM133" s="309"/>
      <c r="BN133" s="309"/>
      <c r="BO133" s="309"/>
      <c r="BP133" s="309"/>
      <c r="BQ133" s="309"/>
      <c r="BR133" s="309"/>
      <c r="BS133" s="309"/>
      <c r="BT133" s="309"/>
      <c r="BU133" s="309"/>
      <c r="BV133" s="309"/>
      <c r="BW133" s="309"/>
      <c r="BX133" s="309"/>
      <c r="BY133" s="309"/>
      <c r="BZ133" s="309"/>
      <c r="CA133" s="309"/>
      <c r="CB133" s="309"/>
      <c r="CC133" s="309"/>
      <c r="CD133" s="309"/>
      <c r="CE133" s="309"/>
      <c r="CF133" s="309"/>
      <c r="CG133" s="309"/>
      <c r="CH133" s="309"/>
      <c r="CI133" s="309"/>
      <c r="CJ133" s="309"/>
      <c r="CK133" s="309"/>
      <c r="CL133" s="309"/>
      <c r="CM133" s="309"/>
      <c r="CN133" s="309"/>
      <c r="CO133" s="309"/>
      <c r="CP133" s="309"/>
      <c r="CQ133" s="309"/>
      <c r="CR133" s="309"/>
      <c r="CS133" s="309"/>
      <c r="CT133" s="309"/>
      <c r="CU133" s="309"/>
      <c r="CV133" s="309"/>
      <c r="CW133" s="309"/>
      <c r="CX133" s="309"/>
      <c r="CY133" s="309"/>
      <c r="CZ133" s="309"/>
      <c r="DA133" s="309"/>
      <c r="DB133" s="309"/>
      <c r="DC133" s="309"/>
      <c r="DD133" s="309"/>
      <c r="DE133" s="309"/>
      <c r="DF133" s="309"/>
      <c r="DG133" s="309"/>
      <c r="DH133" s="309"/>
      <c r="DI133" s="309"/>
      <c r="DJ133" s="309"/>
      <c r="DK133" s="309"/>
      <c r="DL133" s="309"/>
      <c r="DM133" s="309"/>
      <c r="DN133" s="309"/>
      <c r="DO133" s="309"/>
      <c r="DP133" s="309"/>
      <c r="DQ133" s="309"/>
      <c r="DR133" s="309"/>
      <c r="DS133" s="309"/>
      <c r="DT133" s="309"/>
      <c r="DU133" s="309"/>
      <c r="DV133" s="309"/>
      <c r="DW133" s="309"/>
      <c r="DX133" s="309"/>
      <c r="DY133" s="309"/>
      <c r="DZ133" s="309"/>
      <c r="EA133" s="309"/>
      <c r="EB133" s="309"/>
      <c r="EC133" s="309"/>
      <c r="ED133" s="309"/>
      <c r="EE133" s="309"/>
      <c r="EF133" s="309"/>
      <c r="EG133" s="309"/>
      <c r="EH133" s="309"/>
      <c r="EI133" s="309"/>
    </row>
    <row r="134" spans="1:139">
      <c r="A134" s="309"/>
      <c r="B134" s="307"/>
      <c r="C134" s="307"/>
      <c r="D134" s="307"/>
      <c r="E134" s="307"/>
      <c r="F134" s="307"/>
      <c r="G134" s="307"/>
      <c r="H134" s="307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  <c r="AD134" s="309"/>
      <c r="AE134" s="309"/>
      <c r="AF134" s="309"/>
      <c r="AG134" s="309"/>
      <c r="AH134" s="309"/>
      <c r="AI134" s="309"/>
      <c r="AJ134" s="309"/>
      <c r="AK134" s="309"/>
      <c r="AL134" s="309"/>
      <c r="AM134" s="309"/>
      <c r="AN134" s="309"/>
      <c r="AO134" s="309"/>
      <c r="AP134" s="309"/>
      <c r="AQ134" s="309"/>
      <c r="AR134" s="309"/>
      <c r="AS134" s="309"/>
      <c r="AT134" s="309"/>
      <c r="AU134" s="309"/>
      <c r="AV134" s="309"/>
      <c r="AW134" s="309"/>
      <c r="AX134" s="309"/>
      <c r="AY134" s="309"/>
      <c r="AZ134" s="309"/>
      <c r="BA134" s="309"/>
      <c r="BB134" s="309"/>
      <c r="BC134" s="309"/>
      <c r="BD134" s="309"/>
      <c r="BE134" s="309"/>
      <c r="BF134" s="309"/>
      <c r="BG134" s="309"/>
      <c r="BH134" s="309"/>
      <c r="BI134" s="309"/>
      <c r="BJ134" s="309"/>
      <c r="BK134" s="309"/>
      <c r="BL134" s="309"/>
      <c r="BM134" s="309"/>
      <c r="BN134" s="309"/>
      <c r="BO134" s="309"/>
      <c r="BP134" s="309"/>
      <c r="BQ134" s="309"/>
      <c r="BR134" s="309"/>
      <c r="BS134" s="309"/>
      <c r="BT134" s="309"/>
      <c r="BU134" s="309"/>
      <c r="BV134" s="309"/>
      <c r="BW134" s="309"/>
      <c r="BX134" s="309"/>
      <c r="BY134" s="309"/>
      <c r="BZ134" s="309"/>
      <c r="CA134" s="309"/>
      <c r="CB134" s="309"/>
      <c r="CC134" s="309"/>
      <c r="CD134" s="309"/>
      <c r="CE134" s="309"/>
      <c r="CF134" s="309"/>
      <c r="CG134" s="309"/>
      <c r="CH134" s="309"/>
      <c r="CI134" s="309"/>
      <c r="CJ134" s="309"/>
      <c r="CK134" s="309"/>
      <c r="CL134" s="309"/>
      <c r="CM134" s="309"/>
      <c r="CN134" s="309"/>
      <c r="CO134" s="309"/>
      <c r="CP134" s="309"/>
      <c r="CQ134" s="309"/>
      <c r="CR134" s="309"/>
      <c r="CS134" s="309"/>
      <c r="CT134" s="309"/>
      <c r="CU134" s="309"/>
      <c r="CV134" s="309"/>
      <c r="CW134" s="309"/>
      <c r="CX134" s="309"/>
      <c r="CY134" s="309"/>
      <c r="CZ134" s="309"/>
      <c r="DA134" s="309"/>
      <c r="DB134" s="309"/>
      <c r="DC134" s="309"/>
      <c r="DD134" s="309"/>
      <c r="DE134" s="309"/>
      <c r="DF134" s="309"/>
      <c r="DG134" s="309"/>
      <c r="DH134" s="309"/>
      <c r="DI134" s="309"/>
      <c r="DJ134" s="309"/>
      <c r="DK134" s="309"/>
      <c r="DL134" s="309"/>
      <c r="DM134" s="309"/>
      <c r="DN134" s="309"/>
      <c r="DO134" s="309"/>
      <c r="DP134" s="309"/>
      <c r="DQ134" s="309"/>
      <c r="DR134" s="309"/>
      <c r="DS134" s="309"/>
      <c r="DT134" s="309"/>
      <c r="DU134" s="309"/>
      <c r="DV134" s="309"/>
      <c r="DW134" s="309"/>
      <c r="DX134" s="309"/>
      <c r="DY134" s="309"/>
      <c r="DZ134" s="309"/>
      <c r="EA134" s="309"/>
      <c r="EB134" s="309"/>
      <c r="EC134" s="309"/>
      <c r="ED134" s="309"/>
      <c r="EE134" s="309"/>
      <c r="EF134" s="309"/>
      <c r="EG134" s="309"/>
      <c r="EH134" s="309"/>
      <c r="EI134" s="309"/>
    </row>
    <row r="135" spans="1:139">
      <c r="A135" s="309"/>
      <c r="B135" s="307"/>
      <c r="C135" s="307"/>
      <c r="D135" s="307"/>
      <c r="E135" s="307"/>
      <c r="F135" s="307"/>
      <c r="G135" s="307"/>
      <c r="H135" s="307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309"/>
      <c r="AK135" s="309"/>
      <c r="AL135" s="309"/>
      <c r="AM135" s="309"/>
      <c r="AN135" s="309"/>
      <c r="AO135" s="309"/>
      <c r="AP135" s="309"/>
      <c r="AQ135" s="309"/>
      <c r="AR135" s="309"/>
      <c r="AS135" s="309"/>
      <c r="AT135" s="309"/>
      <c r="AU135" s="309"/>
      <c r="AV135" s="309"/>
      <c r="AW135" s="309"/>
      <c r="AX135" s="309"/>
      <c r="AY135" s="309"/>
      <c r="AZ135" s="309"/>
      <c r="BA135" s="309"/>
      <c r="BB135" s="309"/>
      <c r="BC135" s="309"/>
      <c r="BD135" s="309"/>
      <c r="BE135" s="309"/>
      <c r="BF135" s="309"/>
      <c r="BG135" s="309"/>
      <c r="BH135" s="309"/>
      <c r="BI135" s="309"/>
      <c r="BJ135" s="309"/>
      <c r="BK135" s="309"/>
      <c r="BL135" s="309"/>
      <c r="BM135" s="309"/>
      <c r="BN135" s="309"/>
      <c r="BO135" s="309"/>
      <c r="BP135" s="309"/>
      <c r="BQ135" s="309"/>
      <c r="BR135" s="309"/>
      <c r="BS135" s="309"/>
      <c r="BT135" s="309"/>
      <c r="BU135" s="309"/>
      <c r="BV135" s="309"/>
      <c r="BW135" s="309"/>
      <c r="BX135" s="309"/>
      <c r="BY135" s="309"/>
      <c r="BZ135" s="309"/>
      <c r="CA135" s="309"/>
      <c r="CB135" s="309"/>
      <c r="CC135" s="309"/>
      <c r="CD135" s="309"/>
      <c r="CE135" s="309"/>
      <c r="CF135" s="309"/>
      <c r="CG135" s="309"/>
      <c r="CH135" s="309"/>
      <c r="CI135" s="309"/>
      <c r="CJ135" s="309"/>
      <c r="CK135" s="309"/>
      <c r="CL135" s="309"/>
      <c r="CM135" s="309"/>
      <c r="CN135" s="309"/>
      <c r="CO135" s="309"/>
      <c r="CP135" s="309"/>
      <c r="CQ135" s="309"/>
      <c r="CR135" s="309"/>
      <c r="CS135" s="309"/>
      <c r="CT135" s="309"/>
      <c r="CU135" s="309"/>
      <c r="CV135" s="309"/>
      <c r="CW135" s="309"/>
      <c r="CX135" s="309"/>
      <c r="CY135" s="309"/>
      <c r="CZ135" s="309"/>
      <c r="DA135" s="309"/>
      <c r="DB135" s="309"/>
      <c r="DC135" s="309"/>
      <c r="DD135" s="309"/>
      <c r="DE135" s="309"/>
      <c r="DF135" s="309"/>
      <c r="DG135" s="309"/>
      <c r="DH135" s="309"/>
      <c r="DI135" s="309"/>
      <c r="DJ135" s="309"/>
      <c r="DK135" s="309"/>
      <c r="DL135" s="309"/>
      <c r="DM135" s="309"/>
      <c r="DN135" s="309"/>
      <c r="DO135" s="309"/>
      <c r="DP135" s="309"/>
      <c r="DQ135" s="309"/>
      <c r="DR135" s="309"/>
      <c r="DS135" s="309"/>
      <c r="DT135" s="309"/>
      <c r="DU135" s="309"/>
      <c r="DV135" s="309"/>
      <c r="DW135" s="309"/>
      <c r="DX135" s="309"/>
      <c r="DY135" s="309"/>
      <c r="DZ135" s="309"/>
      <c r="EA135" s="309"/>
      <c r="EB135" s="309"/>
      <c r="EC135" s="309"/>
      <c r="ED135" s="309"/>
      <c r="EE135" s="309"/>
      <c r="EF135" s="309"/>
      <c r="EG135" s="309"/>
      <c r="EH135" s="309"/>
      <c r="EI135" s="309"/>
    </row>
    <row r="136" spans="1:139">
      <c r="A136" s="309"/>
      <c r="B136" s="307"/>
      <c r="C136" s="307"/>
      <c r="D136" s="307"/>
      <c r="E136" s="307"/>
      <c r="F136" s="307"/>
      <c r="G136" s="307"/>
      <c r="H136" s="307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09"/>
      <c r="AO136" s="309"/>
      <c r="AP136" s="309"/>
      <c r="AQ136" s="309"/>
      <c r="AR136" s="309"/>
      <c r="AS136" s="309"/>
      <c r="AT136" s="309"/>
      <c r="AU136" s="309"/>
      <c r="AV136" s="309"/>
      <c r="AW136" s="309"/>
      <c r="AX136" s="309"/>
      <c r="AY136" s="309"/>
      <c r="AZ136" s="309"/>
      <c r="BA136" s="309"/>
      <c r="BB136" s="309"/>
      <c r="BC136" s="309"/>
      <c r="BD136" s="309"/>
      <c r="BE136" s="309"/>
      <c r="BF136" s="309"/>
      <c r="BG136" s="309"/>
      <c r="BH136" s="309"/>
      <c r="BI136" s="309"/>
      <c r="BJ136" s="309"/>
      <c r="BK136" s="309"/>
      <c r="BL136" s="309"/>
      <c r="BM136" s="309"/>
      <c r="BN136" s="309"/>
      <c r="BO136" s="309"/>
      <c r="BP136" s="309"/>
      <c r="BQ136" s="309"/>
      <c r="BR136" s="309"/>
      <c r="BS136" s="309"/>
      <c r="BT136" s="309"/>
      <c r="BU136" s="309"/>
      <c r="BV136" s="309"/>
      <c r="BW136" s="309"/>
      <c r="BX136" s="309"/>
      <c r="BY136" s="309"/>
      <c r="BZ136" s="309"/>
      <c r="CA136" s="309"/>
      <c r="CB136" s="309"/>
      <c r="CC136" s="309"/>
      <c r="CD136" s="309"/>
      <c r="CE136" s="309"/>
      <c r="CF136" s="309"/>
      <c r="CG136" s="309"/>
      <c r="CH136" s="309"/>
      <c r="CI136" s="309"/>
      <c r="CJ136" s="309"/>
      <c r="CK136" s="309"/>
      <c r="CL136" s="309"/>
      <c r="CM136" s="309"/>
      <c r="CN136" s="309"/>
      <c r="CO136" s="309"/>
      <c r="CP136" s="309"/>
      <c r="CQ136" s="309"/>
      <c r="CR136" s="309"/>
      <c r="CS136" s="309"/>
      <c r="CT136" s="309"/>
      <c r="CU136" s="309"/>
      <c r="CV136" s="309"/>
      <c r="CW136" s="309"/>
      <c r="CX136" s="309"/>
      <c r="CY136" s="309"/>
      <c r="CZ136" s="309"/>
      <c r="DA136" s="309"/>
      <c r="DB136" s="309"/>
      <c r="DC136" s="309"/>
      <c r="DD136" s="309"/>
      <c r="DE136" s="309"/>
      <c r="DF136" s="309"/>
      <c r="DG136" s="309"/>
      <c r="DH136" s="309"/>
      <c r="DI136" s="309"/>
      <c r="DJ136" s="309"/>
      <c r="DK136" s="309"/>
      <c r="DL136" s="309"/>
      <c r="DM136" s="309"/>
      <c r="DN136" s="309"/>
      <c r="DO136" s="309"/>
      <c r="DP136" s="309"/>
      <c r="DQ136" s="309"/>
      <c r="DR136" s="309"/>
      <c r="DS136" s="309"/>
      <c r="DT136" s="309"/>
      <c r="DU136" s="309"/>
      <c r="DV136" s="309"/>
      <c r="DW136" s="309"/>
      <c r="DX136" s="309"/>
      <c r="DY136" s="309"/>
      <c r="DZ136" s="309"/>
      <c r="EA136" s="309"/>
      <c r="EB136" s="309"/>
      <c r="EC136" s="309"/>
      <c r="ED136" s="309"/>
      <c r="EE136" s="309"/>
      <c r="EF136" s="309"/>
      <c r="EG136" s="309"/>
      <c r="EH136" s="309"/>
      <c r="EI136" s="309"/>
    </row>
    <row r="137" spans="1:139">
      <c r="A137" s="309"/>
      <c r="B137" s="307"/>
      <c r="C137" s="307"/>
      <c r="D137" s="307"/>
      <c r="E137" s="307"/>
      <c r="F137" s="307"/>
      <c r="G137" s="307"/>
      <c r="H137" s="307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  <c r="AU137" s="309"/>
      <c r="AV137" s="309"/>
      <c r="AW137" s="309"/>
      <c r="AX137" s="309"/>
      <c r="AY137" s="309"/>
      <c r="AZ137" s="309"/>
      <c r="BA137" s="309"/>
      <c r="BB137" s="309"/>
      <c r="BC137" s="309"/>
      <c r="BD137" s="309"/>
      <c r="BE137" s="309"/>
      <c r="BF137" s="309"/>
      <c r="BG137" s="309"/>
      <c r="BH137" s="309"/>
      <c r="BI137" s="309"/>
      <c r="BJ137" s="309"/>
      <c r="BK137" s="309"/>
      <c r="BL137" s="309"/>
      <c r="BM137" s="309"/>
      <c r="BN137" s="309"/>
      <c r="BO137" s="309"/>
      <c r="BP137" s="309"/>
      <c r="BQ137" s="309"/>
      <c r="BR137" s="309"/>
      <c r="BS137" s="309"/>
      <c r="BT137" s="309"/>
      <c r="BU137" s="309"/>
      <c r="BV137" s="309"/>
      <c r="BW137" s="309"/>
      <c r="BX137" s="309"/>
      <c r="BY137" s="309"/>
      <c r="BZ137" s="309"/>
      <c r="CA137" s="309"/>
      <c r="CB137" s="309"/>
      <c r="CC137" s="309"/>
      <c r="CD137" s="309"/>
      <c r="CE137" s="309"/>
      <c r="CF137" s="309"/>
      <c r="CG137" s="309"/>
      <c r="CH137" s="309"/>
      <c r="CI137" s="309"/>
      <c r="CJ137" s="309"/>
      <c r="CK137" s="309"/>
      <c r="CL137" s="309"/>
      <c r="CM137" s="309"/>
      <c r="CN137" s="309"/>
      <c r="CO137" s="309"/>
      <c r="CP137" s="309"/>
      <c r="CQ137" s="309"/>
      <c r="CR137" s="309"/>
      <c r="CS137" s="309"/>
      <c r="CT137" s="309"/>
      <c r="CU137" s="309"/>
      <c r="CV137" s="309"/>
      <c r="CW137" s="309"/>
      <c r="CX137" s="309"/>
      <c r="CY137" s="309"/>
      <c r="CZ137" s="309"/>
      <c r="DA137" s="309"/>
      <c r="DB137" s="309"/>
      <c r="DC137" s="309"/>
      <c r="DD137" s="309"/>
      <c r="DE137" s="309"/>
      <c r="DF137" s="309"/>
      <c r="DG137" s="309"/>
      <c r="DH137" s="309"/>
      <c r="DI137" s="309"/>
      <c r="DJ137" s="309"/>
      <c r="DK137" s="309"/>
      <c r="DL137" s="309"/>
      <c r="DM137" s="309"/>
      <c r="DN137" s="309"/>
      <c r="DO137" s="309"/>
      <c r="DP137" s="309"/>
      <c r="DQ137" s="309"/>
      <c r="DR137" s="309"/>
      <c r="DS137" s="309"/>
      <c r="DT137" s="309"/>
      <c r="DU137" s="309"/>
      <c r="DV137" s="309"/>
      <c r="DW137" s="309"/>
      <c r="DX137" s="309"/>
      <c r="DY137" s="309"/>
      <c r="DZ137" s="309"/>
      <c r="EA137" s="309"/>
      <c r="EB137" s="309"/>
      <c r="EC137" s="309"/>
      <c r="ED137" s="309"/>
      <c r="EE137" s="309"/>
      <c r="EF137" s="309"/>
      <c r="EG137" s="309"/>
      <c r="EH137" s="309"/>
      <c r="EI137" s="309"/>
    </row>
    <row r="138" spans="1:139">
      <c r="A138" s="309"/>
      <c r="B138" s="307"/>
      <c r="C138" s="307"/>
      <c r="D138" s="307"/>
      <c r="E138" s="307"/>
      <c r="F138" s="307"/>
      <c r="G138" s="307"/>
      <c r="H138" s="307"/>
      <c r="I138" s="309"/>
      <c r="J138" s="309"/>
      <c r="K138" s="309"/>
      <c r="L138" s="309"/>
      <c r="M138" s="309"/>
      <c r="N138" s="309"/>
      <c r="O138" s="309"/>
      <c r="P138" s="309"/>
      <c r="Q138" s="309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  <c r="AC138" s="309"/>
      <c r="AD138" s="309"/>
      <c r="AE138" s="309"/>
      <c r="AF138" s="309"/>
      <c r="AG138" s="309"/>
      <c r="AH138" s="309"/>
      <c r="AI138" s="309"/>
      <c r="AJ138" s="309"/>
      <c r="AK138" s="309"/>
      <c r="AL138" s="309"/>
      <c r="AM138" s="309"/>
      <c r="AN138" s="309"/>
      <c r="AO138" s="309"/>
      <c r="AP138" s="309"/>
      <c r="AQ138" s="309"/>
      <c r="AR138" s="309"/>
      <c r="AS138" s="309"/>
      <c r="AT138" s="309"/>
      <c r="AU138" s="309"/>
      <c r="AV138" s="309"/>
      <c r="AW138" s="309"/>
      <c r="AX138" s="309"/>
      <c r="AY138" s="309"/>
      <c r="AZ138" s="309"/>
      <c r="BA138" s="309"/>
      <c r="BB138" s="309"/>
      <c r="BC138" s="309"/>
      <c r="BD138" s="309"/>
      <c r="BE138" s="309"/>
      <c r="BF138" s="309"/>
      <c r="BG138" s="309"/>
      <c r="BH138" s="309"/>
      <c r="BI138" s="309"/>
      <c r="BJ138" s="309"/>
      <c r="BK138" s="309"/>
      <c r="BL138" s="309"/>
      <c r="BM138" s="309"/>
      <c r="BN138" s="309"/>
      <c r="BO138" s="309"/>
      <c r="BP138" s="309"/>
      <c r="BQ138" s="309"/>
      <c r="BR138" s="309"/>
      <c r="BS138" s="309"/>
      <c r="BT138" s="309"/>
      <c r="BU138" s="309"/>
      <c r="BV138" s="309"/>
      <c r="BW138" s="309"/>
      <c r="BX138" s="309"/>
      <c r="BY138" s="309"/>
      <c r="BZ138" s="309"/>
      <c r="CA138" s="309"/>
      <c r="CB138" s="309"/>
      <c r="CC138" s="309"/>
      <c r="CD138" s="309"/>
      <c r="CE138" s="309"/>
      <c r="CF138" s="309"/>
      <c r="CG138" s="309"/>
      <c r="CH138" s="309"/>
      <c r="CI138" s="309"/>
      <c r="CJ138" s="309"/>
      <c r="CK138" s="309"/>
      <c r="CL138" s="309"/>
      <c r="CM138" s="309"/>
      <c r="CN138" s="309"/>
      <c r="CO138" s="309"/>
      <c r="CP138" s="309"/>
      <c r="CQ138" s="309"/>
      <c r="CR138" s="309"/>
      <c r="CS138" s="309"/>
      <c r="CT138" s="309"/>
      <c r="CU138" s="309"/>
      <c r="CV138" s="309"/>
      <c r="CW138" s="309"/>
      <c r="CX138" s="309"/>
      <c r="CY138" s="309"/>
      <c r="CZ138" s="309"/>
      <c r="DA138" s="309"/>
      <c r="DB138" s="309"/>
      <c r="DC138" s="309"/>
      <c r="DD138" s="309"/>
      <c r="DE138" s="309"/>
      <c r="DF138" s="309"/>
      <c r="DG138" s="309"/>
      <c r="DH138" s="309"/>
      <c r="DI138" s="309"/>
      <c r="DJ138" s="309"/>
      <c r="DK138" s="309"/>
      <c r="DL138" s="309"/>
      <c r="DM138" s="309"/>
      <c r="DN138" s="309"/>
      <c r="DO138" s="309"/>
      <c r="DP138" s="309"/>
      <c r="DQ138" s="309"/>
      <c r="DR138" s="309"/>
      <c r="DS138" s="309"/>
      <c r="DT138" s="309"/>
      <c r="DU138" s="309"/>
      <c r="DV138" s="309"/>
      <c r="DW138" s="309"/>
      <c r="DX138" s="309"/>
      <c r="DY138" s="309"/>
      <c r="DZ138" s="309"/>
      <c r="EA138" s="309"/>
      <c r="EB138" s="309"/>
      <c r="EC138" s="309"/>
      <c r="ED138" s="309"/>
      <c r="EE138" s="309"/>
      <c r="EF138" s="309"/>
      <c r="EG138" s="309"/>
      <c r="EH138" s="309"/>
      <c r="EI138" s="309"/>
    </row>
    <row r="139" spans="1:139">
      <c r="A139" s="309"/>
      <c r="B139" s="307"/>
      <c r="C139" s="307"/>
      <c r="D139" s="307"/>
      <c r="E139" s="307"/>
      <c r="F139" s="307"/>
      <c r="G139" s="307"/>
      <c r="H139" s="307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9"/>
      <c r="AD139" s="309"/>
      <c r="AE139" s="309"/>
      <c r="AF139" s="309"/>
      <c r="AG139" s="309"/>
      <c r="AH139" s="309"/>
      <c r="AI139" s="309"/>
      <c r="AJ139" s="309"/>
      <c r="AK139" s="309"/>
      <c r="AL139" s="309"/>
      <c r="AM139" s="309"/>
      <c r="AN139" s="309"/>
      <c r="AO139" s="309"/>
      <c r="AP139" s="309"/>
      <c r="AQ139" s="309"/>
      <c r="AR139" s="309"/>
      <c r="AS139" s="309"/>
      <c r="AT139" s="309"/>
      <c r="AU139" s="309"/>
      <c r="AV139" s="309"/>
      <c r="AW139" s="309"/>
      <c r="AX139" s="309"/>
      <c r="AY139" s="309"/>
      <c r="AZ139" s="309"/>
      <c r="BA139" s="309"/>
      <c r="BB139" s="309"/>
      <c r="BC139" s="309"/>
      <c r="BD139" s="309"/>
      <c r="BE139" s="309"/>
      <c r="BF139" s="309"/>
      <c r="BG139" s="309"/>
      <c r="BH139" s="309"/>
      <c r="BI139" s="309"/>
      <c r="BJ139" s="309"/>
      <c r="BK139" s="309"/>
      <c r="BL139" s="309"/>
      <c r="BM139" s="309"/>
      <c r="BN139" s="309"/>
      <c r="BO139" s="309"/>
      <c r="BP139" s="309"/>
      <c r="BQ139" s="309"/>
      <c r="BR139" s="309"/>
      <c r="BS139" s="309"/>
      <c r="BT139" s="309"/>
      <c r="BU139" s="309"/>
      <c r="BV139" s="309"/>
      <c r="BW139" s="309"/>
      <c r="BX139" s="309"/>
      <c r="BY139" s="309"/>
      <c r="BZ139" s="309"/>
      <c r="CA139" s="309"/>
      <c r="CB139" s="309"/>
      <c r="CC139" s="309"/>
      <c r="CD139" s="309"/>
      <c r="CE139" s="309"/>
      <c r="CF139" s="309"/>
      <c r="CG139" s="309"/>
      <c r="CH139" s="309"/>
      <c r="CI139" s="309"/>
      <c r="CJ139" s="309"/>
      <c r="CK139" s="309"/>
      <c r="CL139" s="309"/>
      <c r="CM139" s="309"/>
      <c r="CN139" s="309"/>
      <c r="CO139" s="309"/>
      <c r="CP139" s="309"/>
      <c r="CQ139" s="309"/>
      <c r="CR139" s="309"/>
      <c r="CS139" s="309"/>
      <c r="CT139" s="309"/>
      <c r="CU139" s="309"/>
      <c r="CV139" s="309"/>
      <c r="CW139" s="309"/>
      <c r="CX139" s="309"/>
      <c r="CY139" s="309"/>
      <c r="CZ139" s="309"/>
      <c r="DA139" s="309"/>
      <c r="DB139" s="309"/>
      <c r="DC139" s="309"/>
      <c r="DD139" s="309"/>
      <c r="DE139" s="309"/>
      <c r="DF139" s="309"/>
      <c r="DG139" s="309"/>
      <c r="DH139" s="309"/>
      <c r="DI139" s="309"/>
      <c r="DJ139" s="309"/>
      <c r="DK139" s="309"/>
      <c r="DL139" s="309"/>
      <c r="DM139" s="309"/>
      <c r="DN139" s="309"/>
      <c r="DO139" s="309"/>
      <c r="DP139" s="309"/>
      <c r="DQ139" s="309"/>
      <c r="DR139" s="309"/>
      <c r="DS139" s="309"/>
      <c r="DT139" s="309"/>
      <c r="DU139" s="309"/>
      <c r="DV139" s="309"/>
      <c r="DW139" s="309"/>
      <c r="DX139" s="309"/>
      <c r="DY139" s="309"/>
      <c r="DZ139" s="309"/>
      <c r="EA139" s="309"/>
      <c r="EB139" s="309"/>
      <c r="EC139" s="309"/>
      <c r="ED139" s="309"/>
      <c r="EE139" s="309"/>
      <c r="EF139" s="309"/>
      <c r="EG139" s="309"/>
      <c r="EH139" s="309"/>
      <c r="EI139" s="309"/>
    </row>
    <row r="140" spans="1:139">
      <c r="A140" s="309"/>
      <c r="B140" s="307"/>
      <c r="C140" s="307"/>
      <c r="D140" s="307"/>
      <c r="E140" s="307"/>
      <c r="F140" s="307"/>
      <c r="G140" s="307"/>
      <c r="H140" s="307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9"/>
      <c r="AD140" s="309"/>
      <c r="AE140" s="309"/>
      <c r="AF140" s="309"/>
      <c r="AG140" s="309"/>
      <c r="AH140" s="309"/>
      <c r="AI140" s="309"/>
      <c r="AJ140" s="309"/>
      <c r="AK140" s="309"/>
      <c r="AL140" s="309"/>
      <c r="AM140" s="309"/>
      <c r="AN140" s="309"/>
      <c r="AO140" s="309"/>
      <c r="AP140" s="309"/>
      <c r="AQ140" s="309"/>
      <c r="AR140" s="309"/>
      <c r="AS140" s="309"/>
      <c r="AT140" s="309"/>
      <c r="AU140" s="309"/>
      <c r="AV140" s="309"/>
      <c r="AW140" s="309"/>
      <c r="AX140" s="309"/>
      <c r="AY140" s="309"/>
      <c r="AZ140" s="309"/>
      <c r="BA140" s="309"/>
      <c r="BB140" s="309"/>
      <c r="BC140" s="309"/>
      <c r="BD140" s="309"/>
      <c r="BE140" s="309"/>
      <c r="BF140" s="309"/>
      <c r="BG140" s="309"/>
      <c r="BH140" s="309"/>
      <c r="BI140" s="309"/>
      <c r="BJ140" s="309"/>
      <c r="BK140" s="309"/>
      <c r="BL140" s="309"/>
      <c r="BM140" s="309"/>
      <c r="BN140" s="309"/>
      <c r="BO140" s="309"/>
      <c r="BP140" s="309"/>
      <c r="BQ140" s="309"/>
      <c r="BR140" s="309"/>
      <c r="BS140" s="309"/>
      <c r="BT140" s="309"/>
      <c r="BU140" s="309"/>
      <c r="BV140" s="309"/>
      <c r="BW140" s="309"/>
      <c r="BX140" s="309"/>
      <c r="BY140" s="309"/>
      <c r="BZ140" s="309"/>
      <c r="CA140" s="309"/>
      <c r="CB140" s="309"/>
      <c r="CC140" s="309"/>
      <c r="CD140" s="309"/>
      <c r="CE140" s="309"/>
      <c r="CF140" s="309"/>
      <c r="CG140" s="309"/>
      <c r="CH140" s="309"/>
      <c r="CI140" s="309"/>
      <c r="CJ140" s="309"/>
      <c r="CK140" s="309"/>
      <c r="CL140" s="30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09"/>
      <c r="CZ140" s="309"/>
      <c r="DA140" s="309"/>
      <c r="DB140" s="309"/>
      <c r="DC140" s="309"/>
      <c r="DD140" s="309"/>
      <c r="DE140" s="309"/>
      <c r="DF140" s="309"/>
      <c r="DG140" s="309"/>
      <c r="DH140" s="309"/>
      <c r="DI140" s="309"/>
      <c r="DJ140" s="309"/>
      <c r="DK140" s="309"/>
      <c r="DL140" s="309"/>
      <c r="DM140" s="309"/>
      <c r="DN140" s="309"/>
      <c r="DO140" s="309"/>
      <c r="DP140" s="309"/>
      <c r="DQ140" s="309"/>
      <c r="DR140" s="309"/>
      <c r="DS140" s="309"/>
      <c r="DT140" s="309"/>
      <c r="DU140" s="309"/>
      <c r="DV140" s="309"/>
      <c r="DW140" s="309"/>
      <c r="DX140" s="309"/>
      <c r="DY140" s="309"/>
      <c r="DZ140" s="309"/>
      <c r="EA140" s="309"/>
      <c r="EB140" s="309"/>
      <c r="EC140" s="309"/>
      <c r="ED140" s="309"/>
      <c r="EE140" s="309"/>
      <c r="EF140" s="309"/>
      <c r="EG140" s="309"/>
      <c r="EH140" s="309"/>
      <c r="EI140" s="309"/>
    </row>
    <row r="141" spans="1:139">
      <c r="A141" s="309"/>
      <c r="B141" s="307"/>
      <c r="C141" s="307"/>
      <c r="D141" s="307"/>
      <c r="E141" s="307"/>
      <c r="F141" s="307"/>
      <c r="G141" s="307"/>
      <c r="H141" s="307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  <c r="AC141" s="309"/>
      <c r="AD141" s="309"/>
      <c r="AE141" s="309"/>
      <c r="AF141" s="309"/>
      <c r="AG141" s="309"/>
      <c r="AH141" s="309"/>
      <c r="AI141" s="309"/>
      <c r="AJ141" s="309"/>
      <c r="AK141" s="309"/>
      <c r="AL141" s="309"/>
      <c r="AM141" s="309"/>
      <c r="AN141" s="309"/>
      <c r="AO141" s="309"/>
      <c r="AP141" s="309"/>
      <c r="AQ141" s="309"/>
      <c r="AR141" s="309"/>
      <c r="AS141" s="309"/>
      <c r="AT141" s="309"/>
      <c r="AU141" s="309"/>
      <c r="AV141" s="309"/>
      <c r="AW141" s="309"/>
      <c r="AX141" s="309"/>
      <c r="AY141" s="309"/>
      <c r="AZ141" s="309"/>
      <c r="BA141" s="309"/>
      <c r="BB141" s="309"/>
      <c r="BC141" s="309"/>
      <c r="BD141" s="309"/>
      <c r="BE141" s="309"/>
      <c r="BF141" s="309"/>
      <c r="BG141" s="309"/>
      <c r="BH141" s="309"/>
      <c r="BI141" s="309"/>
      <c r="BJ141" s="309"/>
      <c r="BK141" s="309"/>
      <c r="BL141" s="309"/>
      <c r="BM141" s="309"/>
      <c r="BN141" s="309"/>
      <c r="BO141" s="309"/>
      <c r="BP141" s="309"/>
      <c r="BQ141" s="309"/>
      <c r="BR141" s="309"/>
      <c r="BS141" s="309"/>
      <c r="BT141" s="309"/>
      <c r="BU141" s="309"/>
      <c r="BV141" s="309"/>
      <c r="BW141" s="309"/>
      <c r="BX141" s="309"/>
      <c r="BY141" s="309"/>
      <c r="BZ141" s="309"/>
      <c r="CA141" s="309"/>
      <c r="CB141" s="309"/>
      <c r="CC141" s="309"/>
      <c r="CD141" s="309"/>
      <c r="CE141" s="309"/>
      <c r="CF141" s="309"/>
      <c r="CG141" s="309"/>
      <c r="CH141" s="309"/>
      <c r="CI141" s="309"/>
      <c r="CJ141" s="309"/>
      <c r="CK141" s="309"/>
      <c r="CL141" s="30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09"/>
      <c r="CZ141" s="309"/>
      <c r="DA141" s="309"/>
      <c r="DB141" s="309"/>
      <c r="DC141" s="309"/>
      <c r="DD141" s="309"/>
      <c r="DE141" s="309"/>
      <c r="DF141" s="309"/>
      <c r="DG141" s="309"/>
      <c r="DH141" s="309"/>
      <c r="DI141" s="309"/>
      <c r="DJ141" s="309"/>
      <c r="DK141" s="309"/>
      <c r="DL141" s="309"/>
      <c r="DM141" s="309"/>
      <c r="DN141" s="309"/>
      <c r="DO141" s="309"/>
      <c r="DP141" s="309"/>
      <c r="DQ141" s="309"/>
      <c r="DR141" s="309"/>
      <c r="DS141" s="309"/>
      <c r="DT141" s="309"/>
      <c r="DU141" s="309"/>
      <c r="DV141" s="309"/>
      <c r="DW141" s="309"/>
      <c r="DX141" s="309"/>
      <c r="DY141" s="309"/>
      <c r="DZ141" s="309"/>
      <c r="EA141" s="309"/>
      <c r="EB141" s="309"/>
      <c r="EC141" s="309"/>
      <c r="ED141" s="309"/>
      <c r="EE141" s="309"/>
      <c r="EF141" s="309"/>
      <c r="EG141" s="309"/>
      <c r="EH141" s="309"/>
      <c r="EI141" s="309"/>
    </row>
    <row r="142" spans="1:139">
      <c r="A142" s="309"/>
      <c r="B142" s="307"/>
      <c r="C142" s="307"/>
      <c r="D142" s="307"/>
      <c r="E142" s="307"/>
      <c r="F142" s="307"/>
      <c r="G142" s="307"/>
      <c r="H142" s="307"/>
      <c r="I142" s="309"/>
      <c r="J142" s="309"/>
      <c r="K142" s="309"/>
      <c r="L142" s="309"/>
      <c r="M142" s="309"/>
      <c r="N142" s="309"/>
      <c r="O142" s="309"/>
      <c r="P142" s="309"/>
      <c r="Q142" s="309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  <c r="AC142" s="309"/>
      <c r="AD142" s="309"/>
      <c r="AE142" s="309"/>
      <c r="AF142" s="309"/>
      <c r="AG142" s="309"/>
      <c r="AH142" s="309"/>
      <c r="AI142" s="309"/>
      <c r="AJ142" s="309"/>
      <c r="AK142" s="309"/>
      <c r="AL142" s="309"/>
      <c r="AM142" s="309"/>
      <c r="AN142" s="309"/>
      <c r="AO142" s="309"/>
      <c r="AP142" s="309"/>
      <c r="AQ142" s="309"/>
      <c r="AR142" s="309"/>
      <c r="AS142" s="309"/>
      <c r="AT142" s="309"/>
      <c r="AU142" s="309"/>
      <c r="AV142" s="309"/>
      <c r="AW142" s="309"/>
      <c r="AX142" s="309"/>
      <c r="AY142" s="309"/>
      <c r="AZ142" s="309"/>
      <c r="BA142" s="309"/>
      <c r="BB142" s="309"/>
      <c r="BC142" s="309"/>
      <c r="BD142" s="309"/>
      <c r="BE142" s="309"/>
      <c r="BF142" s="309"/>
      <c r="BG142" s="309"/>
      <c r="BH142" s="309"/>
      <c r="BI142" s="309"/>
      <c r="BJ142" s="309"/>
      <c r="BK142" s="309"/>
      <c r="BL142" s="309"/>
      <c r="BM142" s="309"/>
      <c r="BN142" s="309"/>
      <c r="BO142" s="309"/>
      <c r="BP142" s="309"/>
      <c r="BQ142" s="309"/>
      <c r="BR142" s="309"/>
      <c r="BS142" s="309"/>
      <c r="BT142" s="309"/>
      <c r="BU142" s="309"/>
      <c r="BV142" s="309"/>
      <c r="BW142" s="309"/>
      <c r="BX142" s="309"/>
      <c r="BY142" s="309"/>
      <c r="BZ142" s="309"/>
      <c r="CA142" s="309"/>
      <c r="CB142" s="309"/>
      <c r="CC142" s="309"/>
      <c r="CD142" s="309"/>
      <c r="CE142" s="309"/>
      <c r="CF142" s="309"/>
      <c r="CG142" s="309"/>
      <c r="CH142" s="309"/>
      <c r="CI142" s="309"/>
      <c r="CJ142" s="309"/>
      <c r="CK142" s="309"/>
      <c r="CL142" s="30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09"/>
      <c r="CZ142" s="309"/>
      <c r="DA142" s="309"/>
      <c r="DB142" s="309"/>
      <c r="DC142" s="309"/>
      <c r="DD142" s="309"/>
      <c r="DE142" s="309"/>
      <c r="DF142" s="309"/>
      <c r="DG142" s="309"/>
      <c r="DH142" s="309"/>
      <c r="DI142" s="309"/>
      <c r="DJ142" s="309"/>
      <c r="DK142" s="309"/>
      <c r="DL142" s="309"/>
      <c r="DM142" s="309"/>
      <c r="DN142" s="309"/>
      <c r="DO142" s="309"/>
      <c r="DP142" s="309"/>
      <c r="DQ142" s="309"/>
      <c r="DR142" s="309"/>
      <c r="DS142" s="309"/>
      <c r="DT142" s="309"/>
      <c r="DU142" s="309"/>
      <c r="DV142" s="309"/>
      <c r="DW142" s="309"/>
      <c r="DX142" s="309"/>
      <c r="DY142" s="309"/>
      <c r="DZ142" s="309"/>
      <c r="EA142" s="309"/>
      <c r="EB142" s="309"/>
      <c r="EC142" s="309"/>
      <c r="ED142" s="309"/>
      <c r="EE142" s="309"/>
      <c r="EF142" s="309"/>
      <c r="EG142" s="309"/>
      <c r="EH142" s="309"/>
      <c r="EI142" s="309"/>
    </row>
    <row r="143" spans="1:139">
      <c r="A143" s="309"/>
      <c r="B143" s="307"/>
      <c r="C143" s="307"/>
      <c r="D143" s="307"/>
      <c r="E143" s="307"/>
      <c r="F143" s="307"/>
      <c r="G143" s="307"/>
      <c r="H143" s="307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09"/>
      <c r="AR143" s="309"/>
      <c r="AS143" s="309"/>
      <c r="AT143" s="309"/>
      <c r="AU143" s="309"/>
      <c r="AV143" s="309"/>
      <c r="AW143" s="309"/>
      <c r="AX143" s="309"/>
      <c r="AY143" s="309"/>
      <c r="AZ143" s="309"/>
      <c r="BA143" s="309"/>
      <c r="BB143" s="309"/>
      <c r="BC143" s="309"/>
      <c r="BD143" s="309"/>
      <c r="BE143" s="309"/>
      <c r="BF143" s="309"/>
      <c r="BG143" s="309"/>
      <c r="BH143" s="309"/>
      <c r="BI143" s="309"/>
      <c r="BJ143" s="309"/>
      <c r="BK143" s="309"/>
      <c r="BL143" s="309"/>
      <c r="BM143" s="309"/>
      <c r="BN143" s="309"/>
      <c r="BO143" s="309"/>
      <c r="BP143" s="309"/>
      <c r="BQ143" s="309"/>
      <c r="BR143" s="309"/>
      <c r="BS143" s="309"/>
      <c r="BT143" s="309"/>
      <c r="BU143" s="309"/>
      <c r="BV143" s="309"/>
      <c r="BW143" s="309"/>
      <c r="BX143" s="309"/>
      <c r="BY143" s="309"/>
      <c r="BZ143" s="309"/>
      <c r="CA143" s="309"/>
      <c r="CB143" s="309"/>
      <c r="CC143" s="309"/>
      <c r="CD143" s="309"/>
      <c r="CE143" s="309"/>
      <c r="CF143" s="309"/>
      <c r="CG143" s="309"/>
      <c r="CH143" s="309"/>
      <c r="CI143" s="309"/>
      <c r="CJ143" s="309"/>
      <c r="CK143" s="309"/>
      <c r="CL143" s="309"/>
      <c r="CM143" s="309"/>
      <c r="CN143" s="309"/>
      <c r="CO143" s="309"/>
      <c r="CP143" s="309"/>
      <c r="CQ143" s="309"/>
      <c r="CR143" s="309"/>
      <c r="CS143" s="309"/>
      <c r="CT143" s="309"/>
      <c r="CU143" s="309"/>
      <c r="CV143" s="309"/>
      <c r="CW143" s="309"/>
      <c r="CX143" s="309"/>
      <c r="CY143" s="309"/>
      <c r="CZ143" s="309"/>
      <c r="DA143" s="309"/>
      <c r="DB143" s="309"/>
      <c r="DC143" s="309"/>
      <c r="DD143" s="309"/>
      <c r="DE143" s="309"/>
      <c r="DF143" s="309"/>
      <c r="DG143" s="309"/>
      <c r="DH143" s="309"/>
      <c r="DI143" s="309"/>
      <c r="DJ143" s="309"/>
      <c r="DK143" s="309"/>
      <c r="DL143" s="309"/>
      <c r="DM143" s="309"/>
      <c r="DN143" s="309"/>
      <c r="DO143" s="309"/>
      <c r="DP143" s="309"/>
      <c r="DQ143" s="309"/>
      <c r="DR143" s="309"/>
      <c r="DS143" s="309"/>
      <c r="DT143" s="309"/>
      <c r="DU143" s="309"/>
      <c r="DV143" s="309"/>
      <c r="DW143" s="309"/>
      <c r="DX143" s="309"/>
      <c r="DY143" s="309"/>
      <c r="DZ143" s="309"/>
      <c r="EA143" s="309"/>
      <c r="EB143" s="309"/>
      <c r="EC143" s="309"/>
      <c r="ED143" s="309"/>
      <c r="EE143" s="309"/>
      <c r="EF143" s="309"/>
      <c r="EG143" s="309"/>
      <c r="EH143" s="309"/>
      <c r="EI143" s="309"/>
    </row>
    <row r="144" spans="1:139">
      <c r="A144" s="309"/>
      <c r="B144" s="307"/>
      <c r="C144" s="307"/>
      <c r="D144" s="307"/>
      <c r="E144" s="307"/>
      <c r="F144" s="307"/>
      <c r="G144" s="307"/>
      <c r="H144" s="307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/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/>
      <c r="BJ144" s="309"/>
      <c r="BK144" s="309"/>
      <c r="BL144" s="309"/>
      <c r="BM144" s="309"/>
      <c r="BN144" s="309"/>
      <c r="BO144" s="309"/>
      <c r="BP144" s="309"/>
      <c r="BQ144" s="309"/>
      <c r="BR144" s="309"/>
      <c r="BS144" s="309"/>
      <c r="BT144" s="309"/>
      <c r="BU144" s="309"/>
      <c r="BV144" s="309"/>
      <c r="BW144" s="309"/>
      <c r="BX144" s="309"/>
      <c r="BY144" s="309"/>
      <c r="BZ144" s="309"/>
      <c r="CA144" s="309"/>
      <c r="CB144" s="309"/>
      <c r="CC144" s="309"/>
      <c r="CD144" s="309"/>
      <c r="CE144" s="309"/>
      <c r="CF144" s="309"/>
      <c r="CG144" s="309"/>
      <c r="CH144" s="309"/>
      <c r="CI144" s="309"/>
      <c r="CJ144" s="309"/>
      <c r="CK144" s="309"/>
      <c r="CL144" s="309"/>
      <c r="CM144" s="309"/>
      <c r="CN144" s="309"/>
      <c r="CO144" s="309"/>
      <c r="CP144" s="309"/>
      <c r="CQ144" s="309"/>
      <c r="CR144" s="309"/>
      <c r="CS144" s="309"/>
      <c r="CT144" s="309"/>
      <c r="CU144" s="309"/>
      <c r="CV144" s="309"/>
      <c r="CW144" s="309"/>
      <c r="CX144" s="309"/>
      <c r="CY144" s="309"/>
      <c r="CZ144" s="309"/>
      <c r="DA144" s="309"/>
      <c r="DB144" s="309"/>
      <c r="DC144" s="309"/>
      <c r="DD144" s="309"/>
      <c r="DE144" s="309"/>
      <c r="DF144" s="309"/>
      <c r="DG144" s="309"/>
      <c r="DH144" s="309"/>
      <c r="DI144" s="309"/>
      <c r="DJ144" s="309"/>
      <c r="DK144" s="309"/>
      <c r="DL144" s="309"/>
      <c r="DM144" s="309"/>
      <c r="DN144" s="309"/>
      <c r="DO144" s="309"/>
      <c r="DP144" s="309"/>
      <c r="DQ144" s="309"/>
      <c r="DR144" s="309"/>
      <c r="DS144" s="309"/>
      <c r="DT144" s="309"/>
      <c r="DU144" s="309"/>
      <c r="DV144" s="309"/>
      <c r="DW144" s="309"/>
      <c r="DX144" s="309"/>
      <c r="DY144" s="309"/>
      <c r="DZ144" s="309"/>
      <c r="EA144" s="309"/>
      <c r="EB144" s="309"/>
      <c r="EC144" s="309"/>
      <c r="ED144" s="309"/>
      <c r="EE144" s="309"/>
      <c r="EF144" s="309"/>
      <c r="EG144" s="309"/>
      <c r="EH144" s="309"/>
      <c r="EI144" s="309"/>
    </row>
    <row r="145" spans="1:139">
      <c r="A145" s="309"/>
      <c r="B145" s="307"/>
      <c r="C145" s="307"/>
      <c r="D145" s="307"/>
      <c r="E145" s="307"/>
      <c r="F145" s="307"/>
      <c r="G145" s="307"/>
      <c r="H145" s="307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09"/>
      <c r="AR145" s="309"/>
      <c r="AS145" s="309"/>
      <c r="AT145" s="309"/>
      <c r="AU145" s="309"/>
      <c r="AV145" s="309"/>
      <c r="AW145" s="309"/>
      <c r="AX145" s="309"/>
      <c r="AY145" s="309"/>
      <c r="AZ145" s="309"/>
      <c r="BA145" s="309"/>
      <c r="BB145" s="309"/>
      <c r="BC145" s="309"/>
      <c r="BD145" s="309"/>
      <c r="BE145" s="309"/>
      <c r="BF145" s="309"/>
      <c r="BG145" s="309"/>
      <c r="BH145" s="309"/>
      <c r="BI145" s="309"/>
      <c r="BJ145" s="309"/>
      <c r="BK145" s="309"/>
      <c r="BL145" s="309"/>
      <c r="BM145" s="309"/>
      <c r="BN145" s="309"/>
      <c r="BO145" s="309"/>
      <c r="BP145" s="309"/>
      <c r="BQ145" s="309"/>
      <c r="BR145" s="309"/>
      <c r="BS145" s="309"/>
      <c r="BT145" s="309"/>
      <c r="BU145" s="309"/>
      <c r="BV145" s="309"/>
      <c r="BW145" s="309"/>
      <c r="BX145" s="309"/>
      <c r="BY145" s="309"/>
      <c r="BZ145" s="309"/>
      <c r="CA145" s="309"/>
      <c r="CB145" s="309"/>
      <c r="CC145" s="309"/>
      <c r="CD145" s="309"/>
      <c r="CE145" s="309"/>
      <c r="CF145" s="309"/>
      <c r="CG145" s="309"/>
      <c r="CH145" s="309"/>
      <c r="CI145" s="309"/>
      <c r="CJ145" s="309"/>
      <c r="CK145" s="309"/>
      <c r="CL145" s="30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09"/>
      <c r="CY145" s="309"/>
      <c r="CZ145" s="309"/>
      <c r="DA145" s="309"/>
      <c r="DB145" s="309"/>
      <c r="DC145" s="309"/>
      <c r="DD145" s="309"/>
      <c r="DE145" s="309"/>
      <c r="DF145" s="309"/>
      <c r="DG145" s="309"/>
      <c r="DH145" s="309"/>
      <c r="DI145" s="309"/>
      <c r="DJ145" s="309"/>
      <c r="DK145" s="309"/>
      <c r="DL145" s="309"/>
      <c r="DM145" s="309"/>
      <c r="DN145" s="309"/>
      <c r="DO145" s="309"/>
      <c r="DP145" s="309"/>
      <c r="DQ145" s="309"/>
      <c r="DR145" s="309"/>
      <c r="DS145" s="309"/>
      <c r="DT145" s="309"/>
      <c r="DU145" s="309"/>
      <c r="DV145" s="309"/>
      <c r="DW145" s="309"/>
      <c r="DX145" s="309"/>
      <c r="DY145" s="309"/>
      <c r="DZ145" s="309"/>
      <c r="EA145" s="309"/>
      <c r="EB145" s="309"/>
      <c r="EC145" s="309"/>
      <c r="ED145" s="309"/>
      <c r="EE145" s="309"/>
      <c r="EF145" s="309"/>
      <c r="EG145" s="309"/>
      <c r="EH145" s="309"/>
      <c r="EI145" s="309"/>
    </row>
    <row r="146" spans="1:139">
      <c r="A146" s="309"/>
      <c r="B146" s="307"/>
      <c r="C146" s="307"/>
      <c r="D146" s="307"/>
      <c r="E146" s="307"/>
      <c r="F146" s="307"/>
      <c r="G146" s="307"/>
      <c r="H146" s="307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N146" s="309"/>
      <c r="AO146" s="309"/>
      <c r="AP146" s="309"/>
      <c r="AQ146" s="309"/>
      <c r="AR146" s="309"/>
      <c r="AS146" s="309"/>
      <c r="AT146" s="309"/>
      <c r="AU146" s="309"/>
      <c r="AV146" s="309"/>
      <c r="AW146" s="309"/>
      <c r="AX146" s="309"/>
      <c r="AY146" s="309"/>
      <c r="AZ146" s="309"/>
      <c r="BA146" s="309"/>
      <c r="BB146" s="309"/>
      <c r="BC146" s="309"/>
      <c r="BD146" s="309"/>
      <c r="BE146" s="309"/>
      <c r="BF146" s="309"/>
      <c r="BG146" s="309"/>
      <c r="BH146" s="309"/>
      <c r="BI146" s="309"/>
      <c r="BJ146" s="309"/>
      <c r="BK146" s="309"/>
      <c r="BL146" s="309"/>
      <c r="BM146" s="309"/>
      <c r="BN146" s="309"/>
      <c r="BO146" s="309"/>
      <c r="BP146" s="309"/>
      <c r="BQ146" s="309"/>
      <c r="BR146" s="309"/>
      <c r="BS146" s="309"/>
      <c r="BT146" s="309"/>
      <c r="BU146" s="309"/>
      <c r="BV146" s="309"/>
      <c r="BW146" s="309"/>
      <c r="BX146" s="309"/>
      <c r="BY146" s="309"/>
      <c r="BZ146" s="309"/>
      <c r="CA146" s="309"/>
      <c r="CB146" s="309"/>
      <c r="CC146" s="309"/>
      <c r="CD146" s="309"/>
      <c r="CE146" s="309"/>
      <c r="CF146" s="309"/>
      <c r="CG146" s="309"/>
      <c r="CH146" s="309"/>
      <c r="CI146" s="309"/>
      <c r="CJ146" s="309"/>
      <c r="CK146" s="309"/>
      <c r="CL146" s="309"/>
      <c r="CM146" s="309"/>
      <c r="CN146" s="309"/>
      <c r="CO146" s="309"/>
      <c r="CP146" s="309"/>
      <c r="CQ146" s="309"/>
      <c r="CR146" s="309"/>
      <c r="CS146" s="309"/>
      <c r="CT146" s="309"/>
      <c r="CU146" s="309"/>
      <c r="CV146" s="309"/>
      <c r="CW146" s="309"/>
      <c r="CX146" s="309"/>
      <c r="CY146" s="309"/>
      <c r="CZ146" s="309"/>
      <c r="DA146" s="309"/>
      <c r="DB146" s="309"/>
      <c r="DC146" s="309"/>
      <c r="DD146" s="309"/>
      <c r="DE146" s="309"/>
      <c r="DF146" s="309"/>
      <c r="DG146" s="309"/>
      <c r="DH146" s="309"/>
      <c r="DI146" s="309"/>
      <c r="DJ146" s="309"/>
      <c r="DK146" s="309"/>
      <c r="DL146" s="309"/>
      <c r="DM146" s="309"/>
      <c r="DN146" s="309"/>
      <c r="DO146" s="309"/>
      <c r="DP146" s="309"/>
      <c r="DQ146" s="309"/>
      <c r="DR146" s="309"/>
      <c r="DS146" s="309"/>
      <c r="DT146" s="309"/>
      <c r="DU146" s="309"/>
      <c r="DV146" s="309"/>
      <c r="DW146" s="309"/>
      <c r="DX146" s="309"/>
      <c r="DY146" s="309"/>
      <c r="DZ146" s="309"/>
      <c r="EA146" s="309"/>
      <c r="EB146" s="309"/>
      <c r="EC146" s="309"/>
      <c r="ED146" s="309"/>
      <c r="EE146" s="309"/>
      <c r="EF146" s="309"/>
      <c r="EG146" s="309"/>
      <c r="EH146" s="309"/>
      <c r="EI146" s="309"/>
    </row>
    <row r="147" spans="1:139">
      <c r="A147" s="309"/>
      <c r="B147" s="307"/>
      <c r="C147" s="307"/>
      <c r="D147" s="307"/>
      <c r="E147" s="307"/>
      <c r="F147" s="307"/>
      <c r="G147" s="307"/>
      <c r="H147" s="307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  <c r="AP147" s="309"/>
      <c r="AQ147" s="309"/>
      <c r="AR147" s="309"/>
      <c r="AS147" s="309"/>
      <c r="AT147" s="309"/>
      <c r="AU147" s="309"/>
      <c r="AV147" s="309"/>
      <c r="AW147" s="309"/>
      <c r="AX147" s="309"/>
      <c r="AY147" s="309"/>
      <c r="AZ147" s="309"/>
      <c r="BA147" s="309"/>
      <c r="BB147" s="309"/>
      <c r="BC147" s="309"/>
      <c r="BD147" s="309"/>
      <c r="BE147" s="309"/>
      <c r="BF147" s="309"/>
      <c r="BG147" s="309"/>
      <c r="BH147" s="309"/>
      <c r="BI147" s="309"/>
      <c r="BJ147" s="309"/>
      <c r="BK147" s="309"/>
      <c r="BL147" s="309"/>
      <c r="BM147" s="309"/>
      <c r="BN147" s="309"/>
      <c r="BO147" s="309"/>
      <c r="BP147" s="309"/>
      <c r="BQ147" s="309"/>
      <c r="BR147" s="309"/>
      <c r="BS147" s="309"/>
      <c r="BT147" s="309"/>
      <c r="BU147" s="309"/>
      <c r="BV147" s="309"/>
      <c r="BW147" s="309"/>
      <c r="BX147" s="309"/>
      <c r="BY147" s="309"/>
      <c r="BZ147" s="309"/>
      <c r="CA147" s="309"/>
      <c r="CB147" s="309"/>
      <c r="CC147" s="309"/>
      <c r="CD147" s="309"/>
      <c r="CE147" s="309"/>
      <c r="CF147" s="309"/>
      <c r="CG147" s="309"/>
      <c r="CH147" s="309"/>
      <c r="CI147" s="309"/>
      <c r="CJ147" s="309"/>
      <c r="CK147" s="309"/>
      <c r="CL147" s="309"/>
      <c r="CM147" s="309"/>
      <c r="CN147" s="309"/>
      <c r="CO147" s="309"/>
      <c r="CP147" s="309"/>
      <c r="CQ147" s="309"/>
      <c r="CR147" s="309"/>
      <c r="CS147" s="309"/>
      <c r="CT147" s="309"/>
      <c r="CU147" s="309"/>
      <c r="CV147" s="309"/>
      <c r="CW147" s="309"/>
      <c r="CX147" s="309"/>
      <c r="CY147" s="309"/>
      <c r="CZ147" s="309"/>
      <c r="DA147" s="309"/>
      <c r="DB147" s="309"/>
      <c r="DC147" s="309"/>
      <c r="DD147" s="309"/>
      <c r="DE147" s="309"/>
      <c r="DF147" s="309"/>
      <c r="DG147" s="309"/>
      <c r="DH147" s="309"/>
      <c r="DI147" s="309"/>
      <c r="DJ147" s="309"/>
      <c r="DK147" s="309"/>
      <c r="DL147" s="309"/>
      <c r="DM147" s="309"/>
      <c r="DN147" s="309"/>
      <c r="DO147" s="309"/>
      <c r="DP147" s="309"/>
      <c r="DQ147" s="309"/>
      <c r="DR147" s="309"/>
      <c r="DS147" s="309"/>
      <c r="DT147" s="309"/>
      <c r="DU147" s="309"/>
      <c r="DV147" s="309"/>
      <c r="DW147" s="309"/>
      <c r="DX147" s="309"/>
      <c r="DY147" s="309"/>
      <c r="DZ147" s="309"/>
      <c r="EA147" s="309"/>
      <c r="EB147" s="309"/>
      <c r="EC147" s="309"/>
      <c r="ED147" s="309"/>
      <c r="EE147" s="309"/>
      <c r="EF147" s="309"/>
      <c r="EG147" s="309"/>
      <c r="EH147" s="309"/>
      <c r="EI147" s="309"/>
    </row>
    <row r="148" spans="1:139">
      <c r="A148" s="309"/>
      <c r="B148" s="307"/>
      <c r="C148" s="307"/>
      <c r="D148" s="307"/>
      <c r="E148" s="307"/>
      <c r="F148" s="307"/>
      <c r="G148" s="307"/>
      <c r="H148" s="307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  <c r="AJ148" s="309"/>
      <c r="AK148" s="309"/>
      <c r="AL148" s="309"/>
      <c r="AM148" s="309"/>
      <c r="AN148" s="309"/>
      <c r="AO148" s="309"/>
      <c r="AP148" s="309"/>
      <c r="AQ148" s="309"/>
      <c r="AR148" s="309"/>
      <c r="AS148" s="309"/>
      <c r="AT148" s="309"/>
      <c r="AU148" s="309"/>
      <c r="AV148" s="309"/>
      <c r="AW148" s="309"/>
      <c r="AX148" s="309"/>
      <c r="AY148" s="309"/>
      <c r="AZ148" s="309"/>
      <c r="BA148" s="309"/>
      <c r="BB148" s="309"/>
      <c r="BC148" s="309"/>
      <c r="BD148" s="309"/>
      <c r="BE148" s="309"/>
      <c r="BF148" s="309"/>
      <c r="BG148" s="309"/>
      <c r="BH148" s="309"/>
      <c r="BI148" s="309"/>
      <c r="BJ148" s="309"/>
      <c r="BK148" s="309"/>
      <c r="BL148" s="309"/>
      <c r="BM148" s="309"/>
      <c r="BN148" s="309"/>
      <c r="BO148" s="309"/>
      <c r="BP148" s="309"/>
      <c r="BQ148" s="309"/>
      <c r="BR148" s="309"/>
      <c r="BS148" s="309"/>
      <c r="BT148" s="309"/>
      <c r="BU148" s="309"/>
      <c r="BV148" s="309"/>
      <c r="BW148" s="309"/>
      <c r="BX148" s="309"/>
      <c r="BY148" s="309"/>
      <c r="BZ148" s="309"/>
      <c r="CA148" s="309"/>
      <c r="CB148" s="309"/>
      <c r="CC148" s="309"/>
      <c r="CD148" s="309"/>
      <c r="CE148" s="309"/>
      <c r="CF148" s="309"/>
      <c r="CG148" s="309"/>
      <c r="CH148" s="309"/>
      <c r="CI148" s="309"/>
      <c r="CJ148" s="309"/>
      <c r="CK148" s="309"/>
      <c r="CL148" s="30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09"/>
      <c r="CZ148" s="309"/>
      <c r="DA148" s="309"/>
      <c r="DB148" s="309"/>
      <c r="DC148" s="309"/>
      <c r="DD148" s="309"/>
      <c r="DE148" s="309"/>
      <c r="DF148" s="309"/>
      <c r="DG148" s="309"/>
      <c r="DH148" s="309"/>
      <c r="DI148" s="309"/>
      <c r="DJ148" s="309"/>
      <c r="DK148" s="309"/>
      <c r="DL148" s="309"/>
      <c r="DM148" s="309"/>
      <c r="DN148" s="309"/>
      <c r="DO148" s="309"/>
      <c r="DP148" s="309"/>
      <c r="DQ148" s="309"/>
      <c r="DR148" s="309"/>
      <c r="DS148" s="309"/>
      <c r="DT148" s="309"/>
      <c r="DU148" s="309"/>
      <c r="DV148" s="309"/>
      <c r="DW148" s="309"/>
      <c r="DX148" s="309"/>
      <c r="DY148" s="309"/>
      <c r="DZ148" s="309"/>
      <c r="EA148" s="309"/>
      <c r="EB148" s="309"/>
      <c r="EC148" s="309"/>
      <c r="ED148" s="309"/>
      <c r="EE148" s="309"/>
      <c r="EF148" s="309"/>
      <c r="EG148" s="309"/>
      <c r="EH148" s="309"/>
      <c r="EI148" s="309"/>
    </row>
    <row r="149" spans="1:139">
      <c r="A149" s="309"/>
      <c r="B149" s="307"/>
      <c r="C149" s="307"/>
      <c r="D149" s="307"/>
      <c r="E149" s="307"/>
      <c r="F149" s="307"/>
      <c r="G149" s="307"/>
      <c r="H149" s="307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  <c r="AP149" s="309"/>
      <c r="AQ149" s="309"/>
      <c r="AR149" s="309"/>
      <c r="AS149" s="309"/>
      <c r="AT149" s="309"/>
      <c r="AU149" s="309"/>
      <c r="AV149" s="309"/>
      <c r="AW149" s="309"/>
      <c r="AX149" s="309"/>
      <c r="AY149" s="309"/>
      <c r="AZ149" s="309"/>
      <c r="BA149" s="309"/>
      <c r="BB149" s="309"/>
      <c r="BC149" s="309"/>
      <c r="BD149" s="309"/>
      <c r="BE149" s="309"/>
      <c r="BF149" s="309"/>
      <c r="BG149" s="309"/>
      <c r="BH149" s="309"/>
      <c r="BI149" s="309"/>
      <c r="BJ149" s="309"/>
      <c r="BK149" s="309"/>
      <c r="BL149" s="309"/>
      <c r="BM149" s="309"/>
      <c r="BN149" s="309"/>
      <c r="BO149" s="309"/>
      <c r="BP149" s="309"/>
      <c r="BQ149" s="309"/>
      <c r="BR149" s="309"/>
      <c r="BS149" s="309"/>
      <c r="BT149" s="309"/>
      <c r="BU149" s="309"/>
      <c r="BV149" s="309"/>
      <c r="BW149" s="309"/>
      <c r="BX149" s="309"/>
      <c r="BY149" s="309"/>
      <c r="BZ149" s="309"/>
      <c r="CA149" s="309"/>
      <c r="CB149" s="309"/>
      <c r="CC149" s="309"/>
      <c r="CD149" s="309"/>
      <c r="CE149" s="309"/>
      <c r="CF149" s="309"/>
      <c r="CG149" s="309"/>
      <c r="CH149" s="309"/>
      <c r="CI149" s="309"/>
      <c r="CJ149" s="309"/>
      <c r="CK149" s="309"/>
      <c r="CL149" s="309"/>
      <c r="CM149" s="309"/>
      <c r="CN149" s="309"/>
      <c r="CO149" s="309"/>
      <c r="CP149" s="309"/>
      <c r="CQ149" s="309"/>
      <c r="CR149" s="309"/>
      <c r="CS149" s="309"/>
      <c r="CT149" s="309"/>
      <c r="CU149" s="309"/>
      <c r="CV149" s="309"/>
      <c r="CW149" s="309"/>
      <c r="CX149" s="309"/>
      <c r="CY149" s="309"/>
      <c r="CZ149" s="309"/>
      <c r="DA149" s="309"/>
      <c r="DB149" s="309"/>
      <c r="DC149" s="309"/>
      <c r="DD149" s="309"/>
      <c r="DE149" s="309"/>
      <c r="DF149" s="309"/>
      <c r="DG149" s="309"/>
      <c r="DH149" s="309"/>
      <c r="DI149" s="309"/>
      <c r="DJ149" s="309"/>
      <c r="DK149" s="309"/>
      <c r="DL149" s="309"/>
      <c r="DM149" s="309"/>
      <c r="DN149" s="309"/>
      <c r="DO149" s="309"/>
      <c r="DP149" s="309"/>
      <c r="DQ149" s="309"/>
      <c r="DR149" s="309"/>
      <c r="DS149" s="309"/>
      <c r="DT149" s="309"/>
      <c r="DU149" s="309"/>
      <c r="DV149" s="309"/>
      <c r="DW149" s="309"/>
      <c r="DX149" s="309"/>
      <c r="DY149" s="309"/>
      <c r="DZ149" s="309"/>
      <c r="EA149" s="309"/>
      <c r="EB149" s="309"/>
      <c r="EC149" s="309"/>
      <c r="ED149" s="309"/>
      <c r="EE149" s="309"/>
      <c r="EF149" s="309"/>
      <c r="EG149" s="309"/>
      <c r="EH149" s="309"/>
      <c r="EI149" s="309"/>
    </row>
    <row r="150" spans="1:139">
      <c r="A150" s="309"/>
      <c r="B150" s="307"/>
      <c r="C150" s="307"/>
      <c r="D150" s="307"/>
      <c r="E150" s="307"/>
      <c r="F150" s="307"/>
      <c r="G150" s="307"/>
      <c r="H150" s="307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09"/>
      <c r="AO150" s="309"/>
      <c r="AP150" s="309"/>
      <c r="AQ150" s="309"/>
      <c r="AR150" s="309"/>
      <c r="AS150" s="309"/>
      <c r="AT150" s="309"/>
      <c r="AU150" s="309"/>
      <c r="AV150" s="309"/>
      <c r="AW150" s="309"/>
      <c r="AX150" s="309"/>
      <c r="AY150" s="309"/>
      <c r="AZ150" s="309"/>
      <c r="BA150" s="309"/>
      <c r="BB150" s="309"/>
      <c r="BC150" s="309"/>
      <c r="BD150" s="309"/>
      <c r="BE150" s="309"/>
      <c r="BF150" s="309"/>
      <c r="BG150" s="309"/>
      <c r="BH150" s="309"/>
      <c r="BI150" s="309"/>
      <c r="BJ150" s="309"/>
      <c r="BK150" s="309"/>
      <c r="BL150" s="309"/>
      <c r="BM150" s="309"/>
      <c r="BN150" s="309"/>
      <c r="BO150" s="309"/>
      <c r="BP150" s="309"/>
      <c r="BQ150" s="309"/>
      <c r="BR150" s="309"/>
      <c r="BS150" s="309"/>
      <c r="BT150" s="309"/>
      <c r="BU150" s="309"/>
      <c r="BV150" s="309"/>
      <c r="BW150" s="309"/>
      <c r="BX150" s="309"/>
      <c r="BY150" s="309"/>
      <c r="BZ150" s="309"/>
      <c r="CA150" s="309"/>
      <c r="CB150" s="309"/>
      <c r="CC150" s="309"/>
      <c r="CD150" s="309"/>
      <c r="CE150" s="309"/>
      <c r="CF150" s="309"/>
      <c r="CG150" s="309"/>
      <c r="CH150" s="309"/>
      <c r="CI150" s="309"/>
      <c r="CJ150" s="309"/>
      <c r="CK150" s="309"/>
      <c r="CL150" s="309"/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09"/>
      <c r="CZ150" s="309"/>
      <c r="DA150" s="309"/>
      <c r="DB150" s="309"/>
      <c r="DC150" s="309"/>
      <c r="DD150" s="309"/>
      <c r="DE150" s="309"/>
      <c r="DF150" s="309"/>
      <c r="DG150" s="309"/>
      <c r="DH150" s="309"/>
      <c r="DI150" s="309"/>
      <c r="DJ150" s="309"/>
      <c r="DK150" s="309"/>
      <c r="DL150" s="309"/>
      <c r="DM150" s="309"/>
      <c r="DN150" s="309"/>
      <c r="DO150" s="309"/>
      <c r="DP150" s="309"/>
      <c r="DQ150" s="309"/>
      <c r="DR150" s="309"/>
      <c r="DS150" s="309"/>
      <c r="DT150" s="309"/>
      <c r="DU150" s="309"/>
      <c r="DV150" s="309"/>
      <c r="DW150" s="309"/>
      <c r="DX150" s="309"/>
      <c r="DY150" s="309"/>
      <c r="DZ150" s="309"/>
      <c r="EA150" s="309"/>
      <c r="EB150" s="309"/>
      <c r="EC150" s="309"/>
      <c r="ED150" s="309"/>
      <c r="EE150" s="309"/>
      <c r="EF150" s="309"/>
      <c r="EG150" s="309"/>
      <c r="EH150" s="309"/>
      <c r="EI150" s="309"/>
    </row>
    <row r="151" spans="1:139">
      <c r="A151" s="309"/>
      <c r="B151" s="307"/>
      <c r="C151" s="307"/>
      <c r="D151" s="307"/>
      <c r="E151" s="307"/>
      <c r="F151" s="307"/>
      <c r="G151" s="307"/>
      <c r="H151" s="307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09"/>
      <c r="AR151" s="309"/>
      <c r="AS151" s="309"/>
      <c r="AT151" s="309"/>
      <c r="AU151" s="309"/>
      <c r="AV151" s="309"/>
      <c r="AW151" s="309"/>
      <c r="AX151" s="309"/>
      <c r="AY151" s="309"/>
      <c r="AZ151" s="309"/>
      <c r="BA151" s="309"/>
      <c r="BB151" s="309"/>
      <c r="BC151" s="309"/>
      <c r="BD151" s="309"/>
      <c r="BE151" s="309"/>
      <c r="BF151" s="309"/>
      <c r="BG151" s="309"/>
      <c r="BH151" s="309"/>
      <c r="BI151" s="309"/>
      <c r="BJ151" s="309"/>
      <c r="BK151" s="309"/>
      <c r="BL151" s="309"/>
      <c r="BM151" s="309"/>
      <c r="BN151" s="309"/>
      <c r="BO151" s="309"/>
      <c r="BP151" s="309"/>
      <c r="BQ151" s="309"/>
      <c r="BR151" s="309"/>
      <c r="BS151" s="309"/>
      <c r="BT151" s="309"/>
      <c r="BU151" s="309"/>
      <c r="BV151" s="309"/>
      <c r="BW151" s="309"/>
      <c r="BX151" s="309"/>
      <c r="BY151" s="309"/>
      <c r="BZ151" s="309"/>
      <c r="CA151" s="309"/>
      <c r="CB151" s="309"/>
      <c r="CC151" s="309"/>
      <c r="CD151" s="309"/>
      <c r="CE151" s="309"/>
      <c r="CF151" s="309"/>
      <c r="CG151" s="309"/>
      <c r="CH151" s="309"/>
      <c r="CI151" s="309"/>
      <c r="CJ151" s="309"/>
      <c r="CK151" s="309"/>
      <c r="CL151" s="309"/>
      <c r="CM151" s="309"/>
      <c r="CN151" s="309"/>
      <c r="CO151" s="309"/>
      <c r="CP151" s="309"/>
      <c r="CQ151" s="309"/>
      <c r="CR151" s="309"/>
      <c r="CS151" s="309"/>
      <c r="CT151" s="309"/>
      <c r="CU151" s="309"/>
      <c r="CV151" s="309"/>
      <c r="CW151" s="309"/>
      <c r="CX151" s="309"/>
      <c r="CY151" s="309"/>
      <c r="CZ151" s="309"/>
      <c r="DA151" s="309"/>
      <c r="DB151" s="309"/>
      <c r="DC151" s="309"/>
      <c r="DD151" s="309"/>
      <c r="DE151" s="309"/>
      <c r="DF151" s="309"/>
      <c r="DG151" s="309"/>
      <c r="DH151" s="309"/>
      <c r="DI151" s="309"/>
      <c r="DJ151" s="309"/>
      <c r="DK151" s="309"/>
      <c r="DL151" s="309"/>
      <c r="DM151" s="309"/>
      <c r="DN151" s="309"/>
      <c r="DO151" s="309"/>
      <c r="DP151" s="309"/>
      <c r="DQ151" s="309"/>
      <c r="DR151" s="309"/>
      <c r="DS151" s="309"/>
      <c r="DT151" s="309"/>
      <c r="DU151" s="309"/>
      <c r="DV151" s="309"/>
      <c r="DW151" s="309"/>
      <c r="DX151" s="309"/>
      <c r="DY151" s="309"/>
      <c r="DZ151" s="309"/>
      <c r="EA151" s="309"/>
      <c r="EB151" s="309"/>
      <c r="EC151" s="309"/>
      <c r="ED151" s="309"/>
      <c r="EE151" s="309"/>
      <c r="EF151" s="309"/>
      <c r="EG151" s="309"/>
      <c r="EH151" s="309"/>
      <c r="EI151" s="309"/>
    </row>
    <row r="152" spans="1:139">
      <c r="A152" s="309"/>
      <c r="B152" s="307"/>
      <c r="C152" s="307"/>
      <c r="D152" s="307"/>
      <c r="E152" s="307"/>
      <c r="F152" s="307"/>
      <c r="G152" s="307"/>
      <c r="H152" s="307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  <c r="AD152" s="309"/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09"/>
      <c r="AO152" s="309"/>
      <c r="AP152" s="309"/>
      <c r="AQ152" s="309"/>
      <c r="AR152" s="309"/>
      <c r="AS152" s="309"/>
      <c r="AT152" s="309"/>
      <c r="AU152" s="309"/>
      <c r="AV152" s="309"/>
      <c r="AW152" s="309"/>
      <c r="AX152" s="309"/>
      <c r="AY152" s="309"/>
      <c r="AZ152" s="309"/>
      <c r="BA152" s="309"/>
      <c r="BB152" s="309"/>
      <c r="BC152" s="309"/>
      <c r="BD152" s="309"/>
      <c r="BE152" s="309"/>
      <c r="BF152" s="309"/>
      <c r="BG152" s="309"/>
      <c r="BH152" s="309"/>
      <c r="BI152" s="309"/>
      <c r="BJ152" s="309"/>
      <c r="BK152" s="309"/>
      <c r="BL152" s="309"/>
      <c r="BM152" s="309"/>
      <c r="BN152" s="309"/>
      <c r="BO152" s="309"/>
      <c r="BP152" s="309"/>
      <c r="BQ152" s="309"/>
      <c r="BR152" s="309"/>
      <c r="BS152" s="309"/>
      <c r="BT152" s="309"/>
      <c r="BU152" s="309"/>
      <c r="BV152" s="309"/>
      <c r="BW152" s="309"/>
      <c r="BX152" s="309"/>
      <c r="BY152" s="309"/>
      <c r="BZ152" s="309"/>
      <c r="CA152" s="309"/>
      <c r="CB152" s="309"/>
      <c r="CC152" s="309"/>
      <c r="CD152" s="309"/>
      <c r="CE152" s="309"/>
      <c r="CF152" s="309"/>
      <c r="CG152" s="309"/>
      <c r="CH152" s="309"/>
      <c r="CI152" s="309"/>
      <c r="CJ152" s="309"/>
      <c r="CK152" s="309"/>
      <c r="CL152" s="309"/>
      <c r="CM152" s="309"/>
      <c r="CN152" s="309"/>
      <c r="CO152" s="309"/>
      <c r="CP152" s="309"/>
      <c r="CQ152" s="309"/>
      <c r="CR152" s="309"/>
      <c r="CS152" s="309"/>
      <c r="CT152" s="309"/>
      <c r="CU152" s="309"/>
      <c r="CV152" s="309"/>
      <c r="CW152" s="309"/>
      <c r="CX152" s="309"/>
      <c r="CY152" s="309"/>
      <c r="CZ152" s="309"/>
      <c r="DA152" s="309"/>
      <c r="DB152" s="309"/>
      <c r="DC152" s="309"/>
      <c r="DD152" s="309"/>
      <c r="DE152" s="309"/>
      <c r="DF152" s="309"/>
      <c r="DG152" s="309"/>
      <c r="DH152" s="309"/>
      <c r="DI152" s="309"/>
      <c r="DJ152" s="309"/>
      <c r="DK152" s="309"/>
      <c r="DL152" s="309"/>
      <c r="DM152" s="309"/>
      <c r="DN152" s="309"/>
      <c r="DO152" s="309"/>
      <c r="DP152" s="309"/>
      <c r="DQ152" s="309"/>
      <c r="DR152" s="309"/>
      <c r="DS152" s="309"/>
      <c r="DT152" s="309"/>
      <c r="DU152" s="309"/>
      <c r="DV152" s="309"/>
      <c r="DW152" s="309"/>
      <c r="DX152" s="309"/>
      <c r="DY152" s="309"/>
      <c r="DZ152" s="309"/>
      <c r="EA152" s="309"/>
      <c r="EB152" s="309"/>
      <c r="EC152" s="309"/>
      <c r="ED152" s="309"/>
      <c r="EE152" s="309"/>
      <c r="EF152" s="309"/>
      <c r="EG152" s="309"/>
      <c r="EH152" s="309"/>
      <c r="EI152" s="309"/>
    </row>
    <row r="153" spans="1:139">
      <c r="A153" s="309"/>
      <c r="B153" s="307"/>
      <c r="C153" s="307"/>
      <c r="D153" s="307"/>
      <c r="E153" s="307"/>
      <c r="F153" s="307"/>
      <c r="G153" s="307"/>
      <c r="H153" s="307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  <c r="AO153" s="309"/>
      <c r="AP153" s="309"/>
      <c r="AQ153" s="309"/>
      <c r="AR153" s="309"/>
      <c r="AS153" s="309"/>
      <c r="AT153" s="309"/>
      <c r="AU153" s="309"/>
      <c r="AV153" s="309"/>
      <c r="AW153" s="309"/>
      <c r="AX153" s="309"/>
      <c r="AY153" s="309"/>
      <c r="AZ153" s="309"/>
      <c r="BA153" s="309"/>
      <c r="BB153" s="309"/>
      <c r="BC153" s="309"/>
      <c r="BD153" s="309"/>
      <c r="BE153" s="309"/>
      <c r="BF153" s="309"/>
      <c r="BG153" s="309"/>
      <c r="BH153" s="309"/>
      <c r="BI153" s="309"/>
      <c r="BJ153" s="309"/>
      <c r="BK153" s="309"/>
      <c r="BL153" s="309"/>
      <c r="BM153" s="309"/>
      <c r="BN153" s="309"/>
      <c r="BO153" s="309"/>
      <c r="BP153" s="309"/>
      <c r="BQ153" s="309"/>
      <c r="BR153" s="309"/>
      <c r="BS153" s="309"/>
      <c r="BT153" s="309"/>
      <c r="BU153" s="309"/>
      <c r="BV153" s="309"/>
      <c r="BW153" s="309"/>
      <c r="BX153" s="309"/>
      <c r="BY153" s="309"/>
      <c r="BZ153" s="309"/>
      <c r="CA153" s="309"/>
      <c r="CB153" s="309"/>
      <c r="CC153" s="309"/>
      <c r="CD153" s="309"/>
      <c r="CE153" s="309"/>
      <c r="CF153" s="309"/>
      <c r="CG153" s="309"/>
      <c r="CH153" s="309"/>
      <c r="CI153" s="309"/>
      <c r="CJ153" s="309"/>
      <c r="CK153" s="309"/>
      <c r="CL153" s="30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  <c r="DA153" s="309"/>
      <c r="DB153" s="309"/>
      <c r="DC153" s="309"/>
      <c r="DD153" s="309"/>
      <c r="DE153" s="309"/>
      <c r="DF153" s="309"/>
      <c r="DG153" s="309"/>
      <c r="DH153" s="309"/>
      <c r="DI153" s="309"/>
      <c r="DJ153" s="309"/>
      <c r="DK153" s="309"/>
      <c r="DL153" s="309"/>
      <c r="DM153" s="309"/>
      <c r="DN153" s="309"/>
      <c r="DO153" s="309"/>
      <c r="DP153" s="309"/>
      <c r="DQ153" s="309"/>
      <c r="DR153" s="309"/>
      <c r="DS153" s="309"/>
      <c r="DT153" s="309"/>
      <c r="DU153" s="309"/>
      <c r="DV153" s="309"/>
      <c r="DW153" s="309"/>
      <c r="DX153" s="309"/>
      <c r="DY153" s="309"/>
      <c r="DZ153" s="309"/>
      <c r="EA153" s="309"/>
      <c r="EB153" s="309"/>
      <c r="EC153" s="309"/>
      <c r="ED153" s="309"/>
      <c r="EE153" s="309"/>
      <c r="EF153" s="309"/>
      <c r="EG153" s="309"/>
      <c r="EH153" s="309"/>
      <c r="EI153" s="309"/>
    </row>
    <row r="154" spans="1:139">
      <c r="A154" s="309"/>
      <c r="B154" s="307"/>
      <c r="C154" s="307"/>
      <c r="D154" s="307"/>
      <c r="E154" s="307"/>
      <c r="F154" s="307"/>
      <c r="G154" s="307"/>
      <c r="H154" s="307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  <c r="AO154" s="309"/>
      <c r="AP154" s="309"/>
      <c r="AQ154" s="309"/>
      <c r="AR154" s="309"/>
      <c r="AS154" s="309"/>
      <c r="AT154" s="309"/>
      <c r="AU154" s="309"/>
      <c r="AV154" s="309"/>
      <c r="AW154" s="309"/>
      <c r="AX154" s="309"/>
      <c r="AY154" s="309"/>
      <c r="AZ154" s="309"/>
      <c r="BA154" s="309"/>
      <c r="BB154" s="309"/>
      <c r="BC154" s="309"/>
      <c r="BD154" s="309"/>
      <c r="BE154" s="309"/>
      <c r="BF154" s="309"/>
      <c r="BG154" s="309"/>
      <c r="BH154" s="309"/>
      <c r="BI154" s="309"/>
      <c r="BJ154" s="309"/>
      <c r="BK154" s="309"/>
      <c r="BL154" s="309"/>
      <c r="BM154" s="309"/>
      <c r="BN154" s="309"/>
      <c r="BO154" s="309"/>
      <c r="BP154" s="309"/>
      <c r="BQ154" s="309"/>
      <c r="BR154" s="309"/>
      <c r="BS154" s="309"/>
      <c r="BT154" s="309"/>
      <c r="BU154" s="309"/>
      <c r="BV154" s="309"/>
      <c r="BW154" s="309"/>
      <c r="BX154" s="309"/>
      <c r="BY154" s="309"/>
      <c r="BZ154" s="309"/>
      <c r="CA154" s="309"/>
      <c r="CB154" s="309"/>
      <c r="CC154" s="309"/>
      <c r="CD154" s="309"/>
      <c r="CE154" s="309"/>
      <c r="CF154" s="309"/>
      <c r="CG154" s="309"/>
      <c r="CH154" s="309"/>
      <c r="CI154" s="309"/>
      <c r="CJ154" s="309"/>
      <c r="CK154" s="309"/>
      <c r="CL154" s="30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  <c r="DA154" s="309"/>
      <c r="DB154" s="309"/>
      <c r="DC154" s="309"/>
      <c r="DD154" s="309"/>
      <c r="DE154" s="309"/>
      <c r="DF154" s="309"/>
      <c r="DG154" s="309"/>
      <c r="DH154" s="309"/>
      <c r="DI154" s="309"/>
      <c r="DJ154" s="309"/>
      <c r="DK154" s="309"/>
      <c r="DL154" s="309"/>
      <c r="DM154" s="309"/>
      <c r="DN154" s="309"/>
      <c r="DO154" s="309"/>
      <c r="DP154" s="309"/>
      <c r="DQ154" s="309"/>
      <c r="DR154" s="309"/>
      <c r="DS154" s="309"/>
      <c r="DT154" s="309"/>
      <c r="DU154" s="309"/>
      <c r="DV154" s="309"/>
      <c r="DW154" s="309"/>
      <c r="DX154" s="309"/>
      <c r="DY154" s="309"/>
      <c r="DZ154" s="309"/>
      <c r="EA154" s="309"/>
      <c r="EB154" s="309"/>
      <c r="EC154" s="309"/>
      <c r="ED154" s="309"/>
      <c r="EE154" s="309"/>
      <c r="EF154" s="309"/>
      <c r="EG154" s="309"/>
      <c r="EH154" s="309"/>
      <c r="EI154" s="309"/>
    </row>
    <row r="155" spans="1:139">
      <c r="A155" s="309"/>
      <c r="B155" s="307"/>
      <c r="C155" s="307"/>
      <c r="D155" s="307"/>
      <c r="E155" s="307"/>
      <c r="F155" s="307"/>
      <c r="G155" s="307"/>
      <c r="H155" s="307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  <c r="AD155" s="309"/>
      <c r="AE155" s="309"/>
      <c r="AF155" s="309"/>
      <c r="AG155" s="309"/>
      <c r="AH155" s="309"/>
      <c r="AI155" s="309"/>
      <c r="AJ155" s="309"/>
      <c r="AK155" s="309"/>
      <c r="AL155" s="309"/>
      <c r="AM155" s="309"/>
      <c r="AN155" s="309"/>
      <c r="AO155" s="309"/>
      <c r="AP155" s="309"/>
      <c r="AQ155" s="309"/>
      <c r="AR155" s="309"/>
      <c r="AS155" s="309"/>
      <c r="AT155" s="309"/>
      <c r="AU155" s="309"/>
      <c r="AV155" s="309"/>
      <c r="AW155" s="309"/>
      <c r="AX155" s="309"/>
      <c r="AY155" s="309"/>
      <c r="AZ155" s="309"/>
      <c r="BA155" s="309"/>
      <c r="BB155" s="309"/>
      <c r="BC155" s="309"/>
      <c r="BD155" s="309"/>
      <c r="BE155" s="309"/>
      <c r="BF155" s="309"/>
      <c r="BG155" s="309"/>
      <c r="BH155" s="309"/>
      <c r="BI155" s="309"/>
      <c r="BJ155" s="309"/>
      <c r="BK155" s="309"/>
      <c r="BL155" s="309"/>
      <c r="BM155" s="309"/>
      <c r="BN155" s="309"/>
      <c r="BO155" s="309"/>
      <c r="BP155" s="309"/>
      <c r="BQ155" s="309"/>
      <c r="BR155" s="309"/>
      <c r="BS155" s="309"/>
      <c r="BT155" s="309"/>
      <c r="BU155" s="309"/>
      <c r="BV155" s="309"/>
      <c r="BW155" s="309"/>
      <c r="BX155" s="309"/>
      <c r="BY155" s="309"/>
      <c r="BZ155" s="309"/>
      <c r="CA155" s="309"/>
      <c r="CB155" s="309"/>
      <c r="CC155" s="309"/>
      <c r="CD155" s="309"/>
      <c r="CE155" s="309"/>
      <c r="CF155" s="309"/>
      <c r="CG155" s="309"/>
      <c r="CH155" s="309"/>
      <c r="CI155" s="309"/>
      <c r="CJ155" s="309"/>
      <c r="CK155" s="309"/>
      <c r="CL155" s="309"/>
      <c r="CM155" s="309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  <c r="DA155" s="309"/>
      <c r="DB155" s="309"/>
      <c r="DC155" s="309"/>
      <c r="DD155" s="309"/>
      <c r="DE155" s="309"/>
      <c r="DF155" s="309"/>
      <c r="DG155" s="309"/>
      <c r="DH155" s="309"/>
      <c r="DI155" s="309"/>
      <c r="DJ155" s="309"/>
      <c r="DK155" s="309"/>
      <c r="DL155" s="309"/>
      <c r="DM155" s="309"/>
      <c r="DN155" s="309"/>
      <c r="DO155" s="309"/>
      <c r="DP155" s="309"/>
      <c r="DQ155" s="309"/>
      <c r="DR155" s="309"/>
      <c r="DS155" s="309"/>
      <c r="DT155" s="309"/>
      <c r="DU155" s="309"/>
      <c r="DV155" s="309"/>
      <c r="DW155" s="309"/>
      <c r="DX155" s="309"/>
      <c r="DY155" s="309"/>
      <c r="DZ155" s="309"/>
      <c r="EA155" s="309"/>
      <c r="EB155" s="309"/>
      <c r="EC155" s="309"/>
      <c r="ED155" s="309"/>
      <c r="EE155" s="309"/>
      <c r="EF155" s="309"/>
      <c r="EG155" s="309"/>
      <c r="EH155" s="309"/>
      <c r="EI155" s="309"/>
    </row>
    <row r="156" spans="1:139">
      <c r="A156" s="309"/>
      <c r="B156" s="307"/>
      <c r="C156" s="307"/>
      <c r="D156" s="307"/>
      <c r="E156" s="307"/>
      <c r="F156" s="307"/>
      <c r="G156" s="307"/>
      <c r="H156" s="307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309"/>
      <c r="AM156" s="309"/>
      <c r="AN156" s="309"/>
      <c r="AO156" s="309"/>
      <c r="AP156" s="309"/>
      <c r="AQ156" s="309"/>
      <c r="AR156" s="309"/>
      <c r="AS156" s="309"/>
      <c r="AT156" s="309"/>
      <c r="AU156" s="309"/>
      <c r="AV156" s="309"/>
      <c r="AW156" s="309"/>
      <c r="AX156" s="309"/>
      <c r="AY156" s="309"/>
      <c r="AZ156" s="309"/>
      <c r="BA156" s="309"/>
      <c r="BB156" s="309"/>
      <c r="BC156" s="309"/>
      <c r="BD156" s="309"/>
      <c r="BE156" s="309"/>
      <c r="BF156" s="309"/>
      <c r="BG156" s="309"/>
      <c r="BH156" s="309"/>
      <c r="BI156" s="309"/>
      <c r="BJ156" s="309"/>
      <c r="BK156" s="309"/>
      <c r="BL156" s="309"/>
      <c r="BM156" s="309"/>
      <c r="BN156" s="309"/>
      <c r="BO156" s="309"/>
      <c r="BP156" s="309"/>
      <c r="BQ156" s="309"/>
      <c r="BR156" s="309"/>
      <c r="BS156" s="309"/>
      <c r="BT156" s="309"/>
      <c r="BU156" s="309"/>
      <c r="BV156" s="309"/>
      <c r="BW156" s="309"/>
      <c r="BX156" s="309"/>
      <c r="BY156" s="309"/>
      <c r="BZ156" s="309"/>
      <c r="CA156" s="309"/>
      <c r="CB156" s="309"/>
      <c r="CC156" s="309"/>
      <c r="CD156" s="309"/>
      <c r="CE156" s="309"/>
      <c r="CF156" s="309"/>
      <c r="CG156" s="309"/>
      <c r="CH156" s="309"/>
      <c r="CI156" s="309"/>
      <c r="CJ156" s="309"/>
      <c r="CK156" s="309"/>
      <c r="CL156" s="309"/>
      <c r="CM156" s="309"/>
      <c r="CN156" s="309"/>
      <c r="CO156" s="309"/>
      <c r="CP156" s="309"/>
      <c r="CQ156" s="309"/>
      <c r="CR156" s="309"/>
      <c r="CS156" s="309"/>
      <c r="CT156" s="309"/>
      <c r="CU156" s="309"/>
      <c r="CV156" s="309"/>
      <c r="CW156" s="309"/>
      <c r="CX156" s="309"/>
      <c r="CY156" s="309"/>
      <c r="CZ156" s="309"/>
      <c r="DA156" s="309"/>
      <c r="DB156" s="309"/>
      <c r="DC156" s="309"/>
      <c r="DD156" s="309"/>
      <c r="DE156" s="309"/>
      <c r="DF156" s="309"/>
      <c r="DG156" s="309"/>
      <c r="DH156" s="309"/>
      <c r="DI156" s="309"/>
      <c r="DJ156" s="309"/>
      <c r="DK156" s="309"/>
      <c r="DL156" s="309"/>
      <c r="DM156" s="309"/>
      <c r="DN156" s="309"/>
      <c r="DO156" s="309"/>
      <c r="DP156" s="309"/>
      <c r="DQ156" s="309"/>
      <c r="DR156" s="309"/>
      <c r="DS156" s="309"/>
      <c r="DT156" s="309"/>
      <c r="DU156" s="309"/>
      <c r="DV156" s="309"/>
      <c r="DW156" s="309"/>
      <c r="DX156" s="309"/>
      <c r="DY156" s="309"/>
      <c r="DZ156" s="309"/>
      <c r="EA156" s="309"/>
      <c r="EB156" s="309"/>
      <c r="EC156" s="309"/>
      <c r="ED156" s="309"/>
      <c r="EE156" s="309"/>
      <c r="EF156" s="309"/>
      <c r="EG156" s="309"/>
      <c r="EH156" s="309"/>
      <c r="EI156" s="309"/>
    </row>
    <row r="157" spans="1:139">
      <c r="A157" s="309"/>
      <c r="B157" s="307"/>
      <c r="C157" s="307"/>
      <c r="D157" s="307"/>
      <c r="E157" s="307"/>
      <c r="F157" s="307"/>
      <c r="G157" s="307"/>
      <c r="H157" s="307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09"/>
      <c r="AO157" s="309"/>
      <c r="AP157" s="309"/>
      <c r="AQ157" s="309"/>
      <c r="AR157" s="309"/>
      <c r="AS157" s="309"/>
      <c r="AT157" s="309"/>
      <c r="AU157" s="309"/>
      <c r="AV157" s="309"/>
      <c r="AW157" s="309"/>
      <c r="AX157" s="309"/>
      <c r="AY157" s="309"/>
      <c r="AZ157" s="309"/>
      <c r="BA157" s="309"/>
      <c r="BB157" s="309"/>
      <c r="BC157" s="309"/>
      <c r="BD157" s="309"/>
      <c r="BE157" s="309"/>
      <c r="BF157" s="309"/>
      <c r="BG157" s="309"/>
      <c r="BH157" s="309"/>
      <c r="BI157" s="309"/>
      <c r="BJ157" s="309"/>
      <c r="BK157" s="309"/>
      <c r="BL157" s="309"/>
      <c r="BM157" s="309"/>
      <c r="BN157" s="309"/>
      <c r="BO157" s="309"/>
      <c r="BP157" s="309"/>
      <c r="BQ157" s="309"/>
      <c r="BR157" s="309"/>
      <c r="BS157" s="309"/>
      <c r="BT157" s="309"/>
      <c r="BU157" s="309"/>
      <c r="BV157" s="309"/>
      <c r="BW157" s="309"/>
      <c r="BX157" s="309"/>
      <c r="BY157" s="309"/>
      <c r="BZ157" s="309"/>
      <c r="CA157" s="309"/>
      <c r="CB157" s="309"/>
      <c r="CC157" s="309"/>
      <c r="CD157" s="309"/>
      <c r="CE157" s="309"/>
      <c r="CF157" s="309"/>
      <c r="CG157" s="309"/>
      <c r="CH157" s="309"/>
      <c r="CI157" s="309"/>
      <c r="CJ157" s="309"/>
      <c r="CK157" s="309"/>
      <c r="CL157" s="309"/>
      <c r="CM157" s="309"/>
      <c r="CN157" s="309"/>
      <c r="CO157" s="309"/>
      <c r="CP157" s="309"/>
      <c r="CQ157" s="309"/>
      <c r="CR157" s="309"/>
      <c r="CS157" s="309"/>
      <c r="CT157" s="309"/>
      <c r="CU157" s="309"/>
      <c r="CV157" s="309"/>
      <c r="CW157" s="309"/>
      <c r="CX157" s="309"/>
      <c r="CY157" s="309"/>
      <c r="CZ157" s="309"/>
      <c r="DA157" s="309"/>
      <c r="DB157" s="309"/>
      <c r="DC157" s="309"/>
      <c r="DD157" s="309"/>
      <c r="DE157" s="309"/>
      <c r="DF157" s="309"/>
      <c r="DG157" s="309"/>
      <c r="DH157" s="309"/>
      <c r="DI157" s="309"/>
      <c r="DJ157" s="309"/>
      <c r="DK157" s="309"/>
      <c r="DL157" s="309"/>
      <c r="DM157" s="309"/>
      <c r="DN157" s="309"/>
      <c r="DO157" s="309"/>
      <c r="DP157" s="309"/>
      <c r="DQ157" s="309"/>
      <c r="DR157" s="309"/>
      <c r="DS157" s="309"/>
      <c r="DT157" s="309"/>
      <c r="DU157" s="309"/>
      <c r="DV157" s="309"/>
      <c r="DW157" s="309"/>
      <c r="DX157" s="309"/>
      <c r="DY157" s="309"/>
      <c r="DZ157" s="309"/>
      <c r="EA157" s="309"/>
      <c r="EB157" s="309"/>
      <c r="EC157" s="309"/>
      <c r="ED157" s="309"/>
      <c r="EE157" s="309"/>
      <c r="EF157" s="309"/>
      <c r="EG157" s="309"/>
      <c r="EH157" s="309"/>
      <c r="EI157" s="309"/>
    </row>
    <row r="158" spans="1:139">
      <c r="A158" s="309"/>
      <c r="B158" s="307"/>
      <c r="C158" s="307"/>
      <c r="D158" s="307"/>
      <c r="E158" s="307"/>
      <c r="F158" s="307"/>
      <c r="G158" s="307"/>
      <c r="H158" s="307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  <c r="AR158" s="309"/>
      <c r="AS158" s="309"/>
      <c r="AT158" s="309"/>
      <c r="AU158" s="309"/>
      <c r="AV158" s="309"/>
      <c r="AW158" s="309"/>
      <c r="AX158" s="309"/>
      <c r="AY158" s="309"/>
      <c r="AZ158" s="309"/>
      <c r="BA158" s="309"/>
      <c r="BB158" s="309"/>
      <c r="BC158" s="309"/>
      <c r="BD158" s="309"/>
      <c r="BE158" s="309"/>
      <c r="BF158" s="309"/>
      <c r="BG158" s="309"/>
      <c r="BH158" s="309"/>
      <c r="BI158" s="309"/>
      <c r="BJ158" s="309"/>
      <c r="BK158" s="309"/>
      <c r="BL158" s="309"/>
      <c r="BM158" s="309"/>
      <c r="BN158" s="309"/>
      <c r="BO158" s="309"/>
      <c r="BP158" s="309"/>
      <c r="BQ158" s="309"/>
      <c r="BR158" s="309"/>
      <c r="BS158" s="309"/>
      <c r="BT158" s="309"/>
      <c r="BU158" s="309"/>
      <c r="BV158" s="309"/>
      <c r="BW158" s="309"/>
      <c r="BX158" s="309"/>
      <c r="BY158" s="309"/>
      <c r="BZ158" s="309"/>
      <c r="CA158" s="309"/>
      <c r="CB158" s="309"/>
      <c r="CC158" s="309"/>
      <c r="CD158" s="309"/>
      <c r="CE158" s="309"/>
      <c r="CF158" s="309"/>
      <c r="CG158" s="309"/>
      <c r="CH158" s="309"/>
      <c r="CI158" s="309"/>
      <c r="CJ158" s="309"/>
      <c r="CK158" s="309"/>
      <c r="CL158" s="30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09"/>
      <c r="CZ158" s="309"/>
      <c r="DA158" s="309"/>
      <c r="DB158" s="309"/>
      <c r="DC158" s="309"/>
      <c r="DD158" s="309"/>
      <c r="DE158" s="309"/>
      <c r="DF158" s="309"/>
      <c r="DG158" s="309"/>
      <c r="DH158" s="309"/>
      <c r="DI158" s="309"/>
      <c r="DJ158" s="309"/>
      <c r="DK158" s="309"/>
      <c r="DL158" s="309"/>
      <c r="DM158" s="309"/>
      <c r="DN158" s="309"/>
      <c r="DO158" s="309"/>
      <c r="DP158" s="309"/>
      <c r="DQ158" s="309"/>
      <c r="DR158" s="309"/>
      <c r="DS158" s="309"/>
      <c r="DT158" s="309"/>
      <c r="DU158" s="309"/>
      <c r="DV158" s="309"/>
      <c r="DW158" s="309"/>
      <c r="DX158" s="309"/>
      <c r="DY158" s="309"/>
      <c r="DZ158" s="309"/>
      <c r="EA158" s="309"/>
      <c r="EB158" s="309"/>
      <c r="EC158" s="309"/>
      <c r="ED158" s="309"/>
      <c r="EE158" s="309"/>
      <c r="EF158" s="309"/>
      <c r="EG158" s="309"/>
      <c r="EH158" s="309"/>
      <c r="EI158" s="309"/>
    </row>
    <row r="159" spans="1:139">
      <c r="A159" s="309"/>
      <c r="B159" s="307"/>
      <c r="C159" s="307"/>
      <c r="D159" s="307"/>
      <c r="E159" s="307"/>
      <c r="F159" s="307"/>
      <c r="G159" s="307"/>
      <c r="H159" s="307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  <c r="AO159" s="309"/>
      <c r="AP159" s="309"/>
      <c r="AQ159" s="309"/>
      <c r="AR159" s="309"/>
      <c r="AS159" s="309"/>
      <c r="AT159" s="309"/>
      <c r="AU159" s="309"/>
      <c r="AV159" s="309"/>
      <c r="AW159" s="309"/>
      <c r="AX159" s="309"/>
      <c r="AY159" s="309"/>
      <c r="AZ159" s="309"/>
      <c r="BA159" s="309"/>
      <c r="BB159" s="309"/>
      <c r="BC159" s="309"/>
      <c r="BD159" s="309"/>
      <c r="BE159" s="309"/>
      <c r="BF159" s="309"/>
      <c r="BG159" s="309"/>
      <c r="BH159" s="309"/>
      <c r="BI159" s="309"/>
      <c r="BJ159" s="309"/>
      <c r="BK159" s="309"/>
      <c r="BL159" s="309"/>
      <c r="BM159" s="309"/>
      <c r="BN159" s="309"/>
      <c r="BO159" s="309"/>
      <c r="BP159" s="309"/>
      <c r="BQ159" s="309"/>
      <c r="BR159" s="309"/>
      <c r="BS159" s="309"/>
      <c r="BT159" s="309"/>
      <c r="BU159" s="309"/>
      <c r="BV159" s="309"/>
      <c r="BW159" s="309"/>
      <c r="BX159" s="309"/>
      <c r="BY159" s="309"/>
      <c r="BZ159" s="309"/>
      <c r="CA159" s="309"/>
      <c r="CB159" s="309"/>
      <c r="CC159" s="309"/>
      <c r="CD159" s="309"/>
      <c r="CE159" s="309"/>
      <c r="CF159" s="309"/>
      <c r="CG159" s="309"/>
      <c r="CH159" s="309"/>
      <c r="CI159" s="309"/>
      <c r="CJ159" s="309"/>
      <c r="CK159" s="309"/>
      <c r="CL159" s="30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09"/>
      <c r="CZ159" s="309"/>
      <c r="DA159" s="309"/>
      <c r="DB159" s="309"/>
      <c r="DC159" s="309"/>
      <c r="DD159" s="309"/>
      <c r="DE159" s="309"/>
      <c r="DF159" s="309"/>
      <c r="DG159" s="309"/>
      <c r="DH159" s="309"/>
      <c r="DI159" s="309"/>
      <c r="DJ159" s="309"/>
      <c r="DK159" s="309"/>
      <c r="DL159" s="309"/>
      <c r="DM159" s="309"/>
      <c r="DN159" s="309"/>
      <c r="DO159" s="309"/>
      <c r="DP159" s="309"/>
      <c r="DQ159" s="309"/>
      <c r="DR159" s="309"/>
      <c r="DS159" s="309"/>
      <c r="DT159" s="309"/>
      <c r="DU159" s="309"/>
      <c r="DV159" s="309"/>
      <c r="DW159" s="309"/>
      <c r="DX159" s="309"/>
      <c r="DY159" s="309"/>
      <c r="DZ159" s="309"/>
      <c r="EA159" s="309"/>
      <c r="EB159" s="309"/>
      <c r="EC159" s="309"/>
      <c r="ED159" s="309"/>
      <c r="EE159" s="309"/>
      <c r="EF159" s="309"/>
      <c r="EG159" s="309"/>
      <c r="EH159" s="309"/>
      <c r="EI159" s="309"/>
    </row>
    <row r="160" spans="1:139">
      <c r="A160" s="309"/>
      <c r="B160" s="307"/>
      <c r="C160" s="307"/>
      <c r="D160" s="307"/>
      <c r="E160" s="307"/>
      <c r="F160" s="307"/>
      <c r="G160" s="307"/>
      <c r="H160" s="307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  <c r="AO160" s="309"/>
      <c r="AP160" s="309"/>
      <c r="AQ160" s="309"/>
      <c r="AR160" s="309"/>
      <c r="AS160" s="309"/>
      <c r="AT160" s="309"/>
      <c r="AU160" s="309"/>
      <c r="AV160" s="309"/>
      <c r="AW160" s="309"/>
      <c r="AX160" s="309"/>
      <c r="AY160" s="309"/>
      <c r="AZ160" s="309"/>
      <c r="BA160" s="309"/>
      <c r="BB160" s="309"/>
      <c r="BC160" s="309"/>
      <c r="BD160" s="309"/>
      <c r="BE160" s="309"/>
      <c r="BF160" s="309"/>
      <c r="BG160" s="309"/>
      <c r="BH160" s="309"/>
      <c r="BI160" s="309"/>
      <c r="BJ160" s="309"/>
      <c r="BK160" s="309"/>
      <c r="BL160" s="309"/>
      <c r="BM160" s="309"/>
      <c r="BN160" s="309"/>
      <c r="BO160" s="309"/>
      <c r="BP160" s="309"/>
      <c r="BQ160" s="309"/>
      <c r="BR160" s="309"/>
      <c r="BS160" s="309"/>
      <c r="BT160" s="309"/>
      <c r="BU160" s="309"/>
      <c r="BV160" s="309"/>
      <c r="BW160" s="309"/>
      <c r="BX160" s="309"/>
      <c r="BY160" s="309"/>
      <c r="BZ160" s="309"/>
      <c r="CA160" s="309"/>
      <c r="CB160" s="309"/>
      <c r="CC160" s="309"/>
      <c r="CD160" s="309"/>
      <c r="CE160" s="309"/>
      <c r="CF160" s="309"/>
      <c r="CG160" s="309"/>
      <c r="CH160" s="309"/>
      <c r="CI160" s="309"/>
      <c r="CJ160" s="309"/>
      <c r="CK160" s="309"/>
      <c r="CL160" s="309"/>
      <c r="CM160" s="309"/>
      <c r="CN160" s="309"/>
      <c r="CO160" s="309"/>
      <c r="CP160" s="309"/>
      <c r="CQ160" s="309"/>
      <c r="CR160" s="309"/>
      <c r="CS160" s="309"/>
      <c r="CT160" s="309"/>
      <c r="CU160" s="309"/>
      <c r="CV160" s="309"/>
      <c r="CW160" s="309"/>
      <c r="CX160" s="309"/>
      <c r="CY160" s="309"/>
      <c r="CZ160" s="309"/>
      <c r="DA160" s="309"/>
      <c r="DB160" s="309"/>
      <c r="DC160" s="309"/>
      <c r="DD160" s="309"/>
      <c r="DE160" s="309"/>
      <c r="DF160" s="309"/>
      <c r="DG160" s="309"/>
      <c r="DH160" s="309"/>
      <c r="DI160" s="309"/>
      <c r="DJ160" s="309"/>
      <c r="DK160" s="309"/>
      <c r="DL160" s="309"/>
      <c r="DM160" s="309"/>
      <c r="DN160" s="309"/>
      <c r="DO160" s="309"/>
      <c r="DP160" s="309"/>
      <c r="DQ160" s="309"/>
      <c r="DR160" s="309"/>
      <c r="DS160" s="309"/>
      <c r="DT160" s="309"/>
      <c r="DU160" s="309"/>
      <c r="DV160" s="309"/>
      <c r="DW160" s="309"/>
      <c r="DX160" s="309"/>
      <c r="DY160" s="309"/>
      <c r="DZ160" s="309"/>
      <c r="EA160" s="309"/>
      <c r="EB160" s="309"/>
      <c r="EC160" s="309"/>
      <c r="ED160" s="309"/>
      <c r="EE160" s="309"/>
      <c r="EF160" s="309"/>
      <c r="EG160" s="309"/>
      <c r="EH160" s="309"/>
      <c r="EI160" s="309"/>
    </row>
    <row r="161" spans="1:139">
      <c r="A161" s="309"/>
      <c r="B161" s="307"/>
      <c r="C161" s="307"/>
      <c r="D161" s="307"/>
      <c r="E161" s="307"/>
      <c r="F161" s="307"/>
      <c r="G161" s="307"/>
      <c r="H161" s="307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  <c r="AJ161" s="309"/>
      <c r="AK161" s="309"/>
      <c r="AL161" s="309"/>
      <c r="AM161" s="309"/>
      <c r="AN161" s="309"/>
      <c r="AO161" s="309"/>
      <c r="AP161" s="309"/>
      <c r="AQ161" s="309"/>
      <c r="AR161" s="309"/>
      <c r="AS161" s="309"/>
      <c r="AT161" s="309"/>
      <c r="AU161" s="309"/>
      <c r="AV161" s="309"/>
      <c r="AW161" s="309"/>
      <c r="AX161" s="309"/>
      <c r="AY161" s="309"/>
      <c r="AZ161" s="309"/>
      <c r="BA161" s="309"/>
      <c r="BB161" s="309"/>
      <c r="BC161" s="309"/>
      <c r="BD161" s="309"/>
      <c r="BE161" s="309"/>
      <c r="BF161" s="309"/>
      <c r="BG161" s="309"/>
      <c r="BH161" s="309"/>
      <c r="BI161" s="309"/>
      <c r="BJ161" s="309"/>
      <c r="BK161" s="309"/>
      <c r="BL161" s="309"/>
      <c r="BM161" s="309"/>
      <c r="BN161" s="309"/>
      <c r="BO161" s="309"/>
      <c r="BP161" s="309"/>
      <c r="BQ161" s="309"/>
      <c r="BR161" s="309"/>
      <c r="BS161" s="309"/>
      <c r="BT161" s="309"/>
      <c r="BU161" s="309"/>
      <c r="BV161" s="309"/>
      <c r="BW161" s="309"/>
      <c r="BX161" s="309"/>
      <c r="BY161" s="309"/>
      <c r="BZ161" s="309"/>
      <c r="CA161" s="309"/>
      <c r="CB161" s="309"/>
      <c r="CC161" s="309"/>
      <c r="CD161" s="309"/>
      <c r="CE161" s="309"/>
      <c r="CF161" s="309"/>
      <c r="CG161" s="309"/>
      <c r="CH161" s="309"/>
      <c r="CI161" s="309"/>
      <c r="CJ161" s="309"/>
      <c r="CK161" s="309"/>
      <c r="CL161" s="309"/>
      <c r="CM161" s="309"/>
      <c r="CN161" s="309"/>
      <c r="CO161" s="309"/>
      <c r="CP161" s="309"/>
      <c r="CQ161" s="309"/>
      <c r="CR161" s="309"/>
      <c r="CS161" s="309"/>
      <c r="CT161" s="309"/>
      <c r="CU161" s="309"/>
      <c r="CV161" s="309"/>
      <c r="CW161" s="309"/>
      <c r="CX161" s="309"/>
      <c r="CY161" s="309"/>
      <c r="CZ161" s="309"/>
      <c r="DA161" s="309"/>
      <c r="DB161" s="309"/>
      <c r="DC161" s="309"/>
      <c r="DD161" s="309"/>
      <c r="DE161" s="309"/>
      <c r="DF161" s="309"/>
      <c r="DG161" s="309"/>
      <c r="DH161" s="309"/>
      <c r="DI161" s="309"/>
      <c r="DJ161" s="309"/>
      <c r="DK161" s="309"/>
      <c r="DL161" s="309"/>
      <c r="DM161" s="309"/>
      <c r="DN161" s="309"/>
      <c r="DO161" s="309"/>
      <c r="DP161" s="309"/>
      <c r="DQ161" s="309"/>
      <c r="DR161" s="309"/>
      <c r="DS161" s="309"/>
      <c r="DT161" s="309"/>
      <c r="DU161" s="309"/>
      <c r="DV161" s="309"/>
      <c r="DW161" s="309"/>
      <c r="DX161" s="309"/>
      <c r="DY161" s="309"/>
      <c r="DZ161" s="309"/>
      <c r="EA161" s="309"/>
      <c r="EB161" s="309"/>
      <c r="EC161" s="309"/>
      <c r="ED161" s="309"/>
      <c r="EE161" s="309"/>
      <c r="EF161" s="309"/>
      <c r="EG161" s="309"/>
      <c r="EH161" s="309"/>
      <c r="EI161" s="309"/>
    </row>
    <row r="162" spans="1:139">
      <c r="A162" s="309"/>
      <c r="B162" s="307"/>
      <c r="C162" s="307"/>
      <c r="D162" s="307"/>
      <c r="E162" s="307"/>
      <c r="F162" s="307"/>
      <c r="G162" s="307"/>
      <c r="H162" s="307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09"/>
      <c r="AO162" s="309"/>
      <c r="AP162" s="309"/>
      <c r="AQ162" s="309"/>
      <c r="AR162" s="309"/>
      <c r="AS162" s="309"/>
      <c r="AT162" s="309"/>
      <c r="AU162" s="309"/>
      <c r="AV162" s="309"/>
      <c r="AW162" s="309"/>
      <c r="AX162" s="309"/>
      <c r="AY162" s="309"/>
      <c r="AZ162" s="309"/>
      <c r="BA162" s="309"/>
      <c r="BB162" s="309"/>
      <c r="BC162" s="309"/>
      <c r="BD162" s="309"/>
      <c r="BE162" s="309"/>
      <c r="BF162" s="309"/>
      <c r="BG162" s="309"/>
      <c r="BH162" s="309"/>
      <c r="BI162" s="309"/>
      <c r="BJ162" s="309"/>
      <c r="BK162" s="309"/>
      <c r="BL162" s="309"/>
      <c r="BM162" s="309"/>
      <c r="BN162" s="309"/>
      <c r="BO162" s="309"/>
      <c r="BP162" s="309"/>
      <c r="BQ162" s="309"/>
      <c r="BR162" s="309"/>
      <c r="BS162" s="309"/>
      <c r="BT162" s="309"/>
      <c r="BU162" s="309"/>
      <c r="BV162" s="309"/>
      <c r="BW162" s="309"/>
      <c r="BX162" s="309"/>
      <c r="BY162" s="309"/>
      <c r="BZ162" s="309"/>
      <c r="CA162" s="309"/>
      <c r="CB162" s="309"/>
      <c r="CC162" s="309"/>
      <c r="CD162" s="309"/>
      <c r="CE162" s="309"/>
      <c r="CF162" s="309"/>
      <c r="CG162" s="309"/>
      <c r="CH162" s="309"/>
      <c r="CI162" s="309"/>
      <c r="CJ162" s="309"/>
      <c r="CK162" s="309"/>
      <c r="CL162" s="309"/>
      <c r="CM162" s="309"/>
      <c r="CN162" s="309"/>
      <c r="CO162" s="309"/>
      <c r="CP162" s="309"/>
      <c r="CQ162" s="309"/>
      <c r="CR162" s="309"/>
      <c r="CS162" s="309"/>
      <c r="CT162" s="309"/>
      <c r="CU162" s="309"/>
      <c r="CV162" s="309"/>
      <c r="CW162" s="309"/>
      <c r="CX162" s="309"/>
      <c r="CY162" s="309"/>
      <c r="CZ162" s="309"/>
      <c r="DA162" s="309"/>
      <c r="DB162" s="309"/>
      <c r="DC162" s="309"/>
      <c r="DD162" s="309"/>
      <c r="DE162" s="309"/>
      <c r="DF162" s="309"/>
      <c r="DG162" s="309"/>
      <c r="DH162" s="309"/>
      <c r="DI162" s="309"/>
      <c r="DJ162" s="309"/>
      <c r="DK162" s="309"/>
      <c r="DL162" s="309"/>
      <c r="DM162" s="309"/>
      <c r="DN162" s="309"/>
      <c r="DO162" s="309"/>
      <c r="DP162" s="309"/>
      <c r="DQ162" s="309"/>
      <c r="DR162" s="309"/>
      <c r="DS162" s="309"/>
      <c r="DT162" s="309"/>
      <c r="DU162" s="309"/>
      <c r="DV162" s="309"/>
      <c r="DW162" s="309"/>
      <c r="DX162" s="309"/>
      <c r="DY162" s="309"/>
      <c r="DZ162" s="309"/>
      <c r="EA162" s="309"/>
      <c r="EB162" s="309"/>
      <c r="EC162" s="309"/>
      <c r="ED162" s="309"/>
      <c r="EE162" s="309"/>
      <c r="EF162" s="309"/>
      <c r="EG162" s="309"/>
      <c r="EH162" s="309"/>
      <c r="EI162" s="309"/>
    </row>
    <row r="163" spans="1:139">
      <c r="A163" s="309"/>
      <c r="B163" s="307"/>
      <c r="C163" s="307"/>
      <c r="D163" s="307"/>
      <c r="E163" s="307"/>
      <c r="F163" s="307"/>
      <c r="G163" s="307"/>
      <c r="H163" s="307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309"/>
      <c r="AP163" s="309"/>
      <c r="AQ163" s="309"/>
      <c r="AR163" s="309"/>
      <c r="AS163" s="309"/>
      <c r="AT163" s="309"/>
      <c r="AU163" s="309"/>
      <c r="AV163" s="309"/>
      <c r="AW163" s="309"/>
      <c r="AX163" s="309"/>
      <c r="AY163" s="309"/>
      <c r="AZ163" s="309"/>
      <c r="BA163" s="309"/>
      <c r="BB163" s="309"/>
      <c r="BC163" s="309"/>
      <c r="BD163" s="309"/>
      <c r="BE163" s="309"/>
      <c r="BF163" s="309"/>
      <c r="BG163" s="309"/>
      <c r="BH163" s="309"/>
      <c r="BI163" s="309"/>
      <c r="BJ163" s="309"/>
      <c r="BK163" s="309"/>
      <c r="BL163" s="309"/>
      <c r="BM163" s="309"/>
      <c r="BN163" s="309"/>
      <c r="BO163" s="309"/>
      <c r="BP163" s="309"/>
      <c r="BQ163" s="309"/>
      <c r="BR163" s="309"/>
      <c r="BS163" s="309"/>
      <c r="BT163" s="309"/>
      <c r="BU163" s="309"/>
      <c r="BV163" s="309"/>
      <c r="BW163" s="309"/>
      <c r="BX163" s="309"/>
      <c r="BY163" s="309"/>
      <c r="BZ163" s="309"/>
      <c r="CA163" s="309"/>
      <c r="CB163" s="309"/>
      <c r="CC163" s="309"/>
      <c r="CD163" s="309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09"/>
      <c r="CY163" s="309"/>
      <c r="CZ163" s="309"/>
      <c r="DA163" s="309"/>
      <c r="DB163" s="309"/>
      <c r="DC163" s="309"/>
      <c r="DD163" s="309"/>
      <c r="DE163" s="309"/>
      <c r="DF163" s="309"/>
      <c r="DG163" s="309"/>
      <c r="DH163" s="309"/>
      <c r="DI163" s="309"/>
      <c r="DJ163" s="309"/>
      <c r="DK163" s="309"/>
      <c r="DL163" s="309"/>
      <c r="DM163" s="309"/>
      <c r="DN163" s="309"/>
      <c r="DO163" s="309"/>
      <c r="DP163" s="309"/>
      <c r="DQ163" s="309"/>
      <c r="DR163" s="309"/>
      <c r="DS163" s="309"/>
      <c r="DT163" s="309"/>
      <c r="DU163" s="309"/>
      <c r="DV163" s="309"/>
      <c r="DW163" s="309"/>
      <c r="DX163" s="309"/>
      <c r="DY163" s="309"/>
      <c r="DZ163" s="309"/>
      <c r="EA163" s="309"/>
      <c r="EB163" s="309"/>
      <c r="EC163" s="309"/>
      <c r="ED163" s="309"/>
      <c r="EE163" s="309"/>
      <c r="EF163" s="309"/>
      <c r="EG163" s="309"/>
      <c r="EH163" s="309"/>
      <c r="EI163" s="309"/>
    </row>
    <row r="164" spans="1:139">
      <c r="A164" s="309"/>
      <c r="B164" s="307"/>
      <c r="C164" s="307"/>
      <c r="D164" s="307"/>
      <c r="E164" s="307"/>
      <c r="F164" s="307"/>
      <c r="G164" s="307"/>
      <c r="H164" s="307"/>
      <c r="I164" s="309"/>
      <c r="J164" s="309"/>
      <c r="K164" s="309"/>
      <c r="L164" s="309"/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09"/>
      <c r="AO164" s="309"/>
      <c r="AP164" s="309"/>
      <c r="AQ164" s="309"/>
      <c r="AR164" s="309"/>
      <c r="AS164" s="309"/>
      <c r="AT164" s="309"/>
      <c r="AU164" s="309"/>
      <c r="AV164" s="309"/>
      <c r="AW164" s="309"/>
      <c r="AX164" s="309"/>
      <c r="AY164" s="309"/>
      <c r="AZ164" s="309"/>
      <c r="BA164" s="309"/>
      <c r="BB164" s="309"/>
      <c r="BC164" s="309"/>
      <c r="BD164" s="309"/>
      <c r="BE164" s="309"/>
      <c r="BF164" s="309"/>
      <c r="BG164" s="309"/>
      <c r="BH164" s="309"/>
      <c r="BI164" s="309"/>
      <c r="BJ164" s="309"/>
      <c r="BK164" s="309"/>
      <c r="BL164" s="309"/>
      <c r="BM164" s="309"/>
      <c r="BN164" s="309"/>
      <c r="BO164" s="309"/>
      <c r="BP164" s="309"/>
      <c r="BQ164" s="309"/>
      <c r="BR164" s="309"/>
      <c r="BS164" s="309"/>
      <c r="BT164" s="309"/>
      <c r="BU164" s="309"/>
      <c r="BV164" s="309"/>
      <c r="BW164" s="309"/>
      <c r="BX164" s="309"/>
      <c r="BY164" s="309"/>
      <c r="BZ164" s="309"/>
      <c r="CA164" s="309"/>
      <c r="CB164" s="309"/>
      <c r="CC164" s="309"/>
      <c r="CD164" s="309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09"/>
      <c r="CY164" s="309"/>
      <c r="CZ164" s="309"/>
      <c r="DA164" s="309"/>
      <c r="DB164" s="309"/>
      <c r="DC164" s="309"/>
      <c r="DD164" s="309"/>
      <c r="DE164" s="309"/>
      <c r="DF164" s="309"/>
      <c r="DG164" s="309"/>
      <c r="DH164" s="309"/>
      <c r="DI164" s="309"/>
      <c r="DJ164" s="309"/>
      <c r="DK164" s="309"/>
      <c r="DL164" s="309"/>
      <c r="DM164" s="309"/>
      <c r="DN164" s="309"/>
      <c r="DO164" s="309"/>
      <c r="DP164" s="309"/>
      <c r="DQ164" s="309"/>
      <c r="DR164" s="309"/>
      <c r="DS164" s="309"/>
      <c r="DT164" s="309"/>
      <c r="DU164" s="309"/>
      <c r="DV164" s="309"/>
      <c r="DW164" s="309"/>
      <c r="DX164" s="309"/>
      <c r="DY164" s="309"/>
      <c r="DZ164" s="309"/>
      <c r="EA164" s="309"/>
      <c r="EB164" s="309"/>
      <c r="EC164" s="309"/>
      <c r="ED164" s="309"/>
      <c r="EE164" s="309"/>
      <c r="EF164" s="309"/>
      <c r="EG164" s="309"/>
      <c r="EH164" s="309"/>
      <c r="EI164" s="309"/>
    </row>
    <row r="165" spans="1:139">
      <c r="A165" s="309"/>
      <c r="B165" s="307"/>
      <c r="C165" s="307"/>
      <c r="D165" s="307"/>
      <c r="E165" s="307"/>
      <c r="F165" s="307"/>
      <c r="G165" s="307"/>
      <c r="H165" s="307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09"/>
      <c r="AR165" s="309"/>
      <c r="AS165" s="309"/>
      <c r="AT165" s="309"/>
      <c r="AU165" s="309"/>
      <c r="AV165" s="309"/>
      <c r="AW165" s="309"/>
      <c r="AX165" s="309"/>
      <c r="AY165" s="309"/>
      <c r="AZ165" s="309"/>
      <c r="BA165" s="309"/>
      <c r="BB165" s="309"/>
      <c r="BC165" s="309"/>
      <c r="BD165" s="309"/>
      <c r="BE165" s="309"/>
      <c r="BF165" s="309"/>
      <c r="BG165" s="309"/>
      <c r="BH165" s="309"/>
      <c r="BI165" s="309"/>
      <c r="BJ165" s="309"/>
      <c r="BK165" s="309"/>
      <c r="BL165" s="309"/>
      <c r="BM165" s="309"/>
      <c r="BN165" s="309"/>
      <c r="BO165" s="309"/>
      <c r="BP165" s="309"/>
      <c r="BQ165" s="309"/>
      <c r="BR165" s="309"/>
      <c r="BS165" s="309"/>
      <c r="BT165" s="309"/>
      <c r="BU165" s="309"/>
      <c r="BV165" s="309"/>
      <c r="BW165" s="309"/>
      <c r="BX165" s="309"/>
      <c r="BY165" s="309"/>
      <c r="BZ165" s="309"/>
      <c r="CA165" s="309"/>
      <c r="CB165" s="309"/>
      <c r="CC165" s="309"/>
      <c r="CD165" s="309"/>
      <c r="CE165" s="309"/>
      <c r="CF165" s="309"/>
      <c r="CG165" s="309"/>
      <c r="CH165" s="309"/>
      <c r="CI165" s="309"/>
      <c r="CJ165" s="309"/>
      <c r="CK165" s="309"/>
      <c r="CL165" s="309"/>
      <c r="CM165" s="309"/>
      <c r="CN165" s="309"/>
      <c r="CO165" s="309"/>
      <c r="CP165" s="309"/>
      <c r="CQ165" s="309"/>
      <c r="CR165" s="309"/>
      <c r="CS165" s="309"/>
      <c r="CT165" s="309"/>
      <c r="CU165" s="309"/>
      <c r="CV165" s="309"/>
      <c r="CW165" s="309"/>
      <c r="CX165" s="309"/>
      <c r="CY165" s="309"/>
      <c r="CZ165" s="309"/>
      <c r="DA165" s="309"/>
      <c r="DB165" s="309"/>
      <c r="DC165" s="309"/>
      <c r="DD165" s="309"/>
      <c r="DE165" s="309"/>
      <c r="DF165" s="309"/>
      <c r="DG165" s="309"/>
      <c r="DH165" s="309"/>
      <c r="DI165" s="309"/>
      <c r="DJ165" s="309"/>
      <c r="DK165" s="309"/>
      <c r="DL165" s="309"/>
      <c r="DM165" s="309"/>
      <c r="DN165" s="309"/>
      <c r="DO165" s="309"/>
      <c r="DP165" s="309"/>
      <c r="DQ165" s="309"/>
      <c r="DR165" s="309"/>
      <c r="DS165" s="309"/>
      <c r="DT165" s="309"/>
      <c r="DU165" s="309"/>
      <c r="DV165" s="309"/>
      <c r="DW165" s="309"/>
      <c r="DX165" s="309"/>
      <c r="DY165" s="309"/>
      <c r="DZ165" s="309"/>
      <c r="EA165" s="309"/>
      <c r="EB165" s="309"/>
      <c r="EC165" s="309"/>
      <c r="ED165" s="309"/>
      <c r="EE165" s="309"/>
      <c r="EF165" s="309"/>
      <c r="EG165" s="309"/>
      <c r="EH165" s="309"/>
      <c r="EI165" s="309"/>
    </row>
    <row r="166" spans="1:139">
      <c r="A166" s="309"/>
      <c r="B166" s="307"/>
      <c r="C166" s="307"/>
      <c r="D166" s="307"/>
      <c r="E166" s="307"/>
      <c r="F166" s="307"/>
      <c r="G166" s="307"/>
      <c r="H166" s="307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309"/>
      <c r="AP166" s="309"/>
      <c r="AQ166" s="309"/>
      <c r="AR166" s="309"/>
      <c r="AS166" s="309"/>
      <c r="AT166" s="309"/>
      <c r="AU166" s="309"/>
      <c r="AV166" s="309"/>
      <c r="AW166" s="309"/>
      <c r="AX166" s="309"/>
      <c r="AY166" s="309"/>
      <c r="AZ166" s="309"/>
      <c r="BA166" s="309"/>
      <c r="BB166" s="309"/>
      <c r="BC166" s="309"/>
      <c r="BD166" s="309"/>
      <c r="BE166" s="309"/>
      <c r="BF166" s="309"/>
      <c r="BG166" s="309"/>
      <c r="BH166" s="309"/>
      <c r="BI166" s="309"/>
      <c r="BJ166" s="309"/>
      <c r="BK166" s="309"/>
      <c r="BL166" s="309"/>
      <c r="BM166" s="309"/>
      <c r="BN166" s="309"/>
      <c r="BO166" s="309"/>
      <c r="BP166" s="309"/>
      <c r="BQ166" s="309"/>
      <c r="BR166" s="309"/>
      <c r="BS166" s="309"/>
      <c r="BT166" s="309"/>
      <c r="BU166" s="309"/>
      <c r="BV166" s="309"/>
      <c r="BW166" s="309"/>
      <c r="BX166" s="309"/>
      <c r="BY166" s="309"/>
      <c r="BZ166" s="309"/>
      <c r="CA166" s="309"/>
      <c r="CB166" s="309"/>
      <c r="CC166" s="309"/>
      <c r="CD166" s="309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09"/>
      <c r="CY166" s="309"/>
      <c r="CZ166" s="309"/>
      <c r="DA166" s="309"/>
      <c r="DB166" s="309"/>
      <c r="DC166" s="309"/>
      <c r="DD166" s="309"/>
      <c r="DE166" s="309"/>
      <c r="DF166" s="309"/>
      <c r="DG166" s="309"/>
      <c r="DH166" s="309"/>
      <c r="DI166" s="309"/>
      <c r="DJ166" s="309"/>
      <c r="DK166" s="309"/>
      <c r="DL166" s="309"/>
      <c r="DM166" s="309"/>
      <c r="DN166" s="309"/>
      <c r="DO166" s="309"/>
      <c r="DP166" s="309"/>
      <c r="DQ166" s="309"/>
      <c r="DR166" s="309"/>
      <c r="DS166" s="309"/>
      <c r="DT166" s="309"/>
      <c r="DU166" s="309"/>
      <c r="DV166" s="309"/>
      <c r="DW166" s="309"/>
      <c r="DX166" s="309"/>
      <c r="DY166" s="309"/>
      <c r="DZ166" s="309"/>
      <c r="EA166" s="309"/>
      <c r="EB166" s="309"/>
      <c r="EC166" s="309"/>
      <c r="ED166" s="309"/>
      <c r="EE166" s="309"/>
      <c r="EF166" s="309"/>
      <c r="EG166" s="309"/>
      <c r="EH166" s="309"/>
      <c r="EI166" s="309"/>
    </row>
    <row r="167" spans="1:139">
      <c r="A167" s="309"/>
      <c r="B167" s="307"/>
      <c r="C167" s="307"/>
      <c r="D167" s="307"/>
      <c r="E167" s="307"/>
      <c r="F167" s="307"/>
      <c r="G167" s="307"/>
      <c r="H167" s="307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  <c r="AD167" s="309"/>
      <c r="AE167" s="309"/>
      <c r="AF167" s="309"/>
      <c r="AG167" s="309"/>
      <c r="AH167" s="309"/>
      <c r="AI167" s="309"/>
      <c r="AJ167" s="309"/>
      <c r="AK167" s="309"/>
      <c r="AL167" s="309"/>
      <c r="AM167" s="309"/>
      <c r="AN167" s="309"/>
      <c r="AO167" s="309"/>
      <c r="AP167" s="309"/>
      <c r="AQ167" s="309"/>
      <c r="AR167" s="309"/>
      <c r="AS167" s="309"/>
      <c r="AT167" s="309"/>
      <c r="AU167" s="309"/>
      <c r="AV167" s="309"/>
      <c r="AW167" s="309"/>
      <c r="AX167" s="309"/>
      <c r="AY167" s="309"/>
      <c r="AZ167" s="309"/>
      <c r="BA167" s="309"/>
      <c r="BB167" s="309"/>
      <c r="BC167" s="309"/>
      <c r="BD167" s="309"/>
      <c r="BE167" s="309"/>
      <c r="BF167" s="309"/>
      <c r="BG167" s="309"/>
      <c r="BH167" s="309"/>
      <c r="BI167" s="309"/>
      <c r="BJ167" s="309"/>
      <c r="BK167" s="309"/>
      <c r="BL167" s="309"/>
      <c r="BM167" s="309"/>
      <c r="BN167" s="309"/>
      <c r="BO167" s="309"/>
      <c r="BP167" s="309"/>
      <c r="BQ167" s="309"/>
      <c r="BR167" s="309"/>
      <c r="BS167" s="309"/>
      <c r="BT167" s="309"/>
      <c r="BU167" s="309"/>
      <c r="BV167" s="309"/>
      <c r="BW167" s="309"/>
      <c r="BX167" s="309"/>
      <c r="BY167" s="309"/>
      <c r="BZ167" s="309"/>
      <c r="CA167" s="309"/>
      <c r="CB167" s="309"/>
      <c r="CC167" s="309"/>
      <c r="CD167" s="309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09"/>
      <c r="CY167" s="309"/>
      <c r="CZ167" s="309"/>
      <c r="DA167" s="309"/>
      <c r="DB167" s="309"/>
      <c r="DC167" s="309"/>
      <c r="DD167" s="309"/>
      <c r="DE167" s="309"/>
      <c r="DF167" s="309"/>
      <c r="DG167" s="309"/>
      <c r="DH167" s="309"/>
      <c r="DI167" s="309"/>
      <c r="DJ167" s="309"/>
      <c r="DK167" s="309"/>
      <c r="DL167" s="309"/>
      <c r="DM167" s="309"/>
      <c r="DN167" s="309"/>
      <c r="DO167" s="309"/>
      <c r="DP167" s="309"/>
      <c r="DQ167" s="309"/>
      <c r="DR167" s="309"/>
      <c r="DS167" s="309"/>
      <c r="DT167" s="309"/>
      <c r="DU167" s="309"/>
      <c r="DV167" s="309"/>
      <c r="DW167" s="309"/>
      <c r="DX167" s="309"/>
      <c r="DY167" s="309"/>
      <c r="DZ167" s="309"/>
      <c r="EA167" s="309"/>
      <c r="EB167" s="309"/>
      <c r="EC167" s="309"/>
      <c r="ED167" s="309"/>
      <c r="EE167" s="309"/>
      <c r="EF167" s="309"/>
      <c r="EG167" s="309"/>
      <c r="EH167" s="309"/>
      <c r="EI167" s="309"/>
    </row>
    <row r="168" spans="1:139">
      <c r="A168" s="309"/>
      <c r="B168" s="307"/>
      <c r="C168" s="307"/>
      <c r="D168" s="307"/>
      <c r="E168" s="307"/>
      <c r="F168" s="307"/>
      <c r="G168" s="307"/>
      <c r="H168" s="307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  <c r="AD168" s="309"/>
      <c r="AE168" s="309"/>
      <c r="AF168" s="309"/>
      <c r="AG168" s="309"/>
      <c r="AH168" s="309"/>
      <c r="AI168" s="309"/>
      <c r="AJ168" s="309"/>
      <c r="AK168" s="309"/>
      <c r="AL168" s="309"/>
      <c r="AM168" s="309"/>
      <c r="AN168" s="309"/>
      <c r="AO168" s="309"/>
      <c r="AP168" s="309"/>
      <c r="AQ168" s="309"/>
      <c r="AR168" s="309"/>
      <c r="AS168" s="309"/>
      <c r="AT168" s="309"/>
      <c r="AU168" s="309"/>
      <c r="AV168" s="309"/>
      <c r="AW168" s="309"/>
      <c r="AX168" s="309"/>
      <c r="AY168" s="309"/>
      <c r="AZ168" s="309"/>
      <c r="BA168" s="309"/>
      <c r="BB168" s="309"/>
      <c r="BC168" s="309"/>
      <c r="BD168" s="309"/>
      <c r="BE168" s="309"/>
      <c r="BF168" s="309"/>
      <c r="BG168" s="309"/>
      <c r="BH168" s="309"/>
      <c r="BI168" s="309"/>
      <c r="BJ168" s="309"/>
      <c r="BK168" s="309"/>
      <c r="BL168" s="309"/>
      <c r="BM168" s="309"/>
      <c r="BN168" s="309"/>
      <c r="BO168" s="309"/>
      <c r="BP168" s="309"/>
      <c r="BQ168" s="309"/>
      <c r="BR168" s="309"/>
      <c r="BS168" s="309"/>
      <c r="BT168" s="309"/>
      <c r="BU168" s="309"/>
      <c r="BV168" s="309"/>
      <c r="BW168" s="309"/>
      <c r="BX168" s="309"/>
      <c r="BY168" s="309"/>
      <c r="BZ168" s="309"/>
      <c r="CA168" s="309"/>
      <c r="CB168" s="309"/>
      <c r="CC168" s="309"/>
      <c r="CD168" s="309"/>
      <c r="CE168" s="309"/>
      <c r="CF168" s="309"/>
      <c r="CG168" s="309"/>
      <c r="CH168" s="309"/>
      <c r="CI168" s="309"/>
      <c r="CJ168" s="309"/>
      <c r="CK168" s="309"/>
      <c r="CL168" s="309"/>
      <c r="CM168" s="309"/>
      <c r="CN168" s="309"/>
      <c r="CO168" s="309"/>
      <c r="CP168" s="309"/>
      <c r="CQ168" s="309"/>
      <c r="CR168" s="309"/>
      <c r="CS168" s="309"/>
      <c r="CT168" s="309"/>
      <c r="CU168" s="309"/>
      <c r="CV168" s="309"/>
      <c r="CW168" s="309"/>
      <c r="CX168" s="309"/>
      <c r="CY168" s="309"/>
      <c r="CZ168" s="309"/>
      <c r="DA168" s="309"/>
      <c r="DB168" s="309"/>
      <c r="DC168" s="309"/>
      <c r="DD168" s="309"/>
      <c r="DE168" s="309"/>
      <c r="DF168" s="309"/>
      <c r="DG168" s="309"/>
      <c r="DH168" s="309"/>
      <c r="DI168" s="309"/>
      <c r="DJ168" s="309"/>
      <c r="DK168" s="309"/>
      <c r="DL168" s="309"/>
      <c r="DM168" s="309"/>
      <c r="DN168" s="309"/>
      <c r="DO168" s="309"/>
      <c r="DP168" s="309"/>
      <c r="DQ168" s="309"/>
      <c r="DR168" s="309"/>
      <c r="DS168" s="309"/>
      <c r="DT168" s="309"/>
      <c r="DU168" s="309"/>
      <c r="DV168" s="309"/>
      <c r="DW168" s="309"/>
      <c r="DX168" s="309"/>
      <c r="DY168" s="309"/>
      <c r="DZ168" s="309"/>
      <c r="EA168" s="309"/>
      <c r="EB168" s="309"/>
      <c r="EC168" s="309"/>
      <c r="ED168" s="309"/>
      <c r="EE168" s="309"/>
      <c r="EF168" s="309"/>
      <c r="EG168" s="309"/>
      <c r="EH168" s="309"/>
      <c r="EI168" s="309"/>
    </row>
    <row r="169" spans="1:139">
      <c r="A169" s="309"/>
      <c r="B169" s="307"/>
      <c r="C169" s="307"/>
      <c r="D169" s="307"/>
      <c r="E169" s="307"/>
      <c r="F169" s="307"/>
      <c r="G169" s="307"/>
      <c r="H169" s="307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  <c r="AD169" s="309"/>
      <c r="AE169" s="309"/>
      <c r="AF169" s="309"/>
      <c r="AG169" s="309"/>
      <c r="AH169" s="309"/>
      <c r="AI169" s="309"/>
      <c r="AJ169" s="309"/>
      <c r="AK169" s="309"/>
      <c r="AL169" s="309"/>
      <c r="AM169" s="309"/>
      <c r="AN169" s="309"/>
      <c r="AO169" s="309"/>
      <c r="AP169" s="309"/>
      <c r="AQ169" s="309"/>
      <c r="AR169" s="309"/>
      <c r="AS169" s="309"/>
      <c r="AT169" s="309"/>
      <c r="AU169" s="309"/>
      <c r="AV169" s="309"/>
      <c r="AW169" s="309"/>
      <c r="AX169" s="309"/>
      <c r="AY169" s="309"/>
      <c r="AZ169" s="309"/>
      <c r="BA169" s="309"/>
      <c r="BB169" s="309"/>
      <c r="BC169" s="309"/>
      <c r="BD169" s="309"/>
      <c r="BE169" s="309"/>
      <c r="BF169" s="309"/>
      <c r="BG169" s="309"/>
      <c r="BH169" s="309"/>
      <c r="BI169" s="309"/>
      <c r="BJ169" s="309"/>
      <c r="BK169" s="309"/>
      <c r="BL169" s="309"/>
      <c r="BM169" s="309"/>
      <c r="BN169" s="309"/>
      <c r="BO169" s="309"/>
      <c r="BP169" s="309"/>
      <c r="BQ169" s="309"/>
      <c r="BR169" s="309"/>
      <c r="BS169" s="309"/>
      <c r="BT169" s="309"/>
      <c r="BU169" s="309"/>
      <c r="BV169" s="309"/>
      <c r="BW169" s="309"/>
      <c r="BX169" s="309"/>
      <c r="BY169" s="309"/>
      <c r="BZ169" s="309"/>
      <c r="CA169" s="309"/>
      <c r="CB169" s="309"/>
      <c r="CC169" s="309"/>
      <c r="CD169" s="309"/>
      <c r="CE169" s="309"/>
      <c r="CF169" s="309"/>
      <c r="CG169" s="309"/>
      <c r="CH169" s="309"/>
      <c r="CI169" s="309"/>
      <c r="CJ169" s="309"/>
      <c r="CK169" s="309"/>
      <c r="CL169" s="309"/>
      <c r="CM169" s="309"/>
      <c r="CN169" s="309"/>
      <c r="CO169" s="309"/>
      <c r="CP169" s="309"/>
      <c r="CQ169" s="309"/>
      <c r="CR169" s="309"/>
      <c r="CS169" s="309"/>
      <c r="CT169" s="309"/>
      <c r="CU169" s="309"/>
      <c r="CV169" s="309"/>
      <c r="CW169" s="309"/>
      <c r="CX169" s="309"/>
      <c r="CY169" s="309"/>
      <c r="CZ169" s="309"/>
      <c r="DA169" s="309"/>
      <c r="DB169" s="309"/>
      <c r="DC169" s="309"/>
      <c r="DD169" s="309"/>
      <c r="DE169" s="309"/>
      <c r="DF169" s="309"/>
      <c r="DG169" s="309"/>
      <c r="DH169" s="309"/>
      <c r="DI169" s="309"/>
      <c r="DJ169" s="309"/>
      <c r="DK169" s="309"/>
      <c r="DL169" s="309"/>
      <c r="DM169" s="309"/>
      <c r="DN169" s="309"/>
      <c r="DO169" s="309"/>
      <c r="DP169" s="309"/>
      <c r="DQ169" s="309"/>
      <c r="DR169" s="309"/>
      <c r="DS169" s="309"/>
      <c r="DT169" s="309"/>
      <c r="DU169" s="309"/>
      <c r="DV169" s="309"/>
      <c r="DW169" s="309"/>
      <c r="DX169" s="309"/>
      <c r="DY169" s="309"/>
      <c r="DZ169" s="309"/>
      <c r="EA169" s="309"/>
      <c r="EB169" s="309"/>
      <c r="EC169" s="309"/>
      <c r="ED169" s="309"/>
      <c r="EE169" s="309"/>
      <c r="EF169" s="309"/>
      <c r="EG169" s="309"/>
      <c r="EH169" s="309"/>
      <c r="EI169" s="309"/>
    </row>
    <row r="170" spans="1:139">
      <c r="A170" s="309"/>
      <c r="B170" s="307"/>
      <c r="C170" s="307"/>
      <c r="D170" s="307"/>
      <c r="E170" s="307"/>
      <c r="F170" s="307"/>
      <c r="G170" s="307"/>
      <c r="H170" s="307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309"/>
      <c r="AK170" s="309"/>
      <c r="AL170" s="309"/>
      <c r="AM170" s="309"/>
      <c r="AN170" s="309"/>
      <c r="AO170" s="309"/>
      <c r="AP170" s="309"/>
      <c r="AQ170" s="309"/>
      <c r="AR170" s="309"/>
      <c r="AS170" s="309"/>
      <c r="AT170" s="309"/>
      <c r="AU170" s="309"/>
      <c r="AV170" s="309"/>
      <c r="AW170" s="309"/>
      <c r="AX170" s="309"/>
      <c r="AY170" s="309"/>
      <c r="AZ170" s="309"/>
      <c r="BA170" s="309"/>
      <c r="BB170" s="309"/>
      <c r="BC170" s="309"/>
      <c r="BD170" s="309"/>
      <c r="BE170" s="309"/>
      <c r="BF170" s="309"/>
      <c r="BG170" s="309"/>
      <c r="BH170" s="309"/>
      <c r="BI170" s="309"/>
      <c r="BJ170" s="309"/>
      <c r="BK170" s="309"/>
      <c r="BL170" s="309"/>
      <c r="BM170" s="309"/>
      <c r="BN170" s="309"/>
      <c r="BO170" s="309"/>
      <c r="BP170" s="309"/>
      <c r="BQ170" s="309"/>
      <c r="BR170" s="309"/>
      <c r="BS170" s="309"/>
      <c r="BT170" s="309"/>
      <c r="BU170" s="309"/>
      <c r="BV170" s="309"/>
      <c r="BW170" s="309"/>
      <c r="BX170" s="309"/>
      <c r="BY170" s="309"/>
      <c r="BZ170" s="309"/>
      <c r="CA170" s="309"/>
      <c r="CB170" s="309"/>
      <c r="CC170" s="309"/>
      <c r="CD170" s="309"/>
      <c r="CE170" s="309"/>
      <c r="CF170" s="309"/>
      <c r="CG170" s="309"/>
      <c r="CH170" s="309"/>
      <c r="CI170" s="309"/>
      <c r="CJ170" s="309"/>
      <c r="CK170" s="309"/>
      <c r="CL170" s="309"/>
      <c r="CM170" s="309"/>
      <c r="CN170" s="309"/>
      <c r="CO170" s="309"/>
      <c r="CP170" s="309"/>
      <c r="CQ170" s="309"/>
      <c r="CR170" s="309"/>
      <c r="CS170" s="309"/>
      <c r="CT170" s="309"/>
      <c r="CU170" s="309"/>
      <c r="CV170" s="309"/>
      <c r="CW170" s="309"/>
      <c r="CX170" s="309"/>
      <c r="CY170" s="309"/>
      <c r="CZ170" s="309"/>
      <c r="DA170" s="309"/>
      <c r="DB170" s="309"/>
      <c r="DC170" s="309"/>
      <c r="DD170" s="309"/>
      <c r="DE170" s="309"/>
      <c r="DF170" s="309"/>
      <c r="DG170" s="309"/>
      <c r="DH170" s="309"/>
      <c r="DI170" s="309"/>
      <c r="DJ170" s="309"/>
      <c r="DK170" s="309"/>
      <c r="DL170" s="309"/>
      <c r="DM170" s="309"/>
      <c r="DN170" s="309"/>
      <c r="DO170" s="309"/>
      <c r="DP170" s="309"/>
      <c r="DQ170" s="309"/>
      <c r="DR170" s="309"/>
      <c r="DS170" s="309"/>
      <c r="DT170" s="309"/>
      <c r="DU170" s="309"/>
      <c r="DV170" s="309"/>
      <c r="DW170" s="309"/>
      <c r="DX170" s="309"/>
      <c r="DY170" s="309"/>
      <c r="DZ170" s="309"/>
      <c r="EA170" s="309"/>
      <c r="EB170" s="309"/>
      <c r="EC170" s="309"/>
      <c r="ED170" s="309"/>
      <c r="EE170" s="309"/>
      <c r="EF170" s="309"/>
      <c r="EG170" s="309"/>
      <c r="EH170" s="309"/>
      <c r="EI170" s="309"/>
    </row>
    <row r="171" spans="1:139">
      <c r="A171" s="309"/>
      <c r="B171" s="307"/>
      <c r="C171" s="307"/>
      <c r="D171" s="307"/>
      <c r="E171" s="307"/>
      <c r="F171" s="307"/>
      <c r="G171" s="307"/>
      <c r="H171" s="307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  <c r="AD171" s="309"/>
      <c r="AE171" s="309"/>
      <c r="AF171" s="309"/>
      <c r="AG171" s="309"/>
      <c r="AH171" s="309"/>
      <c r="AI171" s="309"/>
      <c r="AJ171" s="309"/>
      <c r="AK171" s="309"/>
      <c r="AL171" s="309"/>
      <c r="AM171" s="309"/>
      <c r="AN171" s="309"/>
      <c r="AO171" s="309"/>
      <c r="AP171" s="309"/>
      <c r="AQ171" s="309"/>
      <c r="AR171" s="309"/>
      <c r="AS171" s="309"/>
      <c r="AT171" s="309"/>
      <c r="AU171" s="309"/>
      <c r="AV171" s="309"/>
      <c r="AW171" s="309"/>
      <c r="AX171" s="309"/>
      <c r="AY171" s="309"/>
      <c r="AZ171" s="309"/>
      <c r="BA171" s="309"/>
      <c r="BB171" s="309"/>
      <c r="BC171" s="309"/>
      <c r="BD171" s="309"/>
      <c r="BE171" s="309"/>
      <c r="BF171" s="309"/>
      <c r="BG171" s="309"/>
      <c r="BH171" s="309"/>
      <c r="BI171" s="309"/>
      <c r="BJ171" s="309"/>
      <c r="BK171" s="309"/>
      <c r="BL171" s="309"/>
      <c r="BM171" s="309"/>
      <c r="BN171" s="309"/>
      <c r="BO171" s="309"/>
      <c r="BP171" s="309"/>
      <c r="BQ171" s="309"/>
      <c r="BR171" s="309"/>
      <c r="BS171" s="309"/>
      <c r="BT171" s="309"/>
      <c r="BU171" s="309"/>
      <c r="BV171" s="309"/>
      <c r="BW171" s="309"/>
      <c r="BX171" s="309"/>
      <c r="BY171" s="309"/>
      <c r="BZ171" s="309"/>
      <c r="CA171" s="309"/>
      <c r="CB171" s="309"/>
      <c r="CC171" s="309"/>
      <c r="CD171" s="309"/>
      <c r="CE171" s="309"/>
      <c r="CF171" s="309"/>
      <c r="CG171" s="309"/>
      <c r="CH171" s="309"/>
      <c r="CI171" s="309"/>
      <c r="CJ171" s="309"/>
      <c r="CK171" s="309"/>
      <c r="CL171" s="309"/>
      <c r="CM171" s="309"/>
      <c r="CN171" s="309"/>
      <c r="CO171" s="309"/>
      <c r="CP171" s="309"/>
      <c r="CQ171" s="309"/>
      <c r="CR171" s="309"/>
      <c r="CS171" s="309"/>
      <c r="CT171" s="309"/>
      <c r="CU171" s="309"/>
      <c r="CV171" s="309"/>
      <c r="CW171" s="309"/>
      <c r="CX171" s="309"/>
      <c r="CY171" s="309"/>
      <c r="CZ171" s="309"/>
      <c r="DA171" s="309"/>
      <c r="DB171" s="309"/>
      <c r="DC171" s="309"/>
      <c r="DD171" s="309"/>
      <c r="DE171" s="309"/>
      <c r="DF171" s="309"/>
      <c r="DG171" s="309"/>
      <c r="DH171" s="309"/>
      <c r="DI171" s="309"/>
      <c r="DJ171" s="309"/>
      <c r="DK171" s="309"/>
      <c r="DL171" s="309"/>
      <c r="DM171" s="309"/>
      <c r="DN171" s="309"/>
      <c r="DO171" s="309"/>
      <c r="DP171" s="309"/>
      <c r="DQ171" s="309"/>
      <c r="DR171" s="309"/>
      <c r="DS171" s="309"/>
      <c r="DT171" s="309"/>
      <c r="DU171" s="309"/>
      <c r="DV171" s="309"/>
      <c r="DW171" s="309"/>
      <c r="DX171" s="309"/>
      <c r="DY171" s="309"/>
      <c r="DZ171" s="309"/>
      <c r="EA171" s="309"/>
      <c r="EB171" s="309"/>
      <c r="EC171" s="309"/>
      <c r="ED171" s="309"/>
      <c r="EE171" s="309"/>
      <c r="EF171" s="309"/>
      <c r="EG171" s="309"/>
      <c r="EH171" s="309"/>
      <c r="EI171" s="309"/>
    </row>
    <row r="172" spans="1:139">
      <c r="A172" s="309"/>
      <c r="B172" s="307"/>
      <c r="C172" s="307"/>
      <c r="D172" s="307"/>
      <c r="E172" s="307"/>
      <c r="F172" s="307"/>
      <c r="G172" s="307"/>
      <c r="H172" s="307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309"/>
      <c r="AG172" s="309"/>
      <c r="AH172" s="309"/>
      <c r="AI172" s="309"/>
      <c r="AJ172" s="309"/>
      <c r="AK172" s="309"/>
      <c r="AL172" s="309"/>
      <c r="AM172" s="309"/>
      <c r="AN172" s="309"/>
      <c r="AO172" s="309"/>
      <c r="AP172" s="309"/>
      <c r="AQ172" s="309"/>
      <c r="AR172" s="309"/>
      <c r="AS172" s="309"/>
      <c r="AT172" s="309"/>
      <c r="AU172" s="309"/>
      <c r="AV172" s="309"/>
      <c r="AW172" s="309"/>
      <c r="AX172" s="309"/>
      <c r="AY172" s="309"/>
      <c r="AZ172" s="309"/>
      <c r="BA172" s="309"/>
      <c r="BB172" s="309"/>
      <c r="BC172" s="309"/>
      <c r="BD172" s="309"/>
      <c r="BE172" s="309"/>
      <c r="BF172" s="309"/>
      <c r="BG172" s="309"/>
      <c r="BH172" s="309"/>
      <c r="BI172" s="309"/>
      <c r="BJ172" s="309"/>
      <c r="BK172" s="309"/>
      <c r="BL172" s="309"/>
      <c r="BM172" s="309"/>
      <c r="BN172" s="309"/>
      <c r="BO172" s="309"/>
      <c r="BP172" s="309"/>
      <c r="BQ172" s="309"/>
      <c r="BR172" s="309"/>
      <c r="BS172" s="309"/>
      <c r="BT172" s="309"/>
      <c r="BU172" s="309"/>
      <c r="BV172" s="309"/>
      <c r="BW172" s="309"/>
      <c r="BX172" s="309"/>
      <c r="BY172" s="309"/>
      <c r="BZ172" s="309"/>
      <c r="CA172" s="309"/>
      <c r="CB172" s="309"/>
      <c r="CC172" s="309"/>
      <c r="CD172" s="309"/>
      <c r="CE172" s="309"/>
      <c r="CF172" s="309"/>
      <c r="CG172" s="309"/>
      <c r="CH172" s="309"/>
      <c r="CI172" s="309"/>
      <c r="CJ172" s="309"/>
      <c r="CK172" s="309"/>
      <c r="CL172" s="309"/>
      <c r="CM172" s="309"/>
      <c r="CN172" s="309"/>
      <c r="CO172" s="309"/>
      <c r="CP172" s="309"/>
      <c r="CQ172" s="309"/>
      <c r="CR172" s="309"/>
      <c r="CS172" s="309"/>
      <c r="CT172" s="309"/>
      <c r="CU172" s="309"/>
      <c r="CV172" s="309"/>
      <c r="CW172" s="309"/>
      <c r="CX172" s="309"/>
      <c r="CY172" s="309"/>
      <c r="CZ172" s="309"/>
      <c r="DA172" s="309"/>
      <c r="DB172" s="309"/>
      <c r="DC172" s="309"/>
      <c r="DD172" s="309"/>
      <c r="DE172" s="309"/>
      <c r="DF172" s="309"/>
      <c r="DG172" s="309"/>
      <c r="DH172" s="309"/>
      <c r="DI172" s="309"/>
      <c r="DJ172" s="309"/>
      <c r="DK172" s="309"/>
      <c r="DL172" s="309"/>
      <c r="DM172" s="309"/>
      <c r="DN172" s="309"/>
      <c r="DO172" s="309"/>
      <c r="DP172" s="309"/>
      <c r="DQ172" s="309"/>
      <c r="DR172" s="309"/>
      <c r="DS172" s="309"/>
      <c r="DT172" s="309"/>
      <c r="DU172" s="309"/>
      <c r="DV172" s="309"/>
      <c r="DW172" s="309"/>
      <c r="DX172" s="309"/>
      <c r="DY172" s="309"/>
      <c r="DZ172" s="309"/>
      <c r="EA172" s="309"/>
      <c r="EB172" s="309"/>
      <c r="EC172" s="309"/>
      <c r="ED172" s="309"/>
      <c r="EE172" s="309"/>
      <c r="EF172" s="309"/>
      <c r="EG172" s="309"/>
      <c r="EH172" s="309"/>
      <c r="EI172" s="309"/>
    </row>
    <row r="173" spans="1:139">
      <c r="A173" s="309"/>
      <c r="B173" s="307"/>
      <c r="C173" s="307"/>
      <c r="D173" s="307"/>
      <c r="E173" s="307"/>
      <c r="F173" s="307"/>
      <c r="G173" s="307"/>
      <c r="H173" s="307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9"/>
      <c r="AD173" s="309"/>
      <c r="AE173" s="309"/>
      <c r="AF173" s="309"/>
      <c r="AG173" s="309"/>
      <c r="AH173" s="309"/>
      <c r="AI173" s="309"/>
      <c r="AJ173" s="309"/>
      <c r="AK173" s="309"/>
      <c r="AL173" s="309"/>
      <c r="AM173" s="309"/>
      <c r="AN173" s="309"/>
      <c r="AO173" s="309"/>
      <c r="AP173" s="309"/>
      <c r="AQ173" s="309"/>
      <c r="AR173" s="309"/>
      <c r="AS173" s="309"/>
      <c r="AT173" s="309"/>
      <c r="AU173" s="309"/>
      <c r="AV173" s="309"/>
      <c r="AW173" s="309"/>
      <c r="AX173" s="309"/>
      <c r="AY173" s="309"/>
      <c r="AZ173" s="309"/>
      <c r="BA173" s="309"/>
      <c r="BB173" s="309"/>
      <c r="BC173" s="309"/>
      <c r="BD173" s="309"/>
      <c r="BE173" s="309"/>
      <c r="BF173" s="309"/>
      <c r="BG173" s="309"/>
      <c r="BH173" s="309"/>
      <c r="BI173" s="309"/>
      <c r="BJ173" s="309"/>
      <c r="BK173" s="309"/>
      <c r="BL173" s="309"/>
      <c r="BM173" s="309"/>
      <c r="BN173" s="309"/>
      <c r="BO173" s="309"/>
      <c r="BP173" s="309"/>
      <c r="BQ173" s="309"/>
      <c r="BR173" s="309"/>
      <c r="BS173" s="309"/>
      <c r="BT173" s="309"/>
      <c r="BU173" s="309"/>
      <c r="BV173" s="309"/>
      <c r="BW173" s="309"/>
      <c r="BX173" s="309"/>
      <c r="BY173" s="309"/>
      <c r="BZ173" s="309"/>
      <c r="CA173" s="309"/>
      <c r="CB173" s="309"/>
      <c r="CC173" s="309"/>
      <c r="CD173" s="309"/>
      <c r="CE173" s="309"/>
      <c r="CF173" s="309"/>
      <c r="CG173" s="309"/>
      <c r="CH173" s="309"/>
      <c r="CI173" s="309"/>
      <c r="CJ173" s="309"/>
      <c r="CK173" s="309"/>
      <c r="CL173" s="309"/>
      <c r="CM173" s="309"/>
      <c r="CN173" s="309"/>
      <c r="CO173" s="309"/>
      <c r="CP173" s="309"/>
      <c r="CQ173" s="309"/>
      <c r="CR173" s="309"/>
      <c r="CS173" s="309"/>
      <c r="CT173" s="309"/>
      <c r="CU173" s="309"/>
      <c r="CV173" s="309"/>
      <c r="CW173" s="309"/>
      <c r="CX173" s="309"/>
      <c r="CY173" s="309"/>
      <c r="CZ173" s="309"/>
      <c r="DA173" s="309"/>
      <c r="DB173" s="309"/>
      <c r="DC173" s="309"/>
      <c r="DD173" s="309"/>
      <c r="DE173" s="309"/>
      <c r="DF173" s="309"/>
      <c r="DG173" s="309"/>
      <c r="DH173" s="309"/>
      <c r="DI173" s="309"/>
      <c r="DJ173" s="309"/>
      <c r="DK173" s="309"/>
      <c r="DL173" s="309"/>
      <c r="DM173" s="309"/>
      <c r="DN173" s="309"/>
      <c r="DO173" s="309"/>
      <c r="DP173" s="309"/>
      <c r="DQ173" s="309"/>
      <c r="DR173" s="309"/>
      <c r="DS173" s="309"/>
      <c r="DT173" s="309"/>
      <c r="DU173" s="309"/>
      <c r="DV173" s="309"/>
      <c r="DW173" s="309"/>
      <c r="DX173" s="309"/>
      <c r="DY173" s="309"/>
      <c r="DZ173" s="309"/>
      <c r="EA173" s="309"/>
      <c r="EB173" s="309"/>
      <c r="EC173" s="309"/>
      <c r="ED173" s="309"/>
      <c r="EE173" s="309"/>
      <c r="EF173" s="309"/>
      <c r="EG173" s="309"/>
      <c r="EH173" s="309"/>
      <c r="EI173" s="309"/>
    </row>
    <row r="174" spans="1:139">
      <c r="A174" s="309"/>
      <c r="B174" s="307"/>
      <c r="C174" s="307"/>
      <c r="D174" s="307"/>
      <c r="E174" s="307"/>
      <c r="F174" s="307"/>
      <c r="G174" s="307"/>
      <c r="H174" s="307"/>
      <c r="I174" s="309"/>
      <c r="J174" s="309"/>
      <c r="K174" s="309"/>
      <c r="L174" s="309"/>
      <c r="M174" s="309"/>
      <c r="N174" s="309"/>
      <c r="O174" s="309"/>
      <c r="P174" s="309"/>
      <c r="Q174" s="309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09"/>
      <c r="AK174" s="309"/>
      <c r="AL174" s="309"/>
      <c r="AM174" s="309"/>
      <c r="AN174" s="309"/>
      <c r="AO174" s="309"/>
      <c r="AP174" s="309"/>
      <c r="AQ174" s="309"/>
      <c r="AR174" s="309"/>
      <c r="AS174" s="309"/>
      <c r="AT174" s="309"/>
      <c r="AU174" s="309"/>
      <c r="AV174" s="309"/>
      <c r="AW174" s="309"/>
      <c r="AX174" s="309"/>
      <c r="AY174" s="309"/>
      <c r="AZ174" s="309"/>
      <c r="BA174" s="309"/>
      <c r="BB174" s="309"/>
      <c r="BC174" s="309"/>
      <c r="BD174" s="309"/>
      <c r="BE174" s="309"/>
      <c r="BF174" s="309"/>
      <c r="BG174" s="309"/>
      <c r="BH174" s="309"/>
      <c r="BI174" s="309"/>
      <c r="BJ174" s="309"/>
      <c r="BK174" s="309"/>
      <c r="BL174" s="309"/>
      <c r="BM174" s="309"/>
      <c r="BN174" s="309"/>
      <c r="BO174" s="309"/>
      <c r="BP174" s="309"/>
      <c r="BQ174" s="309"/>
      <c r="BR174" s="309"/>
      <c r="BS174" s="309"/>
      <c r="BT174" s="309"/>
      <c r="BU174" s="309"/>
      <c r="BV174" s="309"/>
      <c r="BW174" s="309"/>
      <c r="BX174" s="309"/>
      <c r="BY174" s="309"/>
      <c r="BZ174" s="309"/>
      <c r="CA174" s="309"/>
      <c r="CB174" s="309"/>
      <c r="CC174" s="309"/>
      <c r="CD174" s="309"/>
      <c r="CE174" s="309"/>
      <c r="CF174" s="309"/>
      <c r="CG174" s="309"/>
      <c r="CH174" s="309"/>
      <c r="CI174" s="309"/>
      <c r="CJ174" s="309"/>
      <c r="CK174" s="309"/>
      <c r="CL174" s="309"/>
      <c r="CM174" s="309"/>
      <c r="CN174" s="309"/>
      <c r="CO174" s="309"/>
      <c r="CP174" s="309"/>
      <c r="CQ174" s="309"/>
      <c r="CR174" s="309"/>
      <c r="CS174" s="309"/>
      <c r="CT174" s="309"/>
      <c r="CU174" s="309"/>
      <c r="CV174" s="309"/>
      <c r="CW174" s="309"/>
      <c r="CX174" s="309"/>
      <c r="CY174" s="309"/>
      <c r="CZ174" s="309"/>
      <c r="DA174" s="309"/>
      <c r="DB174" s="309"/>
      <c r="DC174" s="309"/>
      <c r="DD174" s="309"/>
      <c r="DE174" s="309"/>
      <c r="DF174" s="309"/>
      <c r="DG174" s="309"/>
      <c r="DH174" s="309"/>
      <c r="DI174" s="309"/>
      <c r="DJ174" s="309"/>
      <c r="DK174" s="309"/>
      <c r="DL174" s="309"/>
      <c r="DM174" s="309"/>
      <c r="DN174" s="309"/>
      <c r="DO174" s="309"/>
      <c r="DP174" s="309"/>
      <c r="DQ174" s="309"/>
      <c r="DR174" s="309"/>
      <c r="DS174" s="309"/>
      <c r="DT174" s="309"/>
      <c r="DU174" s="309"/>
      <c r="DV174" s="309"/>
      <c r="DW174" s="309"/>
      <c r="DX174" s="309"/>
      <c r="DY174" s="309"/>
      <c r="DZ174" s="309"/>
      <c r="EA174" s="309"/>
      <c r="EB174" s="309"/>
      <c r="EC174" s="309"/>
      <c r="ED174" s="309"/>
      <c r="EE174" s="309"/>
      <c r="EF174" s="309"/>
      <c r="EG174" s="309"/>
      <c r="EH174" s="309"/>
      <c r="EI174" s="309"/>
    </row>
    <row r="175" spans="1:139">
      <c r="A175" s="309"/>
      <c r="B175" s="307"/>
      <c r="C175" s="307"/>
      <c r="D175" s="307"/>
      <c r="E175" s="307"/>
      <c r="F175" s="307"/>
      <c r="G175" s="307"/>
      <c r="H175" s="307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  <c r="AD175" s="309"/>
      <c r="AE175" s="309"/>
      <c r="AF175" s="309"/>
      <c r="AG175" s="309"/>
      <c r="AH175" s="309"/>
      <c r="AI175" s="309"/>
      <c r="AJ175" s="309"/>
      <c r="AK175" s="309"/>
      <c r="AL175" s="309"/>
      <c r="AM175" s="309"/>
      <c r="AN175" s="309"/>
      <c r="AO175" s="309"/>
      <c r="AP175" s="309"/>
      <c r="AQ175" s="309"/>
      <c r="AR175" s="309"/>
      <c r="AS175" s="309"/>
      <c r="AT175" s="309"/>
      <c r="AU175" s="309"/>
      <c r="AV175" s="309"/>
      <c r="AW175" s="309"/>
      <c r="AX175" s="309"/>
      <c r="AY175" s="309"/>
      <c r="AZ175" s="309"/>
      <c r="BA175" s="309"/>
      <c r="BB175" s="309"/>
      <c r="BC175" s="309"/>
      <c r="BD175" s="309"/>
      <c r="BE175" s="309"/>
      <c r="BF175" s="309"/>
      <c r="BG175" s="309"/>
      <c r="BH175" s="309"/>
      <c r="BI175" s="309"/>
      <c r="BJ175" s="309"/>
      <c r="BK175" s="309"/>
      <c r="BL175" s="309"/>
      <c r="BM175" s="309"/>
      <c r="BN175" s="309"/>
      <c r="BO175" s="309"/>
      <c r="BP175" s="309"/>
      <c r="BQ175" s="309"/>
      <c r="BR175" s="309"/>
      <c r="BS175" s="309"/>
      <c r="BT175" s="309"/>
      <c r="BU175" s="309"/>
      <c r="BV175" s="309"/>
      <c r="BW175" s="309"/>
      <c r="BX175" s="309"/>
      <c r="BY175" s="309"/>
      <c r="BZ175" s="309"/>
      <c r="CA175" s="309"/>
      <c r="CB175" s="309"/>
      <c r="CC175" s="309"/>
      <c r="CD175" s="309"/>
      <c r="CE175" s="309"/>
      <c r="CF175" s="309"/>
      <c r="CG175" s="309"/>
      <c r="CH175" s="309"/>
      <c r="CI175" s="309"/>
      <c r="CJ175" s="309"/>
      <c r="CK175" s="309"/>
      <c r="CL175" s="309"/>
      <c r="CM175" s="309"/>
      <c r="CN175" s="309"/>
      <c r="CO175" s="309"/>
      <c r="CP175" s="309"/>
      <c r="CQ175" s="309"/>
      <c r="CR175" s="309"/>
      <c r="CS175" s="309"/>
      <c r="CT175" s="309"/>
      <c r="CU175" s="309"/>
      <c r="CV175" s="309"/>
      <c r="CW175" s="309"/>
      <c r="CX175" s="309"/>
      <c r="CY175" s="309"/>
      <c r="CZ175" s="309"/>
      <c r="DA175" s="309"/>
      <c r="DB175" s="309"/>
      <c r="DC175" s="309"/>
      <c r="DD175" s="309"/>
      <c r="DE175" s="309"/>
      <c r="DF175" s="309"/>
      <c r="DG175" s="309"/>
      <c r="DH175" s="309"/>
      <c r="DI175" s="309"/>
      <c r="DJ175" s="309"/>
      <c r="DK175" s="309"/>
      <c r="DL175" s="309"/>
      <c r="DM175" s="309"/>
      <c r="DN175" s="309"/>
      <c r="DO175" s="309"/>
      <c r="DP175" s="309"/>
      <c r="DQ175" s="309"/>
      <c r="DR175" s="309"/>
      <c r="DS175" s="309"/>
      <c r="DT175" s="309"/>
      <c r="DU175" s="309"/>
      <c r="DV175" s="309"/>
      <c r="DW175" s="309"/>
      <c r="DX175" s="309"/>
      <c r="DY175" s="309"/>
      <c r="DZ175" s="309"/>
      <c r="EA175" s="309"/>
      <c r="EB175" s="309"/>
      <c r="EC175" s="309"/>
      <c r="ED175" s="309"/>
      <c r="EE175" s="309"/>
      <c r="EF175" s="309"/>
      <c r="EG175" s="309"/>
      <c r="EH175" s="309"/>
      <c r="EI175" s="309"/>
    </row>
    <row r="176" spans="1:139">
      <c r="A176" s="309"/>
      <c r="B176" s="307"/>
      <c r="C176" s="307"/>
      <c r="D176" s="307"/>
      <c r="E176" s="307"/>
      <c r="F176" s="307"/>
      <c r="G176" s="307"/>
      <c r="H176" s="307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09"/>
      <c r="AK176" s="309"/>
      <c r="AL176" s="309"/>
      <c r="AM176" s="309"/>
      <c r="AN176" s="309"/>
      <c r="AO176" s="309"/>
      <c r="AP176" s="309"/>
      <c r="AQ176" s="309"/>
      <c r="AR176" s="309"/>
      <c r="AS176" s="309"/>
      <c r="AT176" s="309"/>
      <c r="AU176" s="309"/>
      <c r="AV176" s="309"/>
      <c r="AW176" s="309"/>
      <c r="AX176" s="309"/>
      <c r="AY176" s="309"/>
      <c r="AZ176" s="309"/>
      <c r="BA176" s="309"/>
      <c r="BB176" s="309"/>
      <c r="BC176" s="309"/>
      <c r="BD176" s="309"/>
      <c r="BE176" s="309"/>
      <c r="BF176" s="309"/>
      <c r="BG176" s="309"/>
      <c r="BH176" s="309"/>
      <c r="BI176" s="309"/>
      <c r="BJ176" s="309"/>
      <c r="BK176" s="309"/>
      <c r="BL176" s="309"/>
      <c r="BM176" s="309"/>
      <c r="BN176" s="309"/>
      <c r="BO176" s="309"/>
      <c r="BP176" s="309"/>
      <c r="BQ176" s="309"/>
      <c r="BR176" s="309"/>
      <c r="BS176" s="309"/>
      <c r="BT176" s="309"/>
      <c r="BU176" s="309"/>
      <c r="BV176" s="309"/>
      <c r="BW176" s="309"/>
      <c r="BX176" s="309"/>
      <c r="BY176" s="309"/>
      <c r="BZ176" s="309"/>
      <c r="CA176" s="309"/>
      <c r="CB176" s="309"/>
      <c r="CC176" s="309"/>
      <c r="CD176" s="309"/>
      <c r="CE176" s="309"/>
      <c r="CF176" s="309"/>
      <c r="CG176" s="309"/>
      <c r="CH176" s="309"/>
      <c r="CI176" s="309"/>
      <c r="CJ176" s="309"/>
      <c r="CK176" s="309"/>
      <c r="CL176" s="309"/>
      <c r="CM176" s="309"/>
      <c r="CN176" s="309"/>
      <c r="CO176" s="309"/>
      <c r="CP176" s="309"/>
      <c r="CQ176" s="309"/>
      <c r="CR176" s="309"/>
      <c r="CS176" s="309"/>
      <c r="CT176" s="309"/>
      <c r="CU176" s="309"/>
      <c r="CV176" s="309"/>
      <c r="CW176" s="309"/>
      <c r="CX176" s="309"/>
      <c r="CY176" s="309"/>
      <c r="CZ176" s="309"/>
      <c r="DA176" s="309"/>
      <c r="DB176" s="309"/>
      <c r="DC176" s="309"/>
      <c r="DD176" s="309"/>
      <c r="DE176" s="309"/>
      <c r="DF176" s="309"/>
      <c r="DG176" s="309"/>
      <c r="DH176" s="309"/>
      <c r="DI176" s="309"/>
      <c r="DJ176" s="309"/>
      <c r="DK176" s="309"/>
      <c r="DL176" s="309"/>
      <c r="DM176" s="309"/>
      <c r="DN176" s="309"/>
      <c r="DO176" s="309"/>
      <c r="DP176" s="309"/>
      <c r="DQ176" s="309"/>
      <c r="DR176" s="309"/>
      <c r="DS176" s="309"/>
      <c r="DT176" s="309"/>
      <c r="DU176" s="309"/>
      <c r="DV176" s="309"/>
      <c r="DW176" s="309"/>
      <c r="DX176" s="309"/>
      <c r="DY176" s="309"/>
      <c r="DZ176" s="309"/>
      <c r="EA176" s="309"/>
      <c r="EB176" s="309"/>
      <c r="EC176" s="309"/>
      <c r="ED176" s="309"/>
      <c r="EE176" s="309"/>
      <c r="EF176" s="309"/>
      <c r="EG176" s="309"/>
      <c r="EH176" s="309"/>
      <c r="EI176" s="309"/>
    </row>
    <row r="177" spans="1:139">
      <c r="A177" s="309"/>
      <c r="B177" s="307"/>
      <c r="C177" s="307"/>
      <c r="D177" s="307"/>
      <c r="E177" s="307"/>
      <c r="F177" s="307"/>
      <c r="G177" s="307"/>
      <c r="H177" s="307"/>
      <c r="I177" s="309"/>
      <c r="J177" s="309"/>
      <c r="K177" s="309"/>
      <c r="L177" s="309"/>
      <c r="M177" s="309"/>
      <c r="N177" s="309"/>
      <c r="O177" s="309"/>
      <c r="P177" s="309"/>
      <c r="Q177" s="309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09"/>
      <c r="AL177" s="309"/>
      <c r="AM177" s="309"/>
      <c r="AN177" s="309"/>
      <c r="AO177" s="309"/>
      <c r="AP177" s="309"/>
      <c r="AQ177" s="309"/>
      <c r="AR177" s="309"/>
      <c r="AS177" s="309"/>
      <c r="AT177" s="309"/>
      <c r="AU177" s="309"/>
      <c r="AV177" s="309"/>
      <c r="AW177" s="309"/>
      <c r="AX177" s="309"/>
      <c r="AY177" s="309"/>
      <c r="AZ177" s="309"/>
      <c r="BA177" s="309"/>
      <c r="BB177" s="309"/>
      <c r="BC177" s="309"/>
      <c r="BD177" s="309"/>
      <c r="BE177" s="309"/>
      <c r="BF177" s="309"/>
      <c r="BG177" s="309"/>
      <c r="BH177" s="309"/>
      <c r="BI177" s="309"/>
      <c r="BJ177" s="309"/>
      <c r="BK177" s="309"/>
      <c r="BL177" s="309"/>
      <c r="BM177" s="309"/>
      <c r="BN177" s="309"/>
      <c r="BO177" s="309"/>
      <c r="BP177" s="309"/>
      <c r="BQ177" s="309"/>
      <c r="BR177" s="309"/>
      <c r="BS177" s="309"/>
      <c r="BT177" s="309"/>
      <c r="BU177" s="309"/>
      <c r="BV177" s="309"/>
      <c r="BW177" s="309"/>
      <c r="BX177" s="309"/>
      <c r="BY177" s="309"/>
      <c r="BZ177" s="309"/>
      <c r="CA177" s="309"/>
      <c r="CB177" s="309"/>
      <c r="CC177" s="309"/>
      <c r="CD177" s="309"/>
      <c r="CE177" s="309"/>
      <c r="CF177" s="309"/>
      <c r="CG177" s="309"/>
      <c r="CH177" s="309"/>
      <c r="CI177" s="309"/>
      <c r="CJ177" s="309"/>
      <c r="CK177" s="309"/>
      <c r="CL177" s="309"/>
      <c r="CM177" s="309"/>
      <c r="CN177" s="309"/>
      <c r="CO177" s="309"/>
      <c r="CP177" s="309"/>
      <c r="CQ177" s="309"/>
      <c r="CR177" s="309"/>
      <c r="CS177" s="309"/>
      <c r="CT177" s="309"/>
      <c r="CU177" s="309"/>
      <c r="CV177" s="309"/>
      <c r="CW177" s="309"/>
      <c r="CX177" s="309"/>
      <c r="CY177" s="309"/>
      <c r="CZ177" s="309"/>
      <c r="DA177" s="309"/>
      <c r="DB177" s="309"/>
      <c r="DC177" s="309"/>
      <c r="DD177" s="309"/>
      <c r="DE177" s="309"/>
      <c r="DF177" s="309"/>
      <c r="DG177" s="309"/>
      <c r="DH177" s="309"/>
      <c r="DI177" s="309"/>
      <c r="DJ177" s="309"/>
      <c r="DK177" s="309"/>
      <c r="DL177" s="309"/>
      <c r="DM177" s="309"/>
      <c r="DN177" s="309"/>
      <c r="DO177" s="309"/>
      <c r="DP177" s="309"/>
      <c r="DQ177" s="309"/>
      <c r="DR177" s="309"/>
      <c r="DS177" s="309"/>
      <c r="DT177" s="309"/>
      <c r="DU177" s="309"/>
      <c r="DV177" s="309"/>
      <c r="DW177" s="309"/>
      <c r="DX177" s="309"/>
      <c r="DY177" s="309"/>
      <c r="DZ177" s="309"/>
      <c r="EA177" s="309"/>
      <c r="EB177" s="309"/>
      <c r="EC177" s="309"/>
      <c r="ED177" s="309"/>
      <c r="EE177" s="309"/>
      <c r="EF177" s="309"/>
      <c r="EG177" s="309"/>
      <c r="EH177" s="309"/>
      <c r="EI177" s="309"/>
    </row>
    <row r="178" spans="1:139">
      <c r="A178" s="309"/>
      <c r="B178" s="307"/>
      <c r="C178" s="307"/>
      <c r="D178" s="307"/>
      <c r="E178" s="307"/>
      <c r="F178" s="307"/>
      <c r="G178" s="307"/>
      <c r="H178" s="307"/>
      <c r="I178" s="309"/>
      <c r="J178" s="309"/>
      <c r="K178" s="309"/>
      <c r="L178" s="309"/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  <c r="AD178" s="309"/>
      <c r="AE178" s="309"/>
      <c r="AF178" s="309"/>
      <c r="AG178" s="309"/>
      <c r="AH178" s="309"/>
      <c r="AI178" s="309"/>
      <c r="AJ178" s="309"/>
      <c r="AK178" s="309"/>
      <c r="AL178" s="309"/>
      <c r="AM178" s="309"/>
      <c r="AN178" s="309"/>
      <c r="AO178" s="309"/>
      <c r="AP178" s="309"/>
      <c r="AQ178" s="309"/>
      <c r="AR178" s="309"/>
      <c r="AS178" s="309"/>
      <c r="AT178" s="309"/>
      <c r="AU178" s="309"/>
      <c r="AV178" s="309"/>
      <c r="AW178" s="309"/>
      <c r="AX178" s="309"/>
      <c r="AY178" s="309"/>
      <c r="AZ178" s="309"/>
      <c r="BA178" s="309"/>
      <c r="BB178" s="309"/>
      <c r="BC178" s="309"/>
      <c r="BD178" s="309"/>
      <c r="BE178" s="309"/>
      <c r="BF178" s="309"/>
      <c r="BG178" s="309"/>
      <c r="BH178" s="309"/>
      <c r="BI178" s="309"/>
      <c r="BJ178" s="309"/>
      <c r="BK178" s="309"/>
      <c r="BL178" s="309"/>
      <c r="BM178" s="309"/>
      <c r="BN178" s="309"/>
      <c r="BO178" s="309"/>
      <c r="BP178" s="309"/>
      <c r="BQ178" s="309"/>
      <c r="BR178" s="309"/>
      <c r="BS178" s="309"/>
      <c r="BT178" s="309"/>
      <c r="BU178" s="309"/>
      <c r="BV178" s="309"/>
      <c r="BW178" s="309"/>
      <c r="BX178" s="309"/>
      <c r="BY178" s="309"/>
      <c r="BZ178" s="309"/>
      <c r="CA178" s="309"/>
      <c r="CB178" s="309"/>
      <c r="CC178" s="309"/>
      <c r="CD178" s="309"/>
      <c r="CE178" s="309"/>
      <c r="CF178" s="309"/>
      <c r="CG178" s="309"/>
      <c r="CH178" s="309"/>
      <c r="CI178" s="309"/>
      <c r="CJ178" s="309"/>
      <c r="CK178" s="309"/>
      <c r="CL178" s="309"/>
      <c r="CM178" s="309"/>
      <c r="CN178" s="309"/>
      <c r="CO178" s="309"/>
      <c r="CP178" s="309"/>
      <c r="CQ178" s="309"/>
      <c r="CR178" s="309"/>
      <c r="CS178" s="309"/>
      <c r="CT178" s="309"/>
      <c r="CU178" s="309"/>
      <c r="CV178" s="309"/>
      <c r="CW178" s="309"/>
      <c r="CX178" s="309"/>
      <c r="CY178" s="309"/>
      <c r="CZ178" s="309"/>
      <c r="DA178" s="309"/>
      <c r="DB178" s="309"/>
      <c r="DC178" s="309"/>
      <c r="DD178" s="309"/>
      <c r="DE178" s="309"/>
      <c r="DF178" s="309"/>
      <c r="DG178" s="309"/>
      <c r="DH178" s="309"/>
      <c r="DI178" s="309"/>
      <c r="DJ178" s="309"/>
      <c r="DK178" s="309"/>
      <c r="DL178" s="309"/>
      <c r="DM178" s="309"/>
      <c r="DN178" s="309"/>
      <c r="DO178" s="309"/>
      <c r="DP178" s="309"/>
      <c r="DQ178" s="309"/>
      <c r="DR178" s="309"/>
      <c r="DS178" s="309"/>
      <c r="DT178" s="309"/>
      <c r="DU178" s="309"/>
      <c r="DV178" s="309"/>
      <c r="DW178" s="309"/>
      <c r="DX178" s="309"/>
      <c r="DY178" s="309"/>
      <c r="DZ178" s="309"/>
      <c r="EA178" s="309"/>
      <c r="EB178" s="309"/>
      <c r="EC178" s="309"/>
      <c r="ED178" s="309"/>
      <c r="EE178" s="309"/>
      <c r="EF178" s="309"/>
      <c r="EG178" s="309"/>
      <c r="EH178" s="309"/>
      <c r="EI178" s="309"/>
    </row>
    <row r="179" spans="1:139">
      <c r="A179" s="309"/>
      <c r="B179" s="307"/>
      <c r="C179" s="307"/>
      <c r="D179" s="307"/>
      <c r="E179" s="307"/>
      <c r="F179" s="307"/>
      <c r="G179" s="307"/>
      <c r="H179" s="307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09"/>
      <c r="AR179" s="309"/>
      <c r="AS179" s="309"/>
      <c r="AT179" s="309"/>
      <c r="AU179" s="309"/>
      <c r="AV179" s="309"/>
      <c r="AW179" s="309"/>
      <c r="AX179" s="309"/>
      <c r="AY179" s="309"/>
      <c r="AZ179" s="309"/>
      <c r="BA179" s="309"/>
      <c r="BB179" s="309"/>
      <c r="BC179" s="309"/>
      <c r="BD179" s="309"/>
      <c r="BE179" s="309"/>
      <c r="BF179" s="309"/>
      <c r="BG179" s="309"/>
      <c r="BH179" s="309"/>
      <c r="BI179" s="309"/>
      <c r="BJ179" s="309"/>
      <c r="BK179" s="309"/>
      <c r="BL179" s="309"/>
      <c r="BM179" s="309"/>
      <c r="BN179" s="309"/>
      <c r="BO179" s="309"/>
      <c r="BP179" s="309"/>
      <c r="BQ179" s="309"/>
      <c r="BR179" s="309"/>
      <c r="BS179" s="309"/>
      <c r="BT179" s="309"/>
      <c r="BU179" s="309"/>
      <c r="BV179" s="309"/>
      <c r="BW179" s="309"/>
      <c r="BX179" s="309"/>
      <c r="BY179" s="309"/>
      <c r="BZ179" s="309"/>
      <c r="CA179" s="309"/>
      <c r="CB179" s="309"/>
      <c r="CC179" s="309"/>
      <c r="CD179" s="309"/>
      <c r="CE179" s="309"/>
      <c r="CF179" s="309"/>
      <c r="CG179" s="309"/>
      <c r="CH179" s="309"/>
      <c r="CI179" s="309"/>
      <c r="CJ179" s="309"/>
      <c r="CK179" s="309"/>
      <c r="CL179" s="309"/>
      <c r="CM179" s="309"/>
      <c r="CN179" s="309"/>
      <c r="CO179" s="309"/>
      <c r="CP179" s="309"/>
      <c r="CQ179" s="309"/>
      <c r="CR179" s="309"/>
      <c r="CS179" s="309"/>
      <c r="CT179" s="309"/>
      <c r="CU179" s="309"/>
      <c r="CV179" s="309"/>
      <c r="CW179" s="309"/>
      <c r="CX179" s="309"/>
      <c r="CY179" s="309"/>
      <c r="CZ179" s="309"/>
      <c r="DA179" s="309"/>
      <c r="DB179" s="309"/>
      <c r="DC179" s="309"/>
      <c r="DD179" s="309"/>
      <c r="DE179" s="309"/>
      <c r="DF179" s="309"/>
      <c r="DG179" s="309"/>
      <c r="DH179" s="309"/>
      <c r="DI179" s="309"/>
      <c r="DJ179" s="309"/>
      <c r="DK179" s="309"/>
      <c r="DL179" s="309"/>
      <c r="DM179" s="309"/>
      <c r="DN179" s="309"/>
      <c r="DO179" s="309"/>
      <c r="DP179" s="309"/>
      <c r="DQ179" s="309"/>
      <c r="DR179" s="309"/>
      <c r="DS179" s="309"/>
      <c r="DT179" s="309"/>
      <c r="DU179" s="309"/>
      <c r="DV179" s="309"/>
      <c r="DW179" s="309"/>
      <c r="DX179" s="309"/>
      <c r="DY179" s="309"/>
      <c r="DZ179" s="309"/>
      <c r="EA179" s="309"/>
      <c r="EB179" s="309"/>
      <c r="EC179" s="309"/>
      <c r="ED179" s="309"/>
      <c r="EE179" s="309"/>
      <c r="EF179" s="309"/>
      <c r="EG179" s="309"/>
      <c r="EH179" s="309"/>
      <c r="EI179" s="309"/>
    </row>
    <row r="180" spans="1:139">
      <c r="A180" s="309"/>
      <c r="B180" s="307"/>
      <c r="C180" s="307"/>
      <c r="D180" s="307"/>
      <c r="E180" s="307"/>
      <c r="F180" s="307"/>
      <c r="G180" s="307"/>
      <c r="H180" s="307"/>
      <c r="I180" s="309"/>
      <c r="J180" s="309"/>
      <c r="K180" s="309"/>
      <c r="L180" s="309"/>
      <c r="M180" s="309"/>
      <c r="N180" s="309"/>
      <c r="O180" s="309"/>
      <c r="P180" s="309"/>
      <c r="Q180" s="309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09"/>
      <c r="AR180" s="309"/>
      <c r="AS180" s="309"/>
      <c r="AT180" s="309"/>
      <c r="AU180" s="309"/>
      <c r="AV180" s="309"/>
      <c r="AW180" s="309"/>
      <c r="AX180" s="309"/>
      <c r="AY180" s="309"/>
      <c r="AZ180" s="309"/>
      <c r="BA180" s="309"/>
      <c r="BB180" s="309"/>
      <c r="BC180" s="309"/>
      <c r="BD180" s="309"/>
      <c r="BE180" s="309"/>
      <c r="BF180" s="309"/>
      <c r="BG180" s="309"/>
      <c r="BH180" s="309"/>
      <c r="BI180" s="309"/>
      <c r="BJ180" s="309"/>
      <c r="BK180" s="309"/>
      <c r="BL180" s="309"/>
      <c r="BM180" s="309"/>
      <c r="BN180" s="309"/>
      <c r="BO180" s="309"/>
      <c r="BP180" s="309"/>
      <c r="BQ180" s="309"/>
      <c r="BR180" s="309"/>
      <c r="BS180" s="309"/>
      <c r="BT180" s="309"/>
      <c r="BU180" s="309"/>
      <c r="BV180" s="309"/>
      <c r="BW180" s="309"/>
      <c r="BX180" s="309"/>
      <c r="BY180" s="309"/>
      <c r="BZ180" s="309"/>
      <c r="CA180" s="309"/>
      <c r="CB180" s="309"/>
      <c r="CC180" s="309"/>
      <c r="CD180" s="309"/>
      <c r="CE180" s="309"/>
      <c r="CF180" s="309"/>
      <c r="CG180" s="309"/>
      <c r="CH180" s="309"/>
      <c r="CI180" s="309"/>
      <c r="CJ180" s="309"/>
      <c r="CK180" s="309"/>
      <c r="CL180" s="309"/>
      <c r="CM180" s="309"/>
      <c r="CN180" s="309"/>
      <c r="CO180" s="309"/>
      <c r="CP180" s="309"/>
      <c r="CQ180" s="309"/>
      <c r="CR180" s="309"/>
      <c r="CS180" s="309"/>
      <c r="CT180" s="309"/>
      <c r="CU180" s="309"/>
      <c r="CV180" s="309"/>
      <c r="CW180" s="309"/>
      <c r="CX180" s="309"/>
      <c r="CY180" s="309"/>
      <c r="CZ180" s="309"/>
      <c r="DA180" s="309"/>
      <c r="DB180" s="309"/>
      <c r="DC180" s="309"/>
      <c r="DD180" s="309"/>
      <c r="DE180" s="309"/>
      <c r="DF180" s="309"/>
      <c r="DG180" s="309"/>
      <c r="DH180" s="309"/>
      <c r="DI180" s="309"/>
      <c r="DJ180" s="309"/>
      <c r="DK180" s="309"/>
      <c r="DL180" s="309"/>
      <c r="DM180" s="309"/>
      <c r="DN180" s="309"/>
      <c r="DO180" s="309"/>
      <c r="DP180" s="309"/>
      <c r="DQ180" s="309"/>
      <c r="DR180" s="309"/>
      <c r="DS180" s="309"/>
      <c r="DT180" s="309"/>
      <c r="DU180" s="309"/>
      <c r="DV180" s="309"/>
      <c r="DW180" s="309"/>
      <c r="DX180" s="309"/>
      <c r="DY180" s="309"/>
      <c r="DZ180" s="309"/>
      <c r="EA180" s="309"/>
      <c r="EB180" s="309"/>
      <c r="EC180" s="309"/>
      <c r="ED180" s="309"/>
      <c r="EE180" s="309"/>
      <c r="EF180" s="309"/>
      <c r="EG180" s="309"/>
      <c r="EH180" s="309"/>
      <c r="EI180" s="309"/>
    </row>
    <row r="181" spans="1:139">
      <c r="A181" s="309"/>
      <c r="B181" s="307"/>
      <c r="C181" s="307"/>
      <c r="D181" s="307"/>
      <c r="E181" s="307"/>
      <c r="F181" s="307"/>
      <c r="G181" s="307"/>
      <c r="H181" s="307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309"/>
      <c r="AO181" s="309"/>
      <c r="AP181" s="309"/>
      <c r="AQ181" s="309"/>
      <c r="AR181" s="309"/>
      <c r="AS181" s="309"/>
      <c r="AT181" s="309"/>
      <c r="AU181" s="309"/>
      <c r="AV181" s="309"/>
      <c r="AW181" s="309"/>
      <c r="AX181" s="309"/>
      <c r="AY181" s="309"/>
      <c r="AZ181" s="309"/>
      <c r="BA181" s="309"/>
      <c r="BB181" s="309"/>
      <c r="BC181" s="309"/>
      <c r="BD181" s="309"/>
      <c r="BE181" s="309"/>
      <c r="BF181" s="309"/>
      <c r="BG181" s="309"/>
      <c r="BH181" s="309"/>
      <c r="BI181" s="309"/>
      <c r="BJ181" s="309"/>
      <c r="BK181" s="309"/>
      <c r="BL181" s="309"/>
      <c r="BM181" s="309"/>
      <c r="BN181" s="309"/>
      <c r="BO181" s="309"/>
      <c r="BP181" s="309"/>
      <c r="BQ181" s="309"/>
      <c r="BR181" s="309"/>
      <c r="BS181" s="309"/>
      <c r="BT181" s="309"/>
      <c r="BU181" s="309"/>
      <c r="BV181" s="309"/>
      <c r="BW181" s="309"/>
      <c r="BX181" s="309"/>
      <c r="BY181" s="309"/>
      <c r="BZ181" s="309"/>
      <c r="CA181" s="309"/>
      <c r="CB181" s="309"/>
      <c r="CC181" s="309"/>
      <c r="CD181" s="309"/>
      <c r="CE181" s="309"/>
      <c r="CF181" s="309"/>
      <c r="CG181" s="309"/>
      <c r="CH181" s="309"/>
      <c r="CI181" s="309"/>
      <c r="CJ181" s="309"/>
      <c r="CK181" s="309"/>
      <c r="CL181" s="309"/>
      <c r="CM181" s="309"/>
      <c r="CN181" s="309"/>
      <c r="CO181" s="309"/>
      <c r="CP181" s="309"/>
      <c r="CQ181" s="309"/>
      <c r="CR181" s="309"/>
      <c r="CS181" s="309"/>
      <c r="CT181" s="309"/>
      <c r="CU181" s="309"/>
      <c r="CV181" s="309"/>
      <c r="CW181" s="309"/>
      <c r="CX181" s="309"/>
      <c r="CY181" s="309"/>
      <c r="CZ181" s="309"/>
      <c r="DA181" s="309"/>
      <c r="DB181" s="309"/>
      <c r="DC181" s="309"/>
      <c r="DD181" s="309"/>
      <c r="DE181" s="309"/>
      <c r="DF181" s="309"/>
      <c r="DG181" s="309"/>
      <c r="DH181" s="309"/>
      <c r="DI181" s="309"/>
      <c r="DJ181" s="309"/>
      <c r="DK181" s="309"/>
      <c r="DL181" s="309"/>
      <c r="DM181" s="309"/>
      <c r="DN181" s="309"/>
      <c r="DO181" s="309"/>
      <c r="DP181" s="309"/>
      <c r="DQ181" s="309"/>
      <c r="DR181" s="309"/>
      <c r="DS181" s="309"/>
      <c r="DT181" s="309"/>
      <c r="DU181" s="309"/>
      <c r="DV181" s="309"/>
      <c r="DW181" s="309"/>
      <c r="DX181" s="309"/>
      <c r="DY181" s="309"/>
      <c r="DZ181" s="309"/>
      <c r="EA181" s="309"/>
      <c r="EB181" s="309"/>
      <c r="EC181" s="309"/>
      <c r="ED181" s="309"/>
      <c r="EE181" s="309"/>
      <c r="EF181" s="309"/>
      <c r="EG181" s="309"/>
      <c r="EH181" s="309"/>
      <c r="EI181" s="309"/>
    </row>
    <row r="182" spans="1:139">
      <c r="A182" s="309"/>
      <c r="B182" s="307"/>
      <c r="C182" s="307"/>
      <c r="D182" s="307"/>
      <c r="E182" s="307"/>
      <c r="F182" s="307"/>
      <c r="G182" s="307"/>
      <c r="H182" s="307"/>
      <c r="I182" s="309"/>
      <c r="J182" s="309"/>
      <c r="K182" s="309"/>
      <c r="L182" s="309"/>
      <c r="M182" s="309"/>
      <c r="N182" s="309"/>
      <c r="O182" s="309"/>
      <c r="P182" s="309"/>
      <c r="Q182" s="309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  <c r="AD182" s="309"/>
      <c r="AE182" s="309"/>
      <c r="AF182" s="309"/>
      <c r="AG182" s="309"/>
      <c r="AH182" s="309"/>
      <c r="AI182" s="309"/>
      <c r="AJ182" s="309"/>
      <c r="AK182" s="309"/>
      <c r="AL182" s="309"/>
      <c r="AM182" s="309"/>
      <c r="AN182" s="309"/>
      <c r="AO182" s="309"/>
      <c r="AP182" s="309"/>
      <c r="AQ182" s="309"/>
      <c r="AR182" s="309"/>
      <c r="AS182" s="309"/>
      <c r="AT182" s="309"/>
      <c r="AU182" s="309"/>
      <c r="AV182" s="309"/>
      <c r="AW182" s="309"/>
      <c r="AX182" s="309"/>
      <c r="AY182" s="309"/>
      <c r="AZ182" s="309"/>
      <c r="BA182" s="309"/>
      <c r="BB182" s="309"/>
      <c r="BC182" s="309"/>
      <c r="BD182" s="309"/>
      <c r="BE182" s="309"/>
      <c r="BF182" s="309"/>
      <c r="BG182" s="309"/>
      <c r="BH182" s="309"/>
      <c r="BI182" s="309"/>
      <c r="BJ182" s="309"/>
      <c r="BK182" s="309"/>
      <c r="BL182" s="309"/>
      <c r="BM182" s="309"/>
      <c r="BN182" s="309"/>
      <c r="BO182" s="309"/>
      <c r="BP182" s="309"/>
      <c r="BQ182" s="309"/>
      <c r="BR182" s="309"/>
      <c r="BS182" s="309"/>
      <c r="BT182" s="309"/>
      <c r="BU182" s="309"/>
      <c r="BV182" s="309"/>
      <c r="BW182" s="309"/>
      <c r="BX182" s="309"/>
      <c r="BY182" s="309"/>
      <c r="BZ182" s="309"/>
      <c r="CA182" s="309"/>
      <c r="CB182" s="309"/>
      <c r="CC182" s="309"/>
      <c r="CD182" s="309"/>
      <c r="CE182" s="309"/>
      <c r="CF182" s="309"/>
      <c r="CG182" s="309"/>
      <c r="CH182" s="309"/>
      <c r="CI182" s="309"/>
      <c r="CJ182" s="309"/>
      <c r="CK182" s="309"/>
      <c r="CL182" s="309"/>
      <c r="CM182" s="309"/>
      <c r="CN182" s="309"/>
      <c r="CO182" s="309"/>
      <c r="CP182" s="309"/>
      <c r="CQ182" s="309"/>
      <c r="CR182" s="309"/>
      <c r="CS182" s="309"/>
      <c r="CT182" s="309"/>
      <c r="CU182" s="309"/>
      <c r="CV182" s="309"/>
      <c r="CW182" s="309"/>
      <c r="CX182" s="309"/>
      <c r="CY182" s="309"/>
      <c r="CZ182" s="309"/>
      <c r="DA182" s="309"/>
      <c r="DB182" s="309"/>
      <c r="DC182" s="309"/>
      <c r="DD182" s="309"/>
      <c r="DE182" s="309"/>
      <c r="DF182" s="309"/>
      <c r="DG182" s="309"/>
      <c r="DH182" s="309"/>
      <c r="DI182" s="309"/>
      <c r="DJ182" s="309"/>
      <c r="DK182" s="309"/>
      <c r="DL182" s="309"/>
      <c r="DM182" s="309"/>
      <c r="DN182" s="309"/>
      <c r="DO182" s="309"/>
      <c r="DP182" s="309"/>
      <c r="DQ182" s="309"/>
      <c r="DR182" s="309"/>
      <c r="DS182" s="309"/>
      <c r="DT182" s="309"/>
      <c r="DU182" s="309"/>
      <c r="DV182" s="309"/>
      <c r="DW182" s="309"/>
      <c r="DX182" s="309"/>
      <c r="DY182" s="309"/>
      <c r="DZ182" s="309"/>
      <c r="EA182" s="309"/>
      <c r="EB182" s="309"/>
      <c r="EC182" s="309"/>
      <c r="ED182" s="309"/>
      <c r="EE182" s="309"/>
      <c r="EF182" s="309"/>
      <c r="EG182" s="309"/>
      <c r="EH182" s="309"/>
      <c r="EI182" s="309"/>
    </row>
    <row r="183" spans="1:139">
      <c r="A183" s="309"/>
      <c r="B183" s="307"/>
      <c r="C183" s="307"/>
      <c r="D183" s="307"/>
      <c r="E183" s="307"/>
      <c r="F183" s="307"/>
      <c r="G183" s="307"/>
      <c r="H183" s="307"/>
      <c r="I183" s="309"/>
      <c r="J183" s="309"/>
      <c r="K183" s="309"/>
      <c r="L183" s="309"/>
      <c r="M183" s="309"/>
      <c r="N183" s="309"/>
      <c r="O183" s="309"/>
      <c r="P183" s="309"/>
      <c r="Q183" s="309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/>
      <c r="AM183" s="309"/>
      <c r="AN183" s="309"/>
      <c r="AO183" s="309"/>
      <c r="AP183" s="309"/>
      <c r="AQ183" s="309"/>
      <c r="AR183" s="309"/>
      <c r="AS183" s="309"/>
      <c r="AT183" s="309"/>
      <c r="AU183" s="309"/>
      <c r="AV183" s="309"/>
      <c r="AW183" s="309"/>
      <c r="AX183" s="309"/>
      <c r="AY183" s="309"/>
      <c r="AZ183" s="309"/>
      <c r="BA183" s="309"/>
      <c r="BB183" s="309"/>
      <c r="BC183" s="309"/>
      <c r="BD183" s="309"/>
      <c r="BE183" s="309"/>
      <c r="BF183" s="309"/>
      <c r="BG183" s="309"/>
      <c r="BH183" s="309"/>
      <c r="BI183" s="309"/>
      <c r="BJ183" s="309"/>
      <c r="BK183" s="309"/>
      <c r="BL183" s="309"/>
      <c r="BM183" s="309"/>
      <c r="BN183" s="309"/>
      <c r="BO183" s="309"/>
      <c r="BP183" s="309"/>
      <c r="BQ183" s="309"/>
      <c r="BR183" s="309"/>
      <c r="BS183" s="309"/>
      <c r="BT183" s="309"/>
      <c r="BU183" s="309"/>
      <c r="BV183" s="309"/>
      <c r="BW183" s="309"/>
      <c r="BX183" s="309"/>
      <c r="BY183" s="309"/>
      <c r="BZ183" s="309"/>
      <c r="CA183" s="309"/>
      <c r="CB183" s="309"/>
      <c r="CC183" s="309"/>
      <c r="CD183" s="309"/>
      <c r="CE183" s="309"/>
      <c r="CF183" s="309"/>
      <c r="CG183" s="309"/>
      <c r="CH183" s="309"/>
      <c r="CI183" s="309"/>
      <c r="CJ183" s="309"/>
      <c r="CK183" s="309"/>
      <c r="CL183" s="309"/>
      <c r="CM183" s="309"/>
      <c r="CN183" s="309"/>
      <c r="CO183" s="309"/>
      <c r="CP183" s="309"/>
      <c r="CQ183" s="309"/>
      <c r="CR183" s="309"/>
      <c r="CS183" s="309"/>
      <c r="CT183" s="309"/>
      <c r="CU183" s="309"/>
      <c r="CV183" s="309"/>
      <c r="CW183" s="309"/>
      <c r="CX183" s="309"/>
      <c r="CY183" s="309"/>
      <c r="CZ183" s="309"/>
      <c r="DA183" s="309"/>
      <c r="DB183" s="309"/>
      <c r="DC183" s="309"/>
      <c r="DD183" s="309"/>
      <c r="DE183" s="309"/>
      <c r="DF183" s="309"/>
      <c r="DG183" s="309"/>
      <c r="DH183" s="309"/>
      <c r="DI183" s="309"/>
      <c r="DJ183" s="309"/>
      <c r="DK183" s="309"/>
      <c r="DL183" s="309"/>
      <c r="DM183" s="309"/>
      <c r="DN183" s="309"/>
      <c r="DO183" s="309"/>
      <c r="DP183" s="309"/>
      <c r="DQ183" s="309"/>
      <c r="DR183" s="309"/>
      <c r="DS183" s="309"/>
      <c r="DT183" s="309"/>
      <c r="DU183" s="309"/>
      <c r="DV183" s="309"/>
      <c r="DW183" s="309"/>
      <c r="DX183" s="309"/>
      <c r="DY183" s="309"/>
      <c r="DZ183" s="309"/>
      <c r="EA183" s="309"/>
      <c r="EB183" s="309"/>
      <c r="EC183" s="309"/>
      <c r="ED183" s="309"/>
      <c r="EE183" s="309"/>
      <c r="EF183" s="309"/>
      <c r="EG183" s="309"/>
      <c r="EH183" s="309"/>
      <c r="EI183" s="309"/>
    </row>
    <row r="184" spans="1:139">
      <c r="A184" s="309"/>
      <c r="B184" s="307"/>
      <c r="C184" s="307"/>
      <c r="D184" s="307"/>
      <c r="E184" s="307"/>
      <c r="F184" s="307"/>
      <c r="G184" s="307"/>
      <c r="H184" s="307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309"/>
      <c r="AJ184" s="309"/>
      <c r="AK184" s="309"/>
      <c r="AL184" s="309"/>
      <c r="AM184" s="309"/>
      <c r="AN184" s="309"/>
      <c r="AO184" s="309"/>
      <c r="AP184" s="309"/>
      <c r="AQ184" s="309"/>
      <c r="AR184" s="309"/>
      <c r="AS184" s="309"/>
      <c r="AT184" s="309"/>
      <c r="AU184" s="309"/>
      <c r="AV184" s="309"/>
      <c r="AW184" s="309"/>
      <c r="AX184" s="309"/>
      <c r="AY184" s="309"/>
      <c r="AZ184" s="309"/>
      <c r="BA184" s="309"/>
      <c r="BB184" s="309"/>
      <c r="BC184" s="309"/>
      <c r="BD184" s="309"/>
      <c r="BE184" s="309"/>
      <c r="BF184" s="309"/>
      <c r="BG184" s="309"/>
      <c r="BH184" s="309"/>
      <c r="BI184" s="309"/>
      <c r="BJ184" s="309"/>
      <c r="BK184" s="309"/>
      <c r="BL184" s="309"/>
      <c r="BM184" s="309"/>
      <c r="BN184" s="309"/>
      <c r="BO184" s="309"/>
      <c r="BP184" s="309"/>
      <c r="BQ184" s="309"/>
      <c r="BR184" s="309"/>
      <c r="BS184" s="309"/>
      <c r="BT184" s="309"/>
      <c r="BU184" s="309"/>
      <c r="BV184" s="309"/>
      <c r="BW184" s="309"/>
      <c r="BX184" s="309"/>
      <c r="BY184" s="309"/>
      <c r="BZ184" s="309"/>
      <c r="CA184" s="309"/>
      <c r="CB184" s="309"/>
      <c r="CC184" s="309"/>
      <c r="CD184" s="309"/>
      <c r="CE184" s="309"/>
      <c r="CF184" s="309"/>
      <c r="CG184" s="309"/>
      <c r="CH184" s="309"/>
      <c r="CI184" s="309"/>
      <c r="CJ184" s="309"/>
      <c r="CK184" s="309"/>
      <c r="CL184" s="309"/>
      <c r="CM184" s="309"/>
      <c r="CN184" s="309"/>
      <c r="CO184" s="309"/>
      <c r="CP184" s="309"/>
      <c r="CQ184" s="309"/>
      <c r="CR184" s="309"/>
      <c r="CS184" s="309"/>
      <c r="CT184" s="309"/>
      <c r="CU184" s="309"/>
      <c r="CV184" s="309"/>
      <c r="CW184" s="309"/>
      <c r="CX184" s="309"/>
      <c r="CY184" s="309"/>
      <c r="CZ184" s="309"/>
      <c r="DA184" s="309"/>
      <c r="DB184" s="309"/>
      <c r="DC184" s="309"/>
      <c r="DD184" s="309"/>
      <c r="DE184" s="309"/>
      <c r="DF184" s="309"/>
      <c r="DG184" s="309"/>
      <c r="DH184" s="309"/>
      <c r="DI184" s="309"/>
      <c r="DJ184" s="309"/>
      <c r="DK184" s="309"/>
      <c r="DL184" s="309"/>
      <c r="DM184" s="309"/>
      <c r="DN184" s="309"/>
      <c r="DO184" s="309"/>
      <c r="DP184" s="309"/>
      <c r="DQ184" s="309"/>
      <c r="DR184" s="309"/>
      <c r="DS184" s="309"/>
      <c r="DT184" s="309"/>
      <c r="DU184" s="309"/>
      <c r="DV184" s="309"/>
      <c r="DW184" s="309"/>
      <c r="DX184" s="309"/>
      <c r="DY184" s="309"/>
      <c r="DZ184" s="309"/>
      <c r="EA184" s="309"/>
      <c r="EB184" s="309"/>
      <c r="EC184" s="309"/>
      <c r="ED184" s="309"/>
      <c r="EE184" s="309"/>
      <c r="EF184" s="309"/>
      <c r="EG184" s="309"/>
      <c r="EH184" s="309"/>
      <c r="EI184" s="309"/>
    </row>
    <row r="185" spans="1:139">
      <c r="A185" s="309"/>
      <c r="B185" s="307"/>
      <c r="C185" s="307"/>
      <c r="D185" s="307"/>
      <c r="E185" s="307"/>
      <c r="F185" s="307"/>
      <c r="G185" s="307"/>
      <c r="H185" s="307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  <c r="AD185" s="309"/>
      <c r="AE185" s="309"/>
      <c r="AF185" s="309"/>
      <c r="AG185" s="309"/>
      <c r="AH185" s="309"/>
      <c r="AI185" s="309"/>
      <c r="AJ185" s="309"/>
      <c r="AK185" s="309"/>
      <c r="AL185" s="309"/>
      <c r="AM185" s="309"/>
      <c r="AN185" s="309"/>
      <c r="AO185" s="309"/>
      <c r="AP185" s="309"/>
      <c r="AQ185" s="309"/>
      <c r="AR185" s="309"/>
      <c r="AS185" s="309"/>
      <c r="AT185" s="309"/>
      <c r="AU185" s="309"/>
      <c r="AV185" s="309"/>
      <c r="AW185" s="309"/>
      <c r="AX185" s="309"/>
      <c r="AY185" s="309"/>
      <c r="AZ185" s="309"/>
      <c r="BA185" s="309"/>
      <c r="BB185" s="309"/>
      <c r="BC185" s="309"/>
      <c r="BD185" s="309"/>
      <c r="BE185" s="309"/>
      <c r="BF185" s="309"/>
      <c r="BG185" s="309"/>
      <c r="BH185" s="309"/>
      <c r="BI185" s="309"/>
      <c r="BJ185" s="309"/>
      <c r="BK185" s="309"/>
      <c r="BL185" s="309"/>
      <c r="BM185" s="309"/>
      <c r="BN185" s="309"/>
      <c r="BO185" s="309"/>
      <c r="BP185" s="309"/>
      <c r="BQ185" s="309"/>
      <c r="BR185" s="309"/>
      <c r="BS185" s="309"/>
      <c r="BT185" s="309"/>
      <c r="BU185" s="309"/>
      <c r="BV185" s="309"/>
      <c r="BW185" s="309"/>
      <c r="BX185" s="309"/>
      <c r="BY185" s="309"/>
      <c r="BZ185" s="309"/>
      <c r="CA185" s="309"/>
      <c r="CB185" s="309"/>
      <c r="CC185" s="309"/>
      <c r="CD185" s="309"/>
      <c r="CE185" s="309"/>
      <c r="CF185" s="309"/>
      <c r="CG185" s="309"/>
      <c r="CH185" s="309"/>
      <c r="CI185" s="309"/>
      <c r="CJ185" s="309"/>
      <c r="CK185" s="309"/>
      <c r="CL185" s="309"/>
      <c r="CM185" s="309"/>
      <c r="CN185" s="309"/>
      <c r="CO185" s="309"/>
      <c r="CP185" s="309"/>
      <c r="CQ185" s="309"/>
      <c r="CR185" s="309"/>
      <c r="CS185" s="309"/>
      <c r="CT185" s="309"/>
      <c r="CU185" s="309"/>
      <c r="CV185" s="309"/>
      <c r="CW185" s="309"/>
      <c r="CX185" s="309"/>
      <c r="CY185" s="309"/>
      <c r="CZ185" s="309"/>
      <c r="DA185" s="309"/>
      <c r="DB185" s="309"/>
      <c r="DC185" s="309"/>
      <c r="DD185" s="309"/>
      <c r="DE185" s="309"/>
      <c r="DF185" s="309"/>
      <c r="DG185" s="309"/>
      <c r="DH185" s="309"/>
      <c r="DI185" s="309"/>
      <c r="DJ185" s="309"/>
      <c r="DK185" s="309"/>
      <c r="DL185" s="309"/>
      <c r="DM185" s="309"/>
      <c r="DN185" s="309"/>
      <c r="DO185" s="309"/>
      <c r="DP185" s="309"/>
      <c r="DQ185" s="309"/>
      <c r="DR185" s="309"/>
      <c r="DS185" s="309"/>
      <c r="DT185" s="309"/>
      <c r="DU185" s="309"/>
      <c r="DV185" s="309"/>
      <c r="DW185" s="309"/>
      <c r="DX185" s="309"/>
      <c r="DY185" s="309"/>
      <c r="DZ185" s="309"/>
      <c r="EA185" s="309"/>
      <c r="EB185" s="309"/>
      <c r="EC185" s="309"/>
      <c r="ED185" s="309"/>
      <c r="EE185" s="309"/>
      <c r="EF185" s="309"/>
      <c r="EG185" s="309"/>
      <c r="EH185" s="309"/>
      <c r="EI185" s="309"/>
    </row>
    <row r="186" spans="1:139">
      <c r="A186" s="309"/>
      <c r="B186" s="307"/>
      <c r="C186" s="307"/>
      <c r="D186" s="307"/>
      <c r="E186" s="307"/>
      <c r="F186" s="307"/>
      <c r="G186" s="307"/>
      <c r="H186" s="307"/>
      <c r="I186" s="309"/>
      <c r="J186" s="309"/>
      <c r="K186" s="309"/>
      <c r="L186" s="309"/>
      <c r="M186" s="309"/>
      <c r="N186" s="309"/>
      <c r="O186" s="309"/>
      <c r="P186" s="309"/>
      <c r="Q186" s="309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9"/>
      <c r="AD186" s="309"/>
      <c r="AE186" s="309"/>
      <c r="AF186" s="309"/>
      <c r="AG186" s="309"/>
      <c r="AH186" s="309"/>
      <c r="AI186" s="309"/>
      <c r="AJ186" s="309"/>
      <c r="AK186" s="309"/>
      <c r="AL186" s="309"/>
      <c r="AM186" s="309"/>
      <c r="AN186" s="309"/>
      <c r="AO186" s="309"/>
      <c r="AP186" s="309"/>
      <c r="AQ186" s="309"/>
      <c r="AR186" s="309"/>
      <c r="AS186" s="309"/>
      <c r="AT186" s="309"/>
      <c r="AU186" s="309"/>
      <c r="AV186" s="309"/>
      <c r="AW186" s="309"/>
      <c r="AX186" s="309"/>
      <c r="AY186" s="309"/>
      <c r="AZ186" s="309"/>
      <c r="BA186" s="309"/>
      <c r="BB186" s="309"/>
      <c r="BC186" s="309"/>
      <c r="BD186" s="309"/>
      <c r="BE186" s="309"/>
      <c r="BF186" s="309"/>
      <c r="BG186" s="309"/>
      <c r="BH186" s="309"/>
      <c r="BI186" s="309"/>
      <c r="BJ186" s="309"/>
      <c r="BK186" s="309"/>
      <c r="BL186" s="309"/>
      <c r="BM186" s="309"/>
      <c r="BN186" s="309"/>
      <c r="BO186" s="309"/>
      <c r="BP186" s="309"/>
      <c r="BQ186" s="309"/>
      <c r="BR186" s="309"/>
      <c r="BS186" s="309"/>
      <c r="BT186" s="309"/>
      <c r="BU186" s="309"/>
      <c r="BV186" s="309"/>
      <c r="BW186" s="309"/>
      <c r="BX186" s="309"/>
      <c r="BY186" s="309"/>
      <c r="BZ186" s="309"/>
      <c r="CA186" s="309"/>
      <c r="CB186" s="309"/>
      <c r="CC186" s="309"/>
      <c r="CD186" s="309"/>
      <c r="CE186" s="309"/>
      <c r="CF186" s="309"/>
      <c r="CG186" s="309"/>
      <c r="CH186" s="309"/>
      <c r="CI186" s="309"/>
      <c r="CJ186" s="309"/>
      <c r="CK186" s="309"/>
      <c r="CL186" s="309"/>
      <c r="CM186" s="309"/>
      <c r="CN186" s="309"/>
      <c r="CO186" s="309"/>
      <c r="CP186" s="309"/>
      <c r="CQ186" s="309"/>
      <c r="CR186" s="309"/>
      <c r="CS186" s="309"/>
      <c r="CT186" s="309"/>
      <c r="CU186" s="309"/>
      <c r="CV186" s="309"/>
      <c r="CW186" s="309"/>
      <c r="CX186" s="309"/>
      <c r="CY186" s="309"/>
      <c r="CZ186" s="309"/>
      <c r="DA186" s="309"/>
      <c r="DB186" s="309"/>
      <c r="DC186" s="309"/>
      <c r="DD186" s="309"/>
      <c r="DE186" s="309"/>
      <c r="DF186" s="309"/>
      <c r="DG186" s="309"/>
      <c r="DH186" s="309"/>
      <c r="DI186" s="309"/>
      <c r="DJ186" s="309"/>
      <c r="DK186" s="309"/>
      <c r="DL186" s="309"/>
      <c r="DM186" s="309"/>
      <c r="DN186" s="309"/>
      <c r="DO186" s="309"/>
      <c r="DP186" s="309"/>
      <c r="DQ186" s="309"/>
      <c r="DR186" s="309"/>
      <c r="DS186" s="309"/>
      <c r="DT186" s="309"/>
      <c r="DU186" s="309"/>
      <c r="DV186" s="309"/>
      <c r="DW186" s="309"/>
      <c r="DX186" s="309"/>
      <c r="DY186" s="309"/>
      <c r="DZ186" s="309"/>
      <c r="EA186" s="309"/>
      <c r="EB186" s="309"/>
      <c r="EC186" s="309"/>
      <c r="ED186" s="309"/>
      <c r="EE186" s="309"/>
      <c r="EF186" s="309"/>
      <c r="EG186" s="309"/>
      <c r="EH186" s="309"/>
      <c r="EI186" s="309"/>
    </row>
    <row r="187" spans="1:139">
      <c r="A187" s="309"/>
      <c r="B187" s="307"/>
      <c r="C187" s="307"/>
      <c r="D187" s="307"/>
      <c r="E187" s="307"/>
      <c r="F187" s="307"/>
      <c r="G187" s="307"/>
      <c r="H187" s="307"/>
      <c r="I187" s="309"/>
      <c r="J187" s="309"/>
      <c r="K187" s="309"/>
      <c r="L187" s="309"/>
      <c r="M187" s="309"/>
      <c r="N187" s="309"/>
      <c r="O187" s="309"/>
      <c r="P187" s="309"/>
      <c r="Q187" s="309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  <c r="AD187" s="309"/>
      <c r="AE187" s="309"/>
      <c r="AF187" s="309"/>
      <c r="AG187" s="309"/>
      <c r="AH187" s="309"/>
      <c r="AI187" s="309"/>
      <c r="AJ187" s="309"/>
      <c r="AK187" s="309"/>
      <c r="AL187" s="309"/>
      <c r="AM187" s="309"/>
      <c r="AN187" s="309"/>
      <c r="AO187" s="309"/>
      <c r="AP187" s="309"/>
      <c r="AQ187" s="309"/>
      <c r="AR187" s="309"/>
      <c r="AS187" s="309"/>
      <c r="AT187" s="309"/>
      <c r="AU187" s="309"/>
      <c r="AV187" s="309"/>
      <c r="AW187" s="309"/>
      <c r="AX187" s="309"/>
      <c r="AY187" s="309"/>
      <c r="AZ187" s="309"/>
      <c r="BA187" s="309"/>
      <c r="BB187" s="309"/>
      <c r="BC187" s="309"/>
      <c r="BD187" s="309"/>
      <c r="BE187" s="309"/>
      <c r="BF187" s="309"/>
      <c r="BG187" s="309"/>
      <c r="BH187" s="309"/>
      <c r="BI187" s="309"/>
      <c r="BJ187" s="309"/>
      <c r="BK187" s="309"/>
      <c r="BL187" s="309"/>
      <c r="BM187" s="309"/>
      <c r="BN187" s="309"/>
      <c r="BO187" s="309"/>
      <c r="BP187" s="309"/>
      <c r="BQ187" s="309"/>
      <c r="BR187" s="309"/>
      <c r="BS187" s="309"/>
      <c r="BT187" s="309"/>
      <c r="BU187" s="309"/>
      <c r="BV187" s="309"/>
      <c r="BW187" s="309"/>
      <c r="BX187" s="309"/>
      <c r="BY187" s="309"/>
      <c r="BZ187" s="309"/>
      <c r="CA187" s="309"/>
      <c r="CB187" s="309"/>
      <c r="CC187" s="309"/>
      <c r="CD187" s="309"/>
      <c r="CE187" s="309"/>
      <c r="CF187" s="309"/>
      <c r="CG187" s="309"/>
      <c r="CH187" s="309"/>
      <c r="CI187" s="309"/>
      <c r="CJ187" s="309"/>
      <c r="CK187" s="309"/>
      <c r="CL187" s="309"/>
      <c r="CM187" s="309"/>
      <c r="CN187" s="309"/>
      <c r="CO187" s="309"/>
      <c r="CP187" s="309"/>
      <c r="CQ187" s="309"/>
      <c r="CR187" s="309"/>
      <c r="CS187" s="309"/>
      <c r="CT187" s="309"/>
      <c r="CU187" s="309"/>
      <c r="CV187" s="309"/>
      <c r="CW187" s="309"/>
      <c r="CX187" s="309"/>
      <c r="CY187" s="309"/>
      <c r="CZ187" s="309"/>
      <c r="DA187" s="309"/>
      <c r="DB187" s="309"/>
      <c r="DC187" s="309"/>
      <c r="DD187" s="309"/>
      <c r="DE187" s="309"/>
      <c r="DF187" s="309"/>
      <c r="DG187" s="309"/>
      <c r="DH187" s="309"/>
      <c r="DI187" s="309"/>
      <c r="DJ187" s="309"/>
      <c r="DK187" s="309"/>
      <c r="DL187" s="309"/>
      <c r="DM187" s="309"/>
      <c r="DN187" s="309"/>
      <c r="DO187" s="309"/>
      <c r="DP187" s="309"/>
      <c r="DQ187" s="309"/>
      <c r="DR187" s="309"/>
      <c r="DS187" s="309"/>
      <c r="DT187" s="309"/>
      <c r="DU187" s="309"/>
      <c r="DV187" s="309"/>
      <c r="DW187" s="309"/>
      <c r="DX187" s="309"/>
      <c r="DY187" s="309"/>
      <c r="DZ187" s="309"/>
      <c r="EA187" s="309"/>
      <c r="EB187" s="309"/>
      <c r="EC187" s="309"/>
      <c r="ED187" s="309"/>
      <c r="EE187" s="309"/>
      <c r="EF187" s="309"/>
      <c r="EG187" s="309"/>
      <c r="EH187" s="309"/>
      <c r="EI187" s="309"/>
    </row>
    <row r="188" spans="1:139">
      <c r="A188" s="309"/>
      <c r="B188" s="307"/>
      <c r="C188" s="307"/>
      <c r="D188" s="307"/>
      <c r="E188" s="307"/>
      <c r="F188" s="307"/>
      <c r="G188" s="307"/>
      <c r="H188" s="307"/>
      <c r="I188" s="309"/>
      <c r="J188" s="309"/>
      <c r="K188" s="309"/>
      <c r="L188" s="309"/>
      <c r="M188" s="309"/>
      <c r="N188" s="309"/>
      <c r="O188" s="309"/>
      <c r="P188" s="309"/>
      <c r="Q188" s="309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  <c r="AD188" s="309"/>
      <c r="AE188" s="309"/>
      <c r="AF188" s="309"/>
      <c r="AG188" s="309"/>
      <c r="AH188" s="309"/>
      <c r="AI188" s="309"/>
      <c r="AJ188" s="309"/>
      <c r="AK188" s="309"/>
      <c r="AL188" s="309"/>
      <c r="AM188" s="309"/>
      <c r="AN188" s="309"/>
      <c r="AO188" s="309"/>
      <c r="AP188" s="309"/>
      <c r="AQ188" s="309"/>
      <c r="AR188" s="309"/>
      <c r="AS188" s="309"/>
      <c r="AT188" s="309"/>
      <c r="AU188" s="309"/>
      <c r="AV188" s="309"/>
      <c r="AW188" s="309"/>
      <c r="AX188" s="309"/>
      <c r="AY188" s="309"/>
      <c r="AZ188" s="309"/>
      <c r="BA188" s="309"/>
      <c r="BB188" s="309"/>
      <c r="BC188" s="309"/>
      <c r="BD188" s="309"/>
      <c r="BE188" s="309"/>
      <c r="BF188" s="309"/>
      <c r="BG188" s="309"/>
      <c r="BH188" s="309"/>
      <c r="BI188" s="309"/>
      <c r="BJ188" s="309"/>
      <c r="BK188" s="309"/>
      <c r="BL188" s="309"/>
      <c r="BM188" s="309"/>
      <c r="BN188" s="309"/>
      <c r="BO188" s="309"/>
      <c r="BP188" s="309"/>
      <c r="BQ188" s="309"/>
      <c r="BR188" s="309"/>
      <c r="BS188" s="309"/>
      <c r="BT188" s="309"/>
      <c r="BU188" s="309"/>
      <c r="BV188" s="309"/>
      <c r="BW188" s="309"/>
      <c r="BX188" s="309"/>
      <c r="BY188" s="309"/>
      <c r="BZ188" s="309"/>
      <c r="CA188" s="309"/>
      <c r="CB188" s="309"/>
      <c r="CC188" s="309"/>
      <c r="CD188" s="309"/>
      <c r="CE188" s="309"/>
      <c r="CF188" s="309"/>
      <c r="CG188" s="309"/>
      <c r="CH188" s="309"/>
      <c r="CI188" s="309"/>
      <c r="CJ188" s="309"/>
      <c r="CK188" s="309"/>
      <c r="CL188" s="309"/>
      <c r="CM188" s="309"/>
      <c r="CN188" s="309"/>
      <c r="CO188" s="309"/>
      <c r="CP188" s="309"/>
      <c r="CQ188" s="309"/>
      <c r="CR188" s="309"/>
      <c r="CS188" s="309"/>
      <c r="CT188" s="309"/>
      <c r="CU188" s="309"/>
      <c r="CV188" s="309"/>
      <c r="CW188" s="309"/>
      <c r="CX188" s="309"/>
      <c r="CY188" s="309"/>
      <c r="CZ188" s="309"/>
      <c r="DA188" s="309"/>
      <c r="DB188" s="309"/>
      <c r="DC188" s="309"/>
      <c r="DD188" s="309"/>
      <c r="DE188" s="309"/>
      <c r="DF188" s="309"/>
      <c r="DG188" s="309"/>
      <c r="DH188" s="309"/>
      <c r="DI188" s="309"/>
      <c r="DJ188" s="309"/>
      <c r="DK188" s="309"/>
      <c r="DL188" s="309"/>
      <c r="DM188" s="309"/>
      <c r="DN188" s="309"/>
      <c r="DO188" s="309"/>
      <c r="DP188" s="309"/>
      <c r="DQ188" s="309"/>
      <c r="DR188" s="309"/>
      <c r="DS188" s="309"/>
      <c r="DT188" s="309"/>
      <c r="DU188" s="309"/>
      <c r="DV188" s="309"/>
      <c r="DW188" s="309"/>
      <c r="DX188" s="309"/>
      <c r="DY188" s="309"/>
      <c r="DZ188" s="309"/>
      <c r="EA188" s="309"/>
      <c r="EB188" s="309"/>
      <c r="EC188" s="309"/>
      <c r="ED188" s="309"/>
      <c r="EE188" s="309"/>
      <c r="EF188" s="309"/>
      <c r="EG188" s="309"/>
      <c r="EH188" s="309"/>
      <c r="EI188" s="309"/>
    </row>
    <row r="189" spans="1:139">
      <c r="A189" s="309"/>
      <c r="B189" s="307"/>
      <c r="C189" s="307"/>
      <c r="D189" s="307"/>
      <c r="E189" s="307"/>
      <c r="F189" s="307"/>
      <c r="G189" s="307"/>
      <c r="H189" s="307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  <c r="AD189" s="309"/>
      <c r="AE189" s="309"/>
      <c r="AF189" s="309"/>
      <c r="AG189" s="309"/>
      <c r="AH189" s="309"/>
      <c r="AI189" s="309"/>
      <c r="AJ189" s="309"/>
      <c r="AK189" s="309"/>
      <c r="AL189" s="309"/>
      <c r="AM189" s="309"/>
      <c r="AN189" s="309"/>
      <c r="AO189" s="309"/>
      <c r="AP189" s="309"/>
      <c r="AQ189" s="309"/>
      <c r="AR189" s="309"/>
      <c r="AS189" s="309"/>
      <c r="AT189" s="309"/>
      <c r="AU189" s="309"/>
      <c r="AV189" s="309"/>
      <c r="AW189" s="309"/>
      <c r="AX189" s="309"/>
      <c r="AY189" s="309"/>
      <c r="AZ189" s="309"/>
      <c r="BA189" s="309"/>
      <c r="BB189" s="309"/>
      <c r="BC189" s="309"/>
      <c r="BD189" s="309"/>
      <c r="BE189" s="309"/>
      <c r="BF189" s="309"/>
      <c r="BG189" s="309"/>
      <c r="BH189" s="309"/>
      <c r="BI189" s="309"/>
      <c r="BJ189" s="309"/>
      <c r="BK189" s="309"/>
      <c r="BL189" s="309"/>
      <c r="BM189" s="309"/>
      <c r="BN189" s="309"/>
      <c r="BO189" s="309"/>
      <c r="BP189" s="309"/>
      <c r="BQ189" s="309"/>
      <c r="BR189" s="309"/>
      <c r="BS189" s="309"/>
      <c r="BT189" s="309"/>
      <c r="BU189" s="309"/>
      <c r="BV189" s="309"/>
      <c r="BW189" s="309"/>
      <c r="BX189" s="309"/>
      <c r="BY189" s="309"/>
      <c r="BZ189" s="309"/>
      <c r="CA189" s="309"/>
      <c r="CB189" s="309"/>
      <c r="CC189" s="309"/>
      <c r="CD189" s="309"/>
      <c r="CE189" s="309"/>
      <c r="CF189" s="309"/>
      <c r="CG189" s="309"/>
      <c r="CH189" s="309"/>
      <c r="CI189" s="309"/>
      <c r="CJ189" s="309"/>
      <c r="CK189" s="309"/>
      <c r="CL189" s="309"/>
      <c r="CM189" s="309"/>
      <c r="CN189" s="309"/>
      <c r="CO189" s="309"/>
      <c r="CP189" s="309"/>
      <c r="CQ189" s="309"/>
      <c r="CR189" s="309"/>
      <c r="CS189" s="309"/>
      <c r="CT189" s="309"/>
      <c r="CU189" s="309"/>
      <c r="CV189" s="309"/>
      <c r="CW189" s="309"/>
      <c r="CX189" s="309"/>
      <c r="CY189" s="309"/>
      <c r="CZ189" s="309"/>
      <c r="DA189" s="309"/>
      <c r="DB189" s="309"/>
      <c r="DC189" s="309"/>
      <c r="DD189" s="309"/>
      <c r="DE189" s="309"/>
      <c r="DF189" s="309"/>
      <c r="DG189" s="309"/>
      <c r="DH189" s="309"/>
      <c r="DI189" s="309"/>
      <c r="DJ189" s="309"/>
      <c r="DK189" s="309"/>
      <c r="DL189" s="309"/>
      <c r="DM189" s="309"/>
      <c r="DN189" s="309"/>
      <c r="DO189" s="309"/>
      <c r="DP189" s="309"/>
      <c r="DQ189" s="309"/>
      <c r="DR189" s="309"/>
      <c r="DS189" s="309"/>
      <c r="DT189" s="309"/>
      <c r="DU189" s="309"/>
      <c r="DV189" s="309"/>
      <c r="DW189" s="309"/>
      <c r="DX189" s="309"/>
      <c r="DY189" s="309"/>
      <c r="DZ189" s="309"/>
      <c r="EA189" s="309"/>
      <c r="EB189" s="309"/>
      <c r="EC189" s="309"/>
      <c r="ED189" s="309"/>
      <c r="EE189" s="309"/>
      <c r="EF189" s="309"/>
      <c r="EG189" s="309"/>
      <c r="EH189" s="309"/>
      <c r="EI189" s="309"/>
    </row>
    <row r="190" spans="1:139">
      <c r="A190" s="309"/>
      <c r="B190" s="307"/>
      <c r="C190" s="307"/>
      <c r="D190" s="307"/>
      <c r="E190" s="307"/>
      <c r="F190" s="307"/>
      <c r="G190" s="307"/>
      <c r="H190" s="307"/>
      <c r="I190" s="309"/>
    </row>
    <row r="191" spans="1:139">
      <c r="A191" s="309"/>
      <c r="B191" s="307"/>
      <c r="C191" s="307"/>
      <c r="D191" s="307"/>
      <c r="E191" s="307"/>
      <c r="F191" s="307"/>
      <c r="G191" s="307"/>
      <c r="H191" s="307"/>
      <c r="I191" s="309"/>
    </row>
    <row r="192" spans="1:139">
      <c r="A192" s="309"/>
      <c r="B192" s="307"/>
      <c r="C192" s="307"/>
      <c r="D192" s="307"/>
      <c r="E192" s="307"/>
      <c r="F192" s="307"/>
      <c r="G192" s="307"/>
      <c r="H192" s="307"/>
      <c r="I192" s="309"/>
    </row>
    <row r="193" spans="1:9">
      <c r="A193" s="309"/>
      <c r="B193" s="307"/>
      <c r="C193" s="307"/>
      <c r="D193" s="307"/>
      <c r="E193" s="307"/>
      <c r="F193" s="307"/>
      <c r="G193" s="307"/>
      <c r="H193" s="307"/>
      <c r="I193" s="309"/>
    </row>
    <row r="194" spans="1:9">
      <c r="A194" s="309"/>
      <c r="B194" s="307"/>
      <c r="C194" s="307"/>
      <c r="D194" s="307"/>
      <c r="E194" s="307"/>
      <c r="F194" s="307"/>
      <c r="G194" s="307"/>
      <c r="H194" s="307"/>
      <c r="I194" s="309"/>
    </row>
    <row r="195" spans="1:9">
      <c r="A195" s="309"/>
      <c r="B195" s="307"/>
      <c r="C195" s="307"/>
      <c r="D195" s="307"/>
      <c r="E195" s="307"/>
      <c r="F195" s="307"/>
      <c r="G195" s="307"/>
      <c r="H195" s="307"/>
      <c r="I195" s="309"/>
    </row>
    <row r="196" spans="1:9">
      <c r="A196" s="309"/>
      <c r="B196" s="307"/>
      <c r="C196" s="307"/>
      <c r="D196" s="307"/>
      <c r="E196" s="307"/>
      <c r="F196" s="307"/>
      <c r="G196" s="307"/>
      <c r="H196" s="307"/>
      <c r="I196" s="309"/>
    </row>
    <row r="197" spans="1:9">
      <c r="A197" s="309"/>
      <c r="B197" s="307"/>
      <c r="C197" s="307"/>
      <c r="D197" s="307"/>
      <c r="E197" s="307"/>
      <c r="F197" s="307"/>
      <c r="G197" s="307"/>
      <c r="H197" s="307"/>
      <c r="I197" s="309"/>
    </row>
    <row r="198" spans="1:9">
      <c r="A198" s="309"/>
      <c r="B198" s="307"/>
      <c r="C198" s="307"/>
      <c r="D198" s="307"/>
      <c r="E198" s="307"/>
      <c r="F198" s="307"/>
      <c r="G198" s="307"/>
      <c r="H198" s="307"/>
      <c r="I198" s="309"/>
    </row>
    <row r="199" spans="1:9">
      <c r="A199" s="309"/>
      <c r="B199" s="307"/>
      <c r="C199" s="307"/>
      <c r="D199" s="307"/>
      <c r="E199" s="307"/>
      <c r="F199" s="307"/>
      <c r="G199" s="307"/>
      <c r="H199" s="307"/>
      <c r="I199" s="309"/>
    </row>
    <row r="200" spans="1:9">
      <c r="A200" s="309"/>
      <c r="B200" s="307"/>
      <c r="C200" s="307"/>
      <c r="D200" s="307"/>
      <c r="E200" s="307"/>
      <c r="F200" s="307"/>
      <c r="G200" s="307"/>
      <c r="H200" s="307"/>
      <c r="I200" s="309"/>
    </row>
    <row r="201" spans="1:9">
      <c r="A201" s="309"/>
      <c r="B201" s="307"/>
      <c r="C201" s="307"/>
      <c r="D201" s="307"/>
      <c r="E201" s="307"/>
      <c r="F201" s="307"/>
      <c r="G201" s="307"/>
      <c r="H201" s="307"/>
      <c r="I201" s="309"/>
    </row>
    <row r="202" spans="1:9">
      <c r="A202" s="309"/>
      <c r="B202" s="307"/>
      <c r="C202" s="307"/>
      <c r="D202" s="307"/>
      <c r="E202" s="307"/>
      <c r="F202" s="307"/>
      <c r="G202" s="307"/>
      <c r="H202" s="307"/>
      <c r="I202" s="309"/>
    </row>
    <row r="203" spans="1:9">
      <c r="A203" s="309"/>
      <c r="B203" s="307"/>
      <c r="C203" s="307"/>
      <c r="D203" s="307"/>
      <c r="E203" s="307"/>
      <c r="F203" s="307"/>
      <c r="G203" s="307"/>
      <c r="H203" s="307"/>
      <c r="I203" s="309"/>
    </row>
    <row r="204" spans="1:9">
      <c r="A204" s="309"/>
      <c r="B204" s="307"/>
      <c r="C204" s="307"/>
      <c r="D204" s="307"/>
      <c r="E204" s="307"/>
      <c r="F204" s="307"/>
      <c r="G204" s="307"/>
      <c r="H204" s="307"/>
      <c r="I204" s="309"/>
    </row>
    <row r="205" spans="1:9">
      <c r="A205" s="309"/>
      <c r="B205" s="307"/>
      <c r="C205" s="307"/>
      <c r="D205" s="307"/>
      <c r="E205" s="307"/>
      <c r="F205" s="307"/>
      <c r="G205" s="307"/>
      <c r="H205" s="307"/>
      <c r="I205" s="309"/>
    </row>
    <row r="206" spans="1:9">
      <c r="A206" s="309"/>
      <c r="B206" s="307"/>
      <c r="C206" s="307"/>
      <c r="D206" s="307"/>
      <c r="E206" s="307"/>
      <c r="F206" s="307"/>
      <c r="G206" s="307"/>
      <c r="H206" s="307"/>
      <c r="I206" s="309"/>
    </row>
    <row r="207" spans="1:9">
      <c r="A207" s="309"/>
      <c r="B207" s="307"/>
      <c r="C207" s="307"/>
      <c r="D207" s="307"/>
      <c r="E207" s="307"/>
      <c r="F207" s="307"/>
      <c r="G207" s="307"/>
      <c r="H207" s="307"/>
      <c r="I207" s="309"/>
    </row>
    <row r="208" spans="1:9">
      <c r="A208" s="309"/>
      <c r="B208" s="307"/>
      <c r="C208" s="307"/>
      <c r="D208" s="307"/>
      <c r="E208" s="307"/>
      <c r="F208" s="307"/>
      <c r="G208" s="307"/>
      <c r="H208" s="307"/>
      <c r="I208" s="309"/>
    </row>
    <row r="209" spans="1:9">
      <c r="A209" s="309"/>
      <c r="B209" s="307"/>
      <c r="C209" s="307"/>
      <c r="D209" s="307"/>
      <c r="E209" s="307"/>
      <c r="F209" s="307"/>
      <c r="G209" s="307"/>
      <c r="H209" s="307"/>
      <c r="I209" s="309"/>
    </row>
    <row r="210" spans="1:9">
      <c r="A210" s="309"/>
      <c r="B210" s="307"/>
      <c r="C210" s="307"/>
      <c r="D210" s="307"/>
      <c r="E210" s="307"/>
      <c r="F210" s="307"/>
      <c r="G210" s="307"/>
      <c r="H210" s="307"/>
      <c r="I210" s="309"/>
    </row>
    <row r="211" spans="1:9">
      <c r="A211" s="309"/>
      <c r="B211" s="307"/>
      <c r="C211" s="307"/>
      <c r="D211" s="307"/>
      <c r="E211" s="307"/>
      <c r="F211" s="307"/>
      <c r="G211" s="307"/>
      <c r="H211" s="307"/>
      <c r="I211" s="309"/>
    </row>
    <row r="212" spans="1:9">
      <c r="A212" s="309"/>
      <c r="B212" s="307"/>
      <c r="C212" s="307"/>
      <c r="D212" s="307"/>
      <c r="E212" s="307"/>
      <c r="F212" s="307"/>
      <c r="G212" s="307"/>
      <c r="H212" s="307"/>
      <c r="I212" s="309"/>
    </row>
    <row r="213" spans="1:9">
      <c r="A213" s="309"/>
      <c r="B213" s="307"/>
      <c r="C213" s="307"/>
      <c r="D213" s="307"/>
      <c r="E213" s="307"/>
      <c r="F213" s="307"/>
      <c r="G213" s="307"/>
      <c r="H213" s="307"/>
      <c r="I213" s="309"/>
    </row>
    <row r="214" spans="1:9">
      <c r="A214" s="309"/>
      <c r="B214" s="307"/>
      <c r="C214" s="307"/>
      <c r="D214" s="307"/>
      <c r="E214" s="307"/>
      <c r="F214" s="307"/>
      <c r="G214" s="307"/>
      <c r="H214" s="307"/>
      <c r="I214" s="309"/>
    </row>
    <row r="215" spans="1:9">
      <c r="A215" s="309"/>
      <c r="B215" s="307"/>
      <c r="C215" s="307"/>
      <c r="D215" s="307"/>
      <c r="E215" s="307"/>
      <c r="F215" s="307"/>
      <c r="G215" s="307"/>
      <c r="H215" s="307"/>
      <c r="I215" s="309"/>
    </row>
    <row r="216" spans="1:9">
      <c r="A216" s="309"/>
      <c r="B216" s="307"/>
      <c r="C216" s="307"/>
      <c r="D216" s="307"/>
      <c r="E216" s="307"/>
      <c r="F216" s="307"/>
      <c r="G216" s="307"/>
      <c r="H216" s="307"/>
      <c r="I216" s="309"/>
    </row>
    <row r="217" spans="1:9">
      <c r="A217" s="309"/>
      <c r="B217" s="307"/>
      <c r="C217" s="307"/>
      <c r="D217" s="307"/>
      <c r="E217" s="307"/>
      <c r="F217" s="307"/>
      <c r="G217" s="307"/>
      <c r="H217" s="307"/>
      <c r="I217" s="309"/>
    </row>
    <row r="218" spans="1:9">
      <c r="A218" s="309"/>
      <c r="B218" s="307"/>
      <c r="C218" s="307"/>
      <c r="D218" s="307"/>
      <c r="E218" s="307"/>
      <c r="F218" s="307"/>
      <c r="G218" s="307"/>
      <c r="H218" s="307"/>
      <c r="I218" s="309"/>
    </row>
    <row r="219" spans="1:9">
      <c r="A219" s="309"/>
      <c r="B219" s="307"/>
      <c r="C219" s="307"/>
      <c r="D219" s="307"/>
      <c r="E219" s="307"/>
      <c r="F219" s="307"/>
      <c r="G219" s="307"/>
      <c r="H219" s="307"/>
      <c r="I219" s="309"/>
    </row>
  </sheetData>
  <mergeCells count="3">
    <mergeCell ref="B1:H1"/>
    <mergeCell ref="B4:B5"/>
    <mergeCell ref="C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showGridLines="0" zoomScale="110" zoomScaleNormal="110" workbookViewId="0">
      <selection activeCell="I14" sqref="I14"/>
    </sheetView>
  </sheetViews>
  <sheetFormatPr baseColWidth="10" defaultRowHeight="15"/>
  <cols>
    <col min="3" max="3" width="20.140625" customWidth="1"/>
    <col min="4" max="4" width="18.7109375" customWidth="1"/>
    <col min="5" max="5" width="20" customWidth="1"/>
    <col min="6" max="6" width="20.28515625" customWidth="1"/>
    <col min="7" max="7" width="16.5703125" customWidth="1"/>
  </cols>
  <sheetData>
    <row r="1" spans="3:9">
      <c r="C1" s="2"/>
      <c r="D1" s="2"/>
      <c r="E1" s="2"/>
      <c r="F1" s="2"/>
      <c r="G1" s="2"/>
    </row>
    <row r="2" spans="3:9" ht="18">
      <c r="C2" s="182" t="s">
        <v>170</v>
      </c>
      <c r="D2" s="183"/>
      <c r="E2" s="183"/>
      <c r="F2" s="183"/>
      <c r="G2" s="183"/>
    </row>
    <row r="3" spans="3:9">
      <c r="C3" s="2"/>
      <c r="D3" s="2"/>
      <c r="E3" s="2"/>
      <c r="F3" s="2"/>
      <c r="G3" s="2"/>
    </row>
    <row r="4" spans="3:9" ht="26.1" customHeight="1">
      <c r="C4" s="377" t="s">
        <v>171</v>
      </c>
      <c r="D4" s="232" t="s">
        <v>168</v>
      </c>
      <c r="E4" s="233"/>
      <c r="F4" s="234" t="s">
        <v>165</v>
      </c>
      <c r="G4" s="234"/>
    </row>
    <row r="5" spans="3:9" ht="38.65" customHeight="1">
      <c r="C5" s="378"/>
      <c r="D5" s="235" t="s">
        <v>29</v>
      </c>
      <c r="E5" s="235" t="s">
        <v>30</v>
      </c>
      <c r="F5" s="236" t="s">
        <v>29</v>
      </c>
      <c r="G5" s="237" t="s">
        <v>30</v>
      </c>
    </row>
    <row r="6" spans="3:9" ht="20.85" hidden="1" customHeight="1">
      <c r="C6" s="184">
        <v>2007</v>
      </c>
      <c r="D6" s="185">
        <v>895.43156999999997</v>
      </c>
      <c r="E6" s="185">
        <v>1222.1400000000001</v>
      </c>
      <c r="F6" s="185">
        <v>800.6</v>
      </c>
      <c r="G6" s="185">
        <v>994.34</v>
      </c>
    </row>
    <row r="7" spans="3:9" ht="17.850000000000001" customHeight="1">
      <c r="C7" s="184">
        <v>2008</v>
      </c>
      <c r="D7" s="185">
        <v>933.71</v>
      </c>
      <c r="E7" s="185">
        <v>1280.1500000000001</v>
      </c>
      <c r="F7" s="185">
        <v>837.37</v>
      </c>
      <c r="G7" s="185">
        <v>1051.7</v>
      </c>
      <c r="I7" s="8"/>
    </row>
    <row r="8" spans="3:9" ht="17.850000000000001" customHeight="1">
      <c r="C8" s="184">
        <v>2009</v>
      </c>
      <c r="D8" s="185">
        <v>953.86</v>
      </c>
      <c r="E8" s="185">
        <v>1331.13</v>
      </c>
      <c r="F8" s="185">
        <v>864.68</v>
      </c>
      <c r="G8" s="185">
        <v>1110.04</v>
      </c>
      <c r="I8" s="8"/>
    </row>
    <row r="9" spans="3:9" ht="17.850000000000001" customHeight="1">
      <c r="C9" s="184">
        <v>2010</v>
      </c>
      <c r="D9" s="185">
        <v>990.62</v>
      </c>
      <c r="E9" s="185">
        <v>1393.4</v>
      </c>
      <c r="F9" s="185">
        <v>895.89</v>
      </c>
      <c r="G9" s="185">
        <v>1172.18</v>
      </c>
      <c r="I9" s="8"/>
    </row>
    <row r="10" spans="3:9" ht="17.850000000000001" customHeight="1">
      <c r="C10" s="184">
        <v>2011</v>
      </c>
      <c r="D10" s="185">
        <v>1018.62</v>
      </c>
      <c r="E10" s="185">
        <v>1407.09</v>
      </c>
      <c r="F10" s="185">
        <v>921.51</v>
      </c>
      <c r="G10" s="185">
        <v>1202.07</v>
      </c>
      <c r="I10" s="8"/>
    </row>
    <row r="11" spans="3:9" ht="17.850000000000001" customHeight="1">
      <c r="C11" s="184">
        <v>2012</v>
      </c>
      <c r="D11" s="185">
        <v>1003.44</v>
      </c>
      <c r="E11" s="185">
        <v>1389.91</v>
      </c>
      <c r="F11" s="185">
        <v>943.46</v>
      </c>
      <c r="G11" s="185">
        <v>1251.97</v>
      </c>
      <c r="I11" s="8"/>
    </row>
    <row r="12" spans="3:9" ht="17.850000000000001" customHeight="1">
      <c r="C12" s="184">
        <v>2013</v>
      </c>
      <c r="D12" s="185">
        <v>1005.51</v>
      </c>
      <c r="E12" s="185">
        <v>1424.58</v>
      </c>
      <c r="F12" s="185">
        <v>955.24</v>
      </c>
      <c r="G12" s="185">
        <v>1295.6400000000001</v>
      </c>
      <c r="I12" s="8"/>
    </row>
    <row r="13" spans="3:9" ht="17.850000000000001" customHeight="1">
      <c r="C13" s="184">
        <v>2014</v>
      </c>
      <c r="D13" s="185">
        <v>996.8</v>
      </c>
      <c r="E13" s="185">
        <v>1425.67</v>
      </c>
      <c r="F13" s="185">
        <v>949.29</v>
      </c>
      <c r="G13" s="185">
        <v>1314.68</v>
      </c>
      <c r="I13" s="8"/>
    </row>
    <row r="14" spans="3:9" ht="17.850000000000001" customHeight="1">
      <c r="C14" s="184">
        <v>2015</v>
      </c>
      <c r="D14" s="185">
        <v>983.77</v>
      </c>
      <c r="E14" s="185">
        <v>1460.3</v>
      </c>
      <c r="F14" s="185">
        <v>941.18</v>
      </c>
      <c r="G14" s="185">
        <v>1342.94</v>
      </c>
      <c r="I14" s="8"/>
    </row>
    <row r="15" spans="3:9" ht="17.850000000000001" customHeight="1">
      <c r="C15" s="184">
        <v>2016</v>
      </c>
      <c r="D15" s="185">
        <v>973.19</v>
      </c>
      <c r="E15" s="185">
        <v>1451.07</v>
      </c>
      <c r="F15" s="185">
        <v>936.4</v>
      </c>
      <c r="G15" s="185">
        <v>1332.37</v>
      </c>
      <c r="I15" s="8"/>
    </row>
    <row r="16" spans="3:9" ht="17.850000000000001" customHeight="1">
      <c r="C16" s="184">
        <v>2017</v>
      </c>
      <c r="D16" s="185">
        <v>970.28</v>
      </c>
      <c r="E16" s="185">
        <v>1432.9</v>
      </c>
      <c r="F16" s="185">
        <v>935.71</v>
      </c>
      <c r="G16" s="185">
        <v>1318.47</v>
      </c>
      <c r="I16" s="8"/>
    </row>
    <row r="17" spans="3:9" ht="18.95" customHeight="1">
      <c r="C17" s="184">
        <v>2018</v>
      </c>
      <c r="D17" s="185">
        <v>967.4</v>
      </c>
      <c r="E17" s="185">
        <v>1420.02</v>
      </c>
      <c r="F17" s="185">
        <v>937.39</v>
      </c>
      <c r="G17" s="185">
        <v>1311.23</v>
      </c>
      <c r="I17" s="8"/>
    </row>
    <row r="18" spans="3:9" ht="18.95" customHeight="1">
      <c r="C18" s="184">
        <v>2019</v>
      </c>
      <c r="D18" s="185">
        <v>989.63963273409115</v>
      </c>
      <c r="E18" s="185">
        <v>1466.1257319129511</v>
      </c>
      <c r="F18" s="185">
        <v>962.55030148478431</v>
      </c>
      <c r="G18" s="185">
        <v>1345.982851671419</v>
      </c>
      <c r="I18" s="8"/>
    </row>
    <row r="19" spans="3:9" ht="22.7" customHeight="1">
      <c r="C19" s="205" t="s">
        <v>186</v>
      </c>
      <c r="D19" s="206">
        <v>997.84830632630428</v>
      </c>
      <c r="E19" s="206">
        <v>1517.2138709899489</v>
      </c>
      <c r="F19" s="206">
        <v>969.84122337706606</v>
      </c>
      <c r="G19" s="206">
        <v>1384.5172295081966</v>
      </c>
    </row>
    <row r="20" spans="3:9">
      <c r="C20" s="2"/>
      <c r="D20" s="2"/>
      <c r="E20" s="2"/>
      <c r="F20" s="2"/>
      <c r="G20" s="2"/>
    </row>
    <row r="21" spans="3:9">
      <c r="C21" s="238" t="s">
        <v>147</v>
      </c>
      <c r="D21" s="239"/>
      <c r="E21" s="2"/>
      <c r="F21" s="2"/>
      <c r="G21" s="2"/>
    </row>
    <row r="22" spans="3:9" ht="25.5" customHeight="1">
      <c r="C22" s="184">
        <v>2008</v>
      </c>
      <c r="D22" s="186">
        <f t="shared" ref="D22:G33" si="0">D7/D6-1</f>
        <v>4.274858211666599E-2</v>
      </c>
      <c r="E22" s="186">
        <f t="shared" si="0"/>
        <v>4.7465920434647479E-2</v>
      </c>
      <c r="F22" s="186">
        <f t="shared" si="0"/>
        <v>4.5928053959530368E-2</v>
      </c>
      <c r="G22" s="186">
        <f t="shared" si="0"/>
        <v>5.7686505621819428E-2</v>
      </c>
      <c r="H22" s="186"/>
      <c r="I22" s="187"/>
    </row>
    <row r="23" spans="3:9" ht="17.850000000000001" customHeight="1">
      <c r="C23" s="184">
        <v>2009</v>
      </c>
      <c r="D23" s="186">
        <f t="shared" si="0"/>
        <v>2.1580576410234364E-2</v>
      </c>
      <c r="E23" s="186">
        <f t="shared" si="0"/>
        <v>3.9823458188493532E-2</v>
      </c>
      <c r="F23" s="186">
        <f t="shared" si="0"/>
        <v>3.2614017698269437E-2</v>
      </c>
      <c r="G23" s="186">
        <f t="shared" si="0"/>
        <v>5.5472092802129724E-2</v>
      </c>
      <c r="H23" s="186"/>
      <c r="I23" s="187"/>
    </row>
    <row r="24" spans="3:9" ht="17.850000000000001" customHeight="1">
      <c r="C24" s="184">
        <v>2010</v>
      </c>
      <c r="D24" s="186">
        <f t="shared" si="0"/>
        <v>3.853815025265761E-2</v>
      </c>
      <c r="E24" s="186">
        <f t="shared" si="0"/>
        <v>4.6779803625491168E-2</v>
      </c>
      <c r="F24" s="186">
        <f t="shared" si="0"/>
        <v>3.6094277651848028E-2</v>
      </c>
      <c r="G24" s="186">
        <f t="shared" si="0"/>
        <v>5.597996468595734E-2</v>
      </c>
      <c r="H24" s="186"/>
      <c r="I24" s="187"/>
    </row>
    <row r="25" spans="3:9" ht="17.850000000000001" customHeight="1">
      <c r="C25" s="184">
        <v>2011</v>
      </c>
      <c r="D25" s="186">
        <f t="shared" si="0"/>
        <v>2.8265126890230308E-2</v>
      </c>
      <c r="E25" s="186">
        <f t="shared" si="0"/>
        <v>9.8248887613030522E-3</v>
      </c>
      <c r="F25" s="186">
        <f t="shared" si="0"/>
        <v>2.8597260824431592E-2</v>
      </c>
      <c r="G25" s="186">
        <f t="shared" si="0"/>
        <v>2.5499496664334709E-2</v>
      </c>
      <c r="H25" s="186"/>
      <c r="I25" s="187"/>
    </row>
    <row r="26" spans="3:9" ht="17.850000000000001" customHeight="1">
      <c r="C26" s="184">
        <v>2012</v>
      </c>
      <c r="D26" s="186">
        <f t="shared" si="0"/>
        <v>-1.4902515167579566E-2</v>
      </c>
      <c r="E26" s="186">
        <f t="shared" si="0"/>
        <v>-1.2209595690396369E-2</v>
      </c>
      <c r="F26" s="186">
        <f t="shared" si="0"/>
        <v>2.3819600438411026E-2</v>
      </c>
      <c r="G26" s="186">
        <f t="shared" si="0"/>
        <v>4.1511725606661942E-2</v>
      </c>
      <c r="H26" s="186"/>
      <c r="I26" s="187"/>
    </row>
    <row r="27" spans="3:9" ht="17.850000000000001" customHeight="1">
      <c r="C27" s="184">
        <v>2013</v>
      </c>
      <c r="D27" s="186">
        <f t="shared" si="0"/>
        <v>2.0629036115760169E-3</v>
      </c>
      <c r="E27" s="186">
        <f t="shared" si="0"/>
        <v>2.4944061126259909E-2</v>
      </c>
      <c r="F27" s="186">
        <f t="shared" si="0"/>
        <v>1.2485955949377736E-2</v>
      </c>
      <c r="G27" s="186">
        <f t="shared" si="0"/>
        <v>3.4881027500659023E-2</v>
      </c>
      <c r="H27" s="186"/>
      <c r="I27" s="187"/>
    </row>
    <row r="28" spans="3:9" ht="17.850000000000001" customHeight="1">
      <c r="C28" s="184">
        <v>2014</v>
      </c>
      <c r="D28" s="186">
        <f t="shared" si="0"/>
        <v>-8.6622708874104504E-3</v>
      </c>
      <c r="E28" s="186">
        <f t="shared" si="0"/>
        <v>7.6513779499931545E-4</v>
      </c>
      <c r="F28" s="186">
        <f t="shared" si="0"/>
        <v>-6.2288011389808329E-3</v>
      </c>
      <c r="G28" s="186">
        <f t="shared" si="0"/>
        <v>1.469544009138346E-2</v>
      </c>
      <c r="H28" s="186"/>
      <c r="I28" s="187"/>
    </row>
    <row r="29" spans="3:9" ht="17.850000000000001" customHeight="1">
      <c r="C29" s="184">
        <v>2015</v>
      </c>
      <c r="D29" s="186">
        <f t="shared" si="0"/>
        <v>-1.3071829855537676E-2</v>
      </c>
      <c r="E29" s="186">
        <f t="shared" si="0"/>
        <v>2.4290333667678965E-2</v>
      </c>
      <c r="F29" s="186">
        <f t="shared" si="0"/>
        <v>-8.5432270433692947E-3</v>
      </c>
      <c r="G29" s="186">
        <f t="shared" si="0"/>
        <v>2.1495725195484816E-2</v>
      </c>
      <c r="H29" s="186"/>
      <c r="I29" s="187"/>
    </row>
    <row r="30" spans="3:9" ht="17.850000000000001" customHeight="1">
      <c r="C30" s="184">
        <v>2016</v>
      </c>
      <c r="D30" s="186">
        <f t="shared" si="0"/>
        <v>-1.0754546286225408E-2</v>
      </c>
      <c r="E30" s="186">
        <f t="shared" si="0"/>
        <v>-6.3206190508799942E-3</v>
      </c>
      <c r="F30" s="186">
        <f t="shared" si="0"/>
        <v>-5.0787309547588588E-3</v>
      </c>
      <c r="G30" s="186">
        <f t="shared" si="0"/>
        <v>-7.8707909511968044E-3</v>
      </c>
      <c r="H30" s="186"/>
      <c r="I30" s="187"/>
    </row>
    <row r="31" spans="3:9" ht="17.850000000000001" customHeight="1">
      <c r="C31" s="184">
        <v>2017</v>
      </c>
      <c r="D31" s="186">
        <f t="shared" si="0"/>
        <v>-2.9901663601147321E-3</v>
      </c>
      <c r="E31" s="186">
        <f t="shared" si="0"/>
        <v>-1.2521794262165042E-2</v>
      </c>
      <c r="F31" s="186">
        <f t="shared" si="0"/>
        <v>-7.3686458778288166E-4</v>
      </c>
      <c r="G31" s="186">
        <f t="shared" si="0"/>
        <v>-1.0432537508349715E-2</v>
      </c>
      <c r="H31" s="186"/>
      <c r="I31" s="187"/>
    </row>
    <row r="32" spans="3:9" ht="17.850000000000001" customHeight="1">
      <c r="C32" s="184">
        <v>2018</v>
      </c>
      <c r="D32" s="186">
        <f t="shared" si="0"/>
        <v>-2.9682153605145034E-3</v>
      </c>
      <c r="E32" s="186">
        <f t="shared" si="0"/>
        <v>-8.9887640449438644E-3</v>
      </c>
      <c r="F32" s="186">
        <f t="shared" si="0"/>
        <v>1.7954280706629078E-3</v>
      </c>
      <c r="G32" s="186">
        <f t="shared" si="0"/>
        <v>-5.4912133002646968E-3</v>
      </c>
      <c r="H32" s="186"/>
      <c r="I32" s="187"/>
    </row>
    <row r="33" spans="2:9" ht="17.850000000000001" customHeight="1">
      <c r="C33" s="184">
        <v>2019</v>
      </c>
      <c r="D33" s="186">
        <f t="shared" si="0"/>
        <v>2.2989076632304206E-2</v>
      </c>
      <c r="E33" s="186">
        <f t="shared" si="0"/>
        <v>3.2468367989852975E-2</v>
      </c>
      <c r="F33" s="186">
        <f t="shared" si="0"/>
        <v>2.6840804238133842E-2</v>
      </c>
      <c r="G33" s="186">
        <f t="shared" si="0"/>
        <v>2.6504008962134007E-2</v>
      </c>
      <c r="H33" s="186"/>
      <c r="I33" s="187"/>
    </row>
    <row r="34" spans="2:9" ht="22.7" customHeight="1">
      <c r="C34" s="205" t="s">
        <v>188</v>
      </c>
      <c r="D34" s="207">
        <f>D19/D41-1</f>
        <v>-1.308935585043558E-2</v>
      </c>
      <c r="E34" s="207">
        <f>E19/E41-1</f>
        <v>1.4433183676199501E-2</v>
      </c>
      <c r="F34" s="207">
        <f>F19/F41-1</f>
        <v>-8.7586235860894757E-3</v>
      </c>
      <c r="G34" s="207">
        <f>G19/G41-1</f>
        <v>1.0864539126481221E-2</v>
      </c>
      <c r="H34" s="186"/>
      <c r="I34" s="187"/>
    </row>
    <row r="35" spans="2:9" ht="7.5" customHeight="1"/>
    <row r="36" spans="2:9" ht="3.4" customHeight="1">
      <c r="C36" s="240"/>
      <c r="D36" s="240"/>
      <c r="E36" s="240"/>
      <c r="F36" s="240"/>
      <c r="G36" s="240"/>
    </row>
    <row r="37" spans="2:9" ht="23.85" customHeight="1">
      <c r="C37" s="2" t="s">
        <v>179</v>
      </c>
      <c r="D37" s="2"/>
      <c r="E37" s="2"/>
      <c r="F37" s="2"/>
      <c r="G37" s="2"/>
    </row>
    <row r="38" spans="2:9" ht="23.85" customHeight="1">
      <c r="C38" s="2" t="s">
        <v>187</v>
      </c>
      <c r="D38" s="2"/>
      <c r="E38" s="2"/>
      <c r="F38" s="2"/>
      <c r="G38" s="2"/>
    </row>
    <row r="39" spans="2:9" ht="35.65" customHeight="1">
      <c r="B39" s="323"/>
      <c r="C39" s="323"/>
      <c r="D39" s="325" t="s">
        <v>172</v>
      </c>
      <c r="E39" s="325"/>
      <c r="F39" s="325" t="s">
        <v>173</v>
      </c>
      <c r="G39" s="325"/>
    </row>
    <row r="40" spans="2:9" ht="30">
      <c r="B40" s="323"/>
      <c r="C40" s="323"/>
      <c r="D40" s="326" t="s">
        <v>29</v>
      </c>
      <c r="E40" s="326" t="s">
        <v>30</v>
      </c>
      <c r="F40" s="326" t="s">
        <v>29</v>
      </c>
      <c r="G40" s="326" t="s">
        <v>30</v>
      </c>
    </row>
    <row r="41" spans="2:9" ht="21.4" customHeight="1">
      <c r="B41" s="323"/>
      <c r="C41" s="327">
        <v>43525</v>
      </c>
      <c r="D41" s="328">
        <v>1011.0827279466268</v>
      </c>
      <c r="E41" s="328">
        <v>1495.6272087745838</v>
      </c>
      <c r="F41" s="328">
        <v>978.41075489174455</v>
      </c>
      <c r="G41" s="328">
        <v>1369.6367573686975</v>
      </c>
    </row>
    <row r="42" spans="2:9" ht="19.7" customHeight="1">
      <c r="B42" s="323"/>
      <c r="C42" s="323"/>
      <c r="D42" s="323"/>
      <c r="E42" s="323"/>
      <c r="F42" s="323"/>
      <c r="G42" s="323"/>
    </row>
    <row r="43" spans="2:9">
      <c r="B43" s="323"/>
      <c r="C43" s="323"/>
      <c r="D43" s="323"/>
      <c r="E43" s="323"/>
      <c r="F43" s="323"/>
      <c r="G43" s="323"/>
    </row>
    <row r="44" spans="2:9">
      <c r="B44" s="323"/>
      <c r="C44" s="323"/>
      <c r="D44" s="323"/>
      <c r="E44" s="323"/>
      <c r="F44" s="323"/>
      <c r="G44" s="323"/>
    </row>
    <row r="45" spans="2:9">
      <c r="B45" s="323"/>
      <c r="C45" s="323"/>
      <c r="D45" s="323"/>
      <c r="E45" s="323"/>
      <c r="F45" s="323"/>
      <c r="G45" s="323"/>
    </row>
  </sheetData>
  <mergeCells count="1">
    <mergeCell ref="C4:C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140"/>
  <sheetViews>
    <sheetView showGridLines="0" showOutlineSymbols="0" zoomScale="50" zoomScaleNormal="50" workbookViewId="0">
      <selection activeCell="I22" sqref="I22"/>
    </sheetView>
  </sheetViews>
  <sheetFormatPr baseColWidth="10" defaultColWidth="11.42578125" defaultRowHeight="15.75"/>
  <cols>
    <col min="1" max="1" width="47.28515625" style="47" customWidth="1"/>
    <col min="2" max="2" width="34.28515625" style="47" customWidth="1"/>
    <col min="3" max="3" width="33" style="47" customWidth="1"/>
    <col min="4" max="4" width="34.28515625" style="47" customWidth="1"/>
    <col min="5" max="5" width="33" style="47" customWidth="1"/>
    <col min="6" max="6" width="34.28515625" style="47" customWidth="1"/>
    <col min="7" max="7" width="33" style="47" customWidth="1"/>
    <col min="8" max="16384" width="11.42578125" style="29"/>
  </cols>
  <sheetData>
    <row r="1" spans="1:232" s="19" customFormat="1">
      <c r="A1" s="17"/>
      <c r="B1" s="17"/>
      <c r="C1" s="18"/>
      <c r="D1" s="17"/>
      <c r="E1" s="17"/>
      <c r="F1" s="17"/>
      <c r="G1" s="17"/>
    </row>
    <row r="2" spans="1:232" s="19" customFormat="1">
      <c r="A2" s="17"/>
      <c r="B2" s="17"/>
      <c r="C2" s="18"/>
      <c r="D2" s="17"/>
      <c r="E2" s="17"/>
      <c r="F2" s="17"/>
      <c r="G2" s="17"/>
    </row>
    <row r="3" spans="1:232" s="19" customFormat="1" ht="49.5">
      <c r="A3" s="20" t="s">
        <v>47</v>
      </c>
      <c r="B3" s="21"/>
      <c r="C3" s="22"/>
      <c r="D3" s="21"/>
      <c r="E3" s="21"/>
      <c r="F3" s="21"/>
      <c r="G3" s="21"/>
    </row>
    <row r="4" spans="1:232" s="19" customFormat="1">
      <c r="A4" s="23"/>
      <c r="B4" s="21"/>
      <c r="C4" s="22"/>
      <c r="D4" s="21"/>
      <c r="E4" s="21"/>
      <c r="F4" s="21"/>
      <c r="G4" s="21"/>
    </row>
    <row r="5" spans="1:232" s="19" customFormat="1" ht="42">
      <c r="A5" s="24" t="s">
        <v>189</v>
      </c>
      <c r="B5" s="21"/>
      <c r="C5" s="22"/>
      <c r="D5" s="21"/>
      <c r="E5" s="21"/>
      <c r="F5" s="21"/>
      <c r="G5" s="21"/>
    </row>
    <row r="6" spans="1:232" ht="18">
      <c r="A6" s="25"/>
      <c r="B6" s="26"/>
      <c r="C6" s="27"/>
      <c r="D6" s="26"/>
      <c r="E6" s="26"/>
      <c r="F6" s="26"/>
      <c r="G6" s="26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</row>
    <row r="7" spans="1:232" ht="39.6" customHeight="1">
      <c r="A7" s="379" t="s">
        <v>48</v>
      </c>
      <c r="B7" s="273" t="s">
        <v>49</v>
      </c>
      <c r="C7" s="274"/>
      <c r="D7" s="273" t="s">
        <v>50</v>
      </c>
      <c r="E7" s="273"/>
      <c r="F7" s="273" t="s">
        <v>51</v>
      </c>
      <c r="G7" s="273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232" ht="36.6" customHeight="1">
      <c r="A8" s="380"/>
      <c r="B8" s="275" t="s">
        <v>7</v>
      </c>
      <c r="C8" s="276" t="s">
        <v>52</v>
      </c>
      <c r="D8" s="275" t="s">
        <v>7</v>
      </c>
      <c r="E8" s="276" t="s">
        <v>52</v>
      </c>
      <c r="F8" s="275" t="s">
        <v>7</v>
      </c>
      <c r="G8" s="276" t="s">
        <v>52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</row>
    <row r="9" spans="1:232">
      <c r="A9" s="30"/>
      <c r="B9" s="271"/>
      <c r="C9" s="272"/>
      <c r="D9" s="271"/>
      <c r="E9" s="271"/>
      <c r="F9" s="271"/>
      <c r="G9" s="271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</row>
    <row r="10" spans="1:232" s="34" customFormat="1" ht="27.2" customHeight="1">
      <c r="A10" s="277" t="s">
        <v>53</v>
      </c>
      <c r="B10" s="278">
        <v>207919</v>
      </c>
      <c r="C10" s="279">
        <v>910.23638868982698</v>
      </c>
      <c r="D10" s="278">
        <v>901237</v>
      </c>
      <c r="E10" s="279">
        <v>1045.858660330191</v>
      </c>
      <c r="F10" s="278">
        <v>391623</v>
      </c>
      <c r="G10" s="279">
        <v>673.59460529642035</v>
      </c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</row>
    <row r="11" spans="1:232" s="39" customFormat="1" ht="24.95" customHeight="1">
      <c r="A11" s="35" t="s">
        <v>54</v>
      </c>
      <c r="B11" s="36">
        <v>9825</v>
      </c>
      <c r="C11" s="37">
        <v>894.42454554707376</v>
      </c>
      <c r="D11" s="36">
        <v>63800</v>
      </c>
      <c r="E11" s="37">
        <v>937.98692445141069</v>
      </c>
      <c r="F11" s="36">
        <v>28301</v>
      </c>
      <c r="G11" s="37">
        <v>611.00690258294753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</row>
    <row r="12" spans="1:232" s="39" customFormat="1" ht="24.95" customHeight="1">
      <c r="A12" s="35" t="s">
        <v>55</v>
      </c>
      <c r="B12" s="36">
        <v>38777</v>
      </c>
      <c r="C12" s="37">
        <v>996.62551383552102</v>
      </c>
      <c r="D12" s="36">
        <v>114604</v>
      </c>
      <c r="E12" s="37">
        <v>1194.5161221248823</v>
      </c>
      <c r="F12" s="36">
        <v>56058</v>
      </c>
      <c r="G12" s="37">
        <v>753.07143975882127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</row>
    <row r="13" spans="1:232" s="39" customFormat="1" ht="24.95" customHeight="1">
      <c r="A13" s="35" t="s">
        <v>56</v>
      </c>
      <c r="B13" s="36">
        <v>15539</v>
      </c>
      <c r="C13" s="37">
        <v>846.34672630156376</v>
      </c>
      <c r="D13" s="36">
        <v>105163</v>
      </c>
      <c r="E13" s="37">
        <v>953.45417694436264</v>
      </c>
      <c r="F13" s="36">
        <v>43589</v>
      </c>
      <c r="G13" s="37">
        <v>623.12134919360381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</row>
    <row r="14" spans="1:232" s="39" customFormat="1" ht="24.95" customHeight="1">
      <c r="A14" s="35" t="s">
        <v>57</v>
      </c>
      <c r="B14" s="36">
        <v>22161</v>
      </c>
      <c r="C14" s="37">
        <v>903.55492125806609</v>
      </c>
      <c r="D14" s="36">
        <v>112027</v>
      </c>
      <c r="E14" s="37">
        <v>977.06094637899776</v>
      </c>
      <c r="F14" s="36">
        <v>45548</v>
      </c>
      <c r="G14" s="37">
        <v>613.25230482128745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</row>
    <row r="15" spans="1:232" s="39" customFormat="1" ht="24.95" customHeight="1">
      <c r="A15" s="35" t="s">
        <v>58</v>
      </c>
      <c r="B15" s="36">
        <v>11614</v>
      </c>
      <c r="C15" s="37">
        <v>859.47997933528507</v>
      </c>
      <c r="D15" s="36">
        <v>56404</v>
      </c>
      <c r="E15" s="37">
        <v>1082.3766553790513</v>
      </c>
      <c r="F15" s="36">
        <v>25049</v>
      </c>
      <c r="G15" s="37">
        <v>693.94073336260931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</row>
    <row r="16" spans="1:232" s="39" customFormat="1" ht="24.95" customHeight="1">
      <c r="A16" s="35" t="s">
        <v>59</v>
      </c>
      <c r="B16" s="36">
        <v>21503</v>
      </c>
      <c r="C16" s="37">
        <v>837.55993675301136</v>
      </c>
      <c r="D16" s="36">
        <v>77557</v>
      </c>
      <c r="E16" s="37">
        <v>949.13455819590763</v>
      </c>
      <c r="F16" s="36">
        <v>36788</v>
      </c>
      <c r="G16" s="37">
        <v>650.24742497553552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</row>
    <row r="17" spans="1:232" s="39" customFormat="1" ht="24.95" customHeight="1">
      <c r="A17" s="35" t="s">
        <v>60</v>
      </c>
      <c r="B17" s="36">
        <v>31167</v>
      </c>
      <c r="C17" s="37">
        <v>959.38034010331432</v>
      </c>
      <c r="D17" s="36">
        <v>158816</v>
      </c>
      <c r="E17" s="37">
        <v>1059.2521782440058</v>
      </c>
      <c r="F17" s="36">
        <v>65737</v>
      </c>
      <c r="G17" s="37">
        <v>671.71104005354675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</row>
    <row r="18" spans="1:232" s="39" customFormat="1" ht="24.95" customHeight="1">
      <c r="A18" s="35" t="s">
        <v>61</v>
      </c>
      <c r="B18" s="36">
        <v>57333</v>
      </c>
      <c r="C18" s="37">
        <v>885.23973523101881</v>
      </c>
      <c r="D18" s="36">
        <v>212866</v>
      </c>
      <c r="E18" s="37">
        <v>1095.5846684299045</v>
      </c>
      <c r="F18" s="36">
        <v>90553</v>
      </c>
      <c r="G18" s="37">
        <v>703.82660077523656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</row>
    <row r="19" spans="1:232" s="39" customFormat="1" ht="15.2" customHeight="1">
      <c r="A19" s="35"/>
      <c r="B19" s="36"/>
      <c r="C19" s="37"/>
      <c r="D19" s="36"/>
      <c r="E19" s="37"/>
      <c r="F19" s="36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</row>
    <row r="20" spans="1:232" s="34" customFormat="1" ht="27.2" customHeight="1">
      <c r="A20" s="277" t="s">
        <v>62</v>
      </c>
      <c r="B20" s="278">
        <v>22916</v>
      </c>
      <c r="C20" s="279">
        <v>1054.5244623843605</v>
      </c>
      <c r="D20" s="278">
        <v>196784</v>
      </c>
      <c r="E20" s="279">
        <v>1212.8615494654036</v>
      </c>
      <c r="F20" s="278">
        <v>74769</v>
      </c>
      <c r="G20" s="279">
        <v>758.08622209739337</v>
      </c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</row>
    <row r="21" spans="1:232" s="39" customFormat="1" ht="24.95" customHeight="1">
      <c r="A21" s="35" t="s">
        <v>63</v>
      </c>
      <c r="B21" s="36">
        <v>5512</v>
      </c>
      <c r="C21" s="37">
        <v>945.21241835994192</v>
      </c>
      <c r="D21" s="36">
        <v>32682</v>
      </c>
      <c r="E21" s="37">
        <v>1102.5171804051161</v>
      </c>
      <c r="F21" s="36">
        <v>13331</v>
      </c>
      <c r="G21" s="37">
        <v>710.73028655014639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</row>
    <row r="22" spans="1:232" s="39" customFormat="1" ht="24.95" customHeight="1">
      <c r="A22" s="35" t="s">
        <v>64</v>
      </c>
      <c r="B22" s="36">
        <v>3207</v>
      </c>
      <c r="C22" s="37">
        <v>958.40434674150288</v>
      </c>
      <c r="D22" s="36">
        <v>22934</v>
      </c>
      <c r="E22" s="37">
        <v>1097.8046537891337</v>
      </c>
      <c r="F22" s="36">
        <v>8658</v>
      </c>
      <c r="G22" s="37">
        <v>682.09108339108332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</row>
    <row r="23" spans="1:232" s="39" customFormat="1" ht="24.95" customHeight="1">
      <c r="A23" s="35" t="s">
        <v>65</v>
      </c>
      <c r="B23" s="36">
        <v>14197</v>
      </c>
      <c r="C23" s="37">
        <v>1118.6778185532155</v>
      </c>
      <c r="D23" s="36">
        <v>141168</v>
      </c>
      <c r="E23" s="37">
        <v>1257.0995461436021</v>
      </c>
      <c r="F23" s="36">
        <v>52780</v>
      </c>
      <c r="G23" s="37">
        <v>782.5134272451686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</row>
    <row r="24" spans="1:232" s="39" customFormat="1" ht="15.2" customHeight="1">
      <c r="A24" s="35"/>
      <c r="B24" s="36"/>
      <c r="C24" s="37"/>
      <c r="D24" s="36"/>
      <c r="E24" s="37"/>
      <c r="F24" s="36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</row>
    <row r="25" spans="1:232" s="34" customFormat="1" ht="27.2" customHeight="1">
      <c r="A25" s="277" t="s">
        <v>66</v>
      </c>
      <c r="B25" s="278">
        <v>28684</v>
      </c>
      <c r="C25" s="279">
        <v>1133.3031080044625</v>
      </c>
      <c r="D25" s="278">
        <v>181124</v>
      </c>
      <c r="E25" s="279">
        <v>1398.2338937965151</v>
      </c>
      <c r="F25" s="278">
        <v>81001</v>
      </c>
      <c r="G25" s="279">
        <v>825.23885618696067</v>
      </c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</row>
    <row r="26" spans="1:232" s="39" customFormat="1" ht="15.2" customHeight="1">
      <c r="A26" s="35"/>
      <c r="B26" s="36"/>
      <c r="C26" s="37"/>
      <c r="D26" s="36"/>
      <c r="E26" s="37"/>
      <c r="F26" s="36"/>
      <c r="G26" s="37"/>
      <c r="H26" s="40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</row>
    <row r="27" spans="1:232" s="34" customFormat="1" ht="27.2" customHeight="1">
      <c r="A27" s="277" t="s">
        <v>67</v>
      </c>
      <c r="B27" s="278">
        <v>17220</v>
      </c>
      <c r="C27" s="279">
        <v>909.50472938443681</v>
      </c>
      <c r="D27" s="278">
        <v>126493</v>
      </c>
      <c r="E27" s="279">
        <v>1067.6383699493251</v>
      </c>
      <c r="F27" s="278">
        <v>44598</v>
      </c>
      <c r="G27" s="279">
        <v>650.57013296560388</v>
      </c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</row>
    <row r="28" spans="1:232" s="39" customFormat="1" ht="15.2" customHeight="1">
      <c r="A28" s="35"/>
      <c r="B28" s="36"/>
      <c r="C28" s="37"/>
      <c r="D28" s="36"/>
      <c r="E28" s="37"/>
      <c r="F28" s="36"/>
      <c r="G28" s="37"/>
      <c r="H28" s="40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</row>
    <row r="29" spans="1:232" s="34" customFormat="1" ht="27.2" customHeight="1">
      <c r="A29" s="277" t="s">
        <v>68</v>
      </c>
      <c r="B29" s="278">
        <v>45365</v>
      </c>
      <c r="C29" s="279">
        <v>924.96297960983134</v>
      </c>
      <c r="D29" s="278">
        <v>186001</v>
      </c>
      <c r="E29" s="279">
        <v>1080.358596566685</v>
      </c>
      <c r="F29" s="278">
        <v>81019</v>
      </c>
      <c r="G29" s="279">
        <v>688.29469803379459</v>
      </c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</row>
    <row r="30" spans="1:232" s="39" customFormat="1" ht="24.95" customHeight="1">
      <c r="A30" s="35" t="s">
        <v>69</v>
      </c>
      <c r="B30" s="36">
        <v>25254</v>
      </c>
      <c r="C30" s="37">
        <v>959.86183574879226</v>
      </c>
      <c r="D30" s="36">
        <v>96174</v>
      </c>
      <c r="E30" s="37">
        <v>1095.1712436833238</v>
      </c>
      <c r="F30" s="36">
        <v>41711</v>
      </c>
      <c r="G30" s="37">
        <v>692.32935268873928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</row>
    <row r="31" spans="1:232" s="39" customFormat="1" ht="24.95" customHeight="1">
      <c r="A31" s="35" t="s">
        <v>70</v>
      </c>
      <c r="B31" s="36">
        <v>20111</v>
      </c>
      <c r="C31" s="37">
        <v>881.13941474814771</v>
      </c>
      <c r="D31" s="36">
        <v>89827</v>
      </c>
      <c r="E31" s="37">
        <v>1064.4993167978446</v>
      </c>
      <c r="F31" s="36">
        <v>39308</v>
      </c>
      <c r="G31" s="37">
        <v>684.01339447440716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</row>
    <row r="32" spans="1:232" s="39" customFormat="1" ht="15.2" customHeight="1">
      <c r="A32" s="35"/>
      <c r="B32" s="36"/>
      <c r="C32" s="37"/>
      <c r="D32" s="36"/>
      <c r="E32" s="37"/>
      <c r="F32" s="36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</row>
    <row r="33" spans="1:232" s="34" customFormat="1" ht="27.2" customHeight="1">
      <c r="A33" s="277" t="s">
        <v>71</v>
      </c>
      <c r="B33" s="278">
        <v>13314</v>
      </c>
      <c r="C33" s="279">
        <v>1033.7125522006911</v>
      </c>
      <c r="D33" s="278">
        <v>87154</v>
      </c>
      <c r="E33" s="279">
        <v>1233.8117122564656</v>
      </c>
      <c r="F33" s="278">
        <v>35541</v>
      </c>
      <c r="G33" s="279">
        <v>756.39750260262792</v>
      </c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</row>
    <row r="34" spans="1:232" s="39" customFormat="1" ht="15.2" customHeight="1">
      <c r="A34" s="35"/>
      <c r="B34" s="36"/>
      <c r="C34" s="37"/>
      <c r="D34" s="36"/>
      <c r="E34" s="37"/>
      <c r="F34" s="36"/>
      <c r="G34" s="37"/>
      <c r="H34" s="40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</row>
    <row r="35" spans="1:232" s="34" customFormat="1" ht="27.2" customHeight="1">
      <c r="A35" s="277" t="s">
        <v>72</v>
      </c>
      <c r="B35" s="278">
        <v>47027</v>
      </c>
      <c r="C35" s="279">
        <v>985.6683760392965</v>
      </c>
      <c r="D35" s="278">
        <v>390203</v>
      </c>
      <c r="E35" s="279">
        <v>1143.5645995545897</v>
      </c>
      <c r="F35" s="278">
        <v>153800</v>
      </c>
      <c r="G35" s="279">
        <v>715.44468263979161</v>
      </c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</row>
    <row r="36" spans="1:232" s="39" customFormat="1" ht="24.95" customHeight="1">
      <c r="A36" s="35" t="s">
        <v>73</v>
      </c>
      <c r="B36" s="36">
        <v>2970</v>
      </c>
      <c r="C36" s="37">
        <v>856.80186195286205</v>
      </c>
      <c r="D36" s="36">
        <v>24040</v>
      </c>
      <c r="E36" s="37">
        <v>987.19797004991688</v>
      </c>
      <c r="F36" s="36">
        <v>10147</v>
      </c>
      <c r="G36" s="37">
        <v>671.78522321868536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</row>
    <row r="37" spans="1:232" s="39" customFormat="1" ht="24.95" customHeight="1">
      <c r="A37" s="35" t="s">
        <v>74</v>
      </c>
      <c r="B37" s="36">
        <v>4866</v>
      </c>
      <c r="C37" s="37">
        <v>1094.5830106863955</v>
      </c>
      <c r="D37" s="36">
        <v>61443</v>
      </c>
      <c r="E37" s="37">
        <v>1218.3691392021876</v>
      </c>
      <c r="F37" s="36">
        <v>21117</v>
      </c>
      <c r="G37" s="37">
        <v>730.71001231235493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</row>
    <row r="38" spans="1:232" s="39" customFormat="1" ht="24.95" customHeight="1">
      <c r="A38" s="35" t="s">
        <v>75</v>
      </c>
      <c r="B38" s="36">
        <v>14006</v>
      </c>
      <c r="C38" s="37">
        <v>1039.4523832643154</v>
      </c>
      <c r="D38" s="36">
        <v>86590</v>
      </c>
      <c r="E38" s="37">
        <v>1137.2265134542097</v>
      </c>
      <c r="F38" s="36">
        <v>35900</v>
      </c>
      <c r="G38" s="37">
        <v>697.9704830083565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</row>
    <row r="39" spans="1:232" s="39" customFormat="1" ht="24.95" customHeight="1">
      <c r="A39" s="35" t="s">
        <v>76</v>
      </c>
      <c r="B39" s="36">
        <v>4131</v>
      </c>
      <c r="C39" s="37">
        <v>962.95423142096342</v>
      </c>
      <c r="D39" s="36">
        <v>26047</v>
      </c>
      <c r="E39" s="37">
        <v>1183.3941594041539</v>
      </c>
      <c r="F39" s="36">
        <v>10658</v>
      </c>
      <c r="G39" s="37">
        <v>742.88367142052937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</row>
    <row r="40" spans="1:232" s="39" customFormat="1" ht="24.95" customHeight="1">
      <c r="A40" s="35" t="s">
        <v>77</v>
      </c>
      <c r="B40" s="36">
        <v>5269</v>
      </c>
      <c r="C40" s="37">
        <v>924.80102865818947</v>
      </c>
      <c r="D40" s="36">
        <v>51407</v>
      </c>
      <c r="E40" s="37">
        <v>1056.1207563172331</v>
      </c>
      <c r="F40" s="36">
        <v>20569</v>
      </c>
      <c r="G40" s="37">
        <v>688.96695901599503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</row>
    <row r="41" spans="1:232" s="39" customFormat="1" ht="24.95" customHeight="1">
      <c r="A41" s="35" t="s">
        <v>78</v>
      </c>
      <c r="B41" s="36">
        <v>2317</v>
      </c>
      <c r="C41" s="37">
        <v>921.03106171773834</v>
      </c>
      <c r="D41" s="36">
        <v>21115</v>
      </c>
      <c r="E41" s="37">
        <v>1082.261771726261</v>
      </c>
      <c r="F41" s="36">
        <v>8679</v>
      </c>
      <c r="G41" s="37">
        <v>692.73941583131705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</row>
    <row r="42" spans="1:232" s="39" customFormat="1" ht="24.95" customHeight="1">
      <c r="A42" s="35" t="s">
        <v>79</v>
      </c>
      <c r="B42" s="36">
        <v>1210</v>
      </c>
      <c r="C42" s="37">
        <v>940.70970247933883</v>
      </c>
      <c r="D42" s="36">
        <v>14992</v>
      </c>
      <c r="E42" s="37">
        <v>1066.8894136872998</v>
      </c>
      <c r="F42" s="36">
        <v>5389</v>
      </c>
      <c r="G42" s="37">
        <v>672.29037669326397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</row>
    <row r="43" spans="1:232" s="39" customFormat="1" ht="24.95" customHeight="1">
      <c r="A43" s="35" t="s">
        <v>80</v>
      </c>
      <c r="B43" s="36">
        <v>9709</v>
      </c>
      <c r="C43" s="37">
        <v>980.2635122051704</v>
      </c>
      <c r="D43" s="36">
        <v>73749</v>
      </c>
      <c r="E43" s="37">
        <v>1300.7594995186378</v>
      </c>
      <c r="F43" s="36">
        <v>28002</v>
      </c>
      <c r="G43" s="37">
        <v>798.3324119705735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</row>
    <row r="44" spans="1:232" s="39" customFormat="1" ht="24.95" customHeight="1">
      <c r="A44" s="35" t="s">
        <v>81</v>
      </c>
      <c r="B44" s="36">
        <v>2549</v>
      </c>
      <c r="C44" s="37">
        <v>895.68751667320521</v>
      </c>
      <c r="D44" s="36">
        <v>30820</v>
      </c>
      <c r="E44" s="37">
        <v>949.54757624918898</v>
      </c>
      <c r="F44" s="36">
        <v>13339</v>
      </c>
      <c r="G44" s="37">
        <v>648.62927355873751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</row>
    <row r="45" spans="1:232" s="39" customFormat="1" ht="15.2" customHeight="1">
      <c r="A45" s="35"/>
      <c r="B45" s="36"/>
      <c r="C45" s="37"/>
      <c r="D45" s="36"/>
      <c r="E45" s="37"/>
      <c r="F45" s="36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</row>
    <row r="46" spans="1:232" s="34" customFormat="1" ht="27.2" customHeight="1">
      <c r="A46" s="277" t="s">
        <v>82</v>
      </c>
      <c r="B46" s="278">
        <v>44025</v>
      </c>
      <c r="C46" s="279">
        <v>906.56668506530355</v>
      </c>
      <c r="D46" s="278">
        <v>217701</v>
      </c>
      <c r="E46" s="279">
        <v>1072.4452836688852</v>
      </c>
      <c r="F46" s="278">
        <v>95644</v>
      </c>
      <c r="G46" s="279">
        <v>715.17797206306761</v>
      </c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</row>
    <row r="47" spans="1:232" s="39" customFormat="1" ht="24.95" customHeight="1">
      <c r="A47" s="35" t="s">
        <v>83</v>
      </c>
      <c r="B47" s="36">
        <v>7234</v>
      </c>
      <c r="C47" s="37">
        <v>906.14012303013556</v>
      </c>
      <c r="D47" s="36">
        <v>43097</v>
      </c>
      <c r="E47" s="37">
        <v>1022.9189792793002</v>
      </c>
      <c r="F47" s="36">
        <v>18692</v>
      </c>
      <c r="G47" s="37">
        <v>693.57713299807403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</row>
    <row r="48" spans="1:232" s="39" customFormat="1" ht="24.95" customHeight="1">
      <c r="A48" s="35" t="s">
        <v>84</v>
      </c>
      <c r="B48" s="36">
        <v>14714</v>
      </c>
      <c r="C48" s="37">
        <v>896.95590050292242</v>
      </c>
      <c r="D48" s="36">
        <v>52666</v>
      </c>
      <c r="E48" s="37">
        <v>1100.251351915847</v>
      </c>
      <c r="F48" s="36">
        <v>26897</v>
      </c>
      <c r="G48" s="37">
        <v>739.91335353385148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</row>
    <row r="49" spans="1:232" s="39" customFormat="1" ht="24.95" customHeight="1">
      <c r="A49" s="35" t="s">
        <v>85</v>
      </c>
      <c r="B49" s="36">
        <v>5976</v>
      </c>
      <c r="C49" s="37">
        <v>850.98250502008034</v>
      </c>
      <c r="D49" s="36">
        <v>25223</v>
      </c>
      <c r="E49" s="37">
        <v>969.98308250406376</v>
      </c>
      <c r="F49" s="36">
        <v>11242</v>
      </c>
      <c r="G49" s="37">
        <v>681.09737146415216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</row>
    <row r="50" spans="1:232" s="39" customFormat="1" ht="24.95" customHeight="1">
      <c r="A50" s="35" t="s">
        <v>86</v>
      </c>
      <c r="B50" s="36">
        <v>5699</v>
      </c>
      <c r="C50" s="37">
        <v>1000.2096350236882</v>
      </c>
      <c r="D50" s="36">
        <v>24946</v>
      </c>
      <c r="E50" s="37">
        <v>1227.9462923915657</v>
      </c>
      <c r="F50" s="36">
        <v>9375</v>
      </c>
      <c r="G50" s="37">
        <v>766.16287679999994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</row>
    <row r="51" spans="1:232" s="39" customFormat="1" ht="24.95" customHeight="1">
      <c r="A51" s="35" t="s">
        <v>87</v>
      </c>
      <c r="B51" s="36">
        <v>10402</v>
      </c>
      <c r="C51" s="37">
        <v>901.08684676023836</v>
      </c>
      <c r="D51" s="36">
        <v>71769</v>
      </c>
      <c r="E51" s="37">
        <v>1063.7406435926373</v>
      </c>
      <c r="F51" s="36">
        <v>29438</v>
      </c>
      <c r="G51" s="37">
        <v>703.07137373462865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</row>
    <row r="52" spans="1:232" s="39" customFormat="1" ht="24" customHeight="1">
      <c r="A52" s="35"/>
      <c r="B52" s="36"/>
      <c r="C52" s="37"/>
      <c r="D52" s="36"/>
      <c r="E52" s="37"/>
      <c r="F52" s="36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</row>
    <row r="53" spans="1:232" s="34" customFormat="1" ht="27.2" customHeight="1">
      <c r="A53" s="277" t="s">
        <v>88</v>
      </c>
      <c r="B53" s="278">
        <v>163500</v>
      </c>
      <c r="C53" s="279">
        <v>1078.216129051988</v>
      </c>
      <c r="D53" s="278">
        <v>1134283</v>
      </c>
      <c r="E53" s="279">
        <v>1178.8265694451909</v>
      </c>
      <c r="F53" s="278">
        <v>393097</v>
      </c>
      <c r="G53" s="279">
        <v>731.81276908752761</v>
      </c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</row>
    <row r="54" spans="1:232" s="39" customFormat="1" ht="24.95" customHeight="1">
      <c r="A54" s="35" t="s">
        <v>89</v>
      </c>
      <c r="B54" s="36">
        <v>123742</v>
      </c>
      <c r="C54" s="37">
        <v>1110.9139475683276</v>
      </c>
      <c r="D54" s="36">
        <v>857559</v>
      </c>
      <c r="E54" s="37">
        <v>1215.6483981160479</v>
      </c>
      <c r="F54" s="36">
        <v>292325</v>
      </c>
      <c r="G54" s="37">
        <v>758.16688415291208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</row>
    <row r="55" spans="1:232" s="39" customFormat="1" ht="24.95" customHeight="1">
      <c r="A55" s="35" t="s">
        <v>90</v>
      </c>
      <c r="B55" s="36">
        <v>12757</v>
      </c>
      <c r="C55" s="37">
        <v>949.88066394920452</v>
      </c>
      <c r="D55" s="36">
        <v>105914</v>
      </c>
      <c r="E55" s="37">
        <v>1049.3211376210888</v>
      </c>
      <c r="F55" s="36">
        <v>36429</v>
      </c>
      <c r="G55" s="37">
        <v>640.91370254467608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</row>
    <row r="56" spans="1:232" s="39" customFormat="1" ht="24.95" customHeight="1">
      <c r="A56" s="35" t="s">
        <v>91</v>
      </c>
      <c r="B56" s="36">
        <v>10452</v>
      </c>
      <c r="C56" s="37">
        <v>957.61379735935702</v>
      </c>
      <c r="D56" s="36">
        <v>61423</v>
      </c>
      <c r="E56" s="37">
        <v>1010.3474641420967</v>
      </c>
      <c r="F56" s="36">
        <v>24574</v>
      </c>
      <c r="G56" s="37">
        <v>626.27121022218603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</row>
    <row r="57" spans="1:232" s="39" customFormat="1" ht="24.95" customHeight="1">
      <c r="A57" s="35" t="s">
        <v>92</v>
      </c>
      <c r="B57" s="36">
        <v>16549</v>
      </c>
      <c r="C57" s="37">
        <v>1008.8232739138317</v>
      </c>
      <c r="D57" s="36">
        <v>109387</v>
      </c>
      <c r="E57" s="37">
        <v>1110.1533250751918</v>
      </c>
      <c r="F57" s="36">
        <v>39769</v>
      </c>
      <c r="G57" s="37">
        <v>686.57586788704759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</row>
    <row r="58" spans="1:232" s="39" customFormat="1" ht="15.2" customHeight="1">
      <c r="A58" s="35"/>
      <c r="B58" s="36"/>
      <c r="C58" s="37"/>
      <c r="D58" s="36"/>
      <c r="E58" s="37"/>
      <c r="F58" s="36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</row>
    <row r="59" spans="1:232" s="34" customFormat="1" ht="27.2" customHeight="1">
      <c r="A59" s="277" t="s">
        <v>93</v>
      </c>
      <c r="B59" s="278">
        <v>96526</v>
      </c>
      <c r="C59" s="279">
        <v>936.47607079957709</v>
      </c>
      <c r="D59" s="278">
        <v>620625</v>
      </c>
      <c r="E59" s="279">
        <v>1060.0094267230616</v>
      </c>
      <c r="F59" s="278">
        <v>242761</v>
      </c>
      <c r="G59" s="279">
        <v>681.16760661720787</v>
      </c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</row>
    <row r="60" spans="1:232" s="39" customFormat="1" ht="24.95" customHeight="1">
      <c r="A60" s="35" t="s">
        <v>94</v>
      </c>
      <c r="B60" s="36">
        <v>23264</v>
      </c>
      <c r="C60" s="37">
        <v>885.37384714580469</v>
      </c>
      <c r="D60" s="36">
        <v>205330</v>
      </c>
      <c r="E60" s="37">
        <v>987.2443366775434</v>
      </c>
      <c r="F60" s="36">
        <v>79858</v>
      </c>
      <c r="G60" s="37">
        <v>659.15448295724912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</row>
    <row r="61" spans="1:232" s="39" customFormat="1" ht="24.95" customHeight="1">
      <c r="A61" s="35" t="s">
        <v>95</v>
      </c>
      <c r="B61" s="36">
        <v>13222</v>
      </c>
      <c r="C61" s="37">
        <v>949.24577144153682</v>
      </c>
      <c r="D61" s="36">
        <v>84316</v>
      </c>
      <c r="E61" s="37">
        <v>1006.0325949997629</v>
      </c>
      <c r="F61" s="36">
        <v>30100</v>
      </c>
      <c r="G61" s="37">
        <v>650.26775913621282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</row>
    <row r="62" spans="1:232" s="39" customFormat="1" ht="24.95" customHeight="1">
      <c r="A62" s="35" t="s">
        <v>96</v>
      </c>
      <c r="B62" s="36">
        <v>60040</v>
      </c>
      <c r="C62" s="37">
        <v>953.4647641572285</v>
      </c>
      <c r="D62" s="36">
        <v>330979</v>
      </c>
      <c r="E62" s="37">
        <v>1118.9012793258785</v>
      </c>
      <c r="F62" s="36">
        <v>132803</v>
      </c>
      <c r="G62" s="37">
        <v>701.40818430306535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</row>
    <row r="63" spans="1:232" s="39" customFormat="1" ht="15.2" customHeight="1">
      <c r="A63" s="35"/>
      <c r="B63" s="36"/>
      <c r="C63" s="37"/>
      <c r="D63" s="36"/>
      <c r="E63" s="37"/>
      <c r="F63" s="36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</row>
    <row r="64" spans="1:232" s="34" customFormat="1" ht="27.2" customHeight="1">
      <c r="A64" s="277" t="s">
        <v>97</v>
      </c>
      <c r="B64" s="278">
        <v>27283</v>
      </c>
      <c r="C64" s="279">
        <v>831.58412124766346</v>
      </c>
      <c r="D64" s="278">
        <v>129767</v>
      </c>
      <c r="E64" s="279">
        <v>960.48792119722214</v>
      </c>
      <c r="F64" s="278">
        <v>60773</v>
      </c>
      <c r="G64" s="279">
        <v>667.8531900679576</v>
      </c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</row>
    <row r="65" spans="1:232" s="39" customFormat="1" ht="24.95" customHeight="1">
      <c r="A65" s="35" t="s">
        <v>98</v>
      </c>
      <c r="B65" s="36">
        <v>16744</v>
      </c>
      <c r="C65" s="37">
        <v>825.96576206402301</v>
      </c>
      <c r="D65" s="36">
        <v>73314</v>
      </c>
      <c r="E65" s="37">
        <v>975.17587827700038</v>
      </c>
      <c r="F65" s="36">
        <v>36200</v>
      </c>
      <c r="G65" s="37">
        <v>684.89886215469608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</row>
    <row r="66" spans="1:232" s="39" customFormat="1" ht="24.95" customHeight="1">
      <c r="A66" s="35" t="s">
        <v>99</v>
      </c>
      <c r="B66" s="36">
        <v>10539</v>
      </c>
      <c r="C66" s="37">
        <v>840.51037669608138</v>
      </c>
      <c r="D66" s="36">
        <v>56453</v>
      </c>
      <c r="E66" s="37">
        <v>941.41306449612955</v>
      </c>
      <c r="F66" s="36">
        <v>24573</v>
      </c>
      <c r="G66" s="37">
        <v>642.74216050136306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</row>
    <row r="67" spans="1:232" s="39" customFormat="1" ht="15.2" customHeight="1">
      <c r="A67" s="35"/>
      <c r="B67" s="36"/>
      <c r="C67" s="37"/>
      <c r="D67" s="36"/>
      <c r="E67" s="37"/>
      <c r="F67" s="36"/>
      <c r="G67" s="3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</row>
    <row r="68" spans="1:232" s="34" customFormat="1" ht="27.2" customHeight="1">
      <c r="A68" s="277" t="s">
        <v>100</v>
      </c>
      <c r="B68" s="278">
        <v>69835</v>
      </c>
      <c r="C68" s="279">
        <v>891.72707224171268</v>
      </c>
      <c r="D68" s="278">
        <v>479475</v>
      </c>
      <c r="E68" s="279">
        <v>975.21855070650179</v>
      </c>
      <c r="F68" s="278">
        <v>186015</v>
      </c>
      <c r="G68" s="279">
        <v>611.14326328521861</v>
      </c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</row>
    <row r="69" spans="1:232" s="39" customFormat="1" ht="24.95" customHeight="1">
      <c r="A69" s="35" t="s">
        <v>101</v>
      </c>
      <c r="B69" s="36">
        <v>25770</v>
      </c>
      <c r="C69" s="37">
        <v>898.0041428017073</v>
      </c>
      <c r="D69" s="36">
        <v>187542</v>
      </c>
      <c r="E69" s="37">
        <v>1032.0336600334858</v>
      </c>
      <c r="F69" s="36">
        <v>74322</v>
      </c>
      <c r="G69" s="37">
        <v>650.53784343801294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</row>
    <row r="70" spans="1:232" s="39" customFormat="1" ht="24.95" customHeight="1">
      <c r="A70" s="35" t="s">
        <v>102</v>
      </c>
      <c r="B70" s="36">
        <v>10690</v>
      </c>
      <c r="C70" s="37">
        <v>873.37991580916753</v>
      </c>
      <c r="D70" s="36">
        <v>72603</v>
      </c>
      <c r="E70" s="37">
        <v>860.6227399694227</v>
      </c>
      <c r="F70" s="36">
        <v>28250</v>
      </c>
      <c r="G70" s="37">
        <v>524.40363539823011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</row>
    <row r="71" spans="1:232" s="39" customFormat="1" ht="24.95" customHeight="1">
      <c r="A71" s="35" t="s">
        <v>103</v>
      </c>
      <c r="B71" s="36">
        <v>10902</v>
      </c>
      <c r="C71" s="37">
        <v>905.13315079801862</v>
      </c>
      <c r="D71" s="36">
        <v>67598</v>
      </c>
      <c r="E71" s="37">
        <v>811.48550534039464</v>
      </c>
      <c r="F71" s="36">
        <v>25162</v>
      </c>
      <c r="G71" s="37">
        <v>534.2550246403307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</row>
    <row r="72" spans="1:232" s="39" customFormat="1" ht="24.95" customHeight="1">
      <c r="A72" s="35" t="s">
        <v>104</v>
      </c>
      <c r="B72" s="36">
        <v>22473</v>
      </c>
      <c r="C72" s="37">
        <v>886.75301116895844</v>
      </c>
      <c r="D72" s="36">
        <v>151732</v>
      </c>
      <c r="E72" s="37">
        <v>1032.7727041757837</v>
      </c>
      <c r="F72" s="36">
        <v>58281</v>
      </c>
      <c r="G72" s="37">
        <v>636.14579176747122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</row>
    <row r="73" spans="1:232" s="39" customFormat="1" ht="15.2" customHeight="1">
      <c r="A73" s="35"/>
      <c r="B73" s="36"/>
      <c r="C73" s="37"/>
      <c r="D73" s="36"/>
      <c r="E73" s="37"/>
      <c r="F73" s="36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</row>
    <row r="74" spans="1:232" s="34" customFormat="1" ht="27.2" customHeight="1">
      <c r="A74" s="277" t="s">
        <v>105</v>
      </c>
      <c r="B74" s="278">
        <v>82292</v>
      </c>
      <c r="C74" s="279">
        <v>1066.3344280124436</v>
      </c>
      <c r="D74" s="278">
        <v>786216</v>
      </c>
      <c r="E74" s="279">
        <v>1355.4636536269932</v>
      </c>
      <c r="F74" s="278">
        <v>268748</v>
      </c>
      <c r="G74" s="279">
        <v>827.85865572953094</v>
      </c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</row>
    <row r="75" spans="1:232" s="39" customFormat="1" ht="15.2" customHeight="1">
      <c r="A75" s="35"/>
      <c r="B75" s="36"/>
      <c r="C75" s="37"/>
      <c r="D75" s="36"/>
      <c r="E75" s="37"/>
      <c r="F75" s="36"/>
      <c r="G75" s="37"/>
      <c r="H75" s="40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</row>
    <row r="76" spans="1:232" s="34" customFormat="1" ht="27.2" customHeight="1">
      <c r="A76" s="277" t="s">
        <v>106</v>
      </c>
      <c r="B76" s="278">
        <v>31089</v>
      </c>
      <c r="C76" s="279">
        <v>886.22540255395813</v>
      </c>
      <c r="D76" s="278">
        <v>144180</v>
      </c>
      <c r="E76" s="279">
        <v>1030.9454436121514</v>
      </c>
      <c r="F76" s="278">
        <v>61752</v>
      </c>
      <c r="G76" s="279">
        <v>662.94657274258316</v>
      </c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</row>
    <row r="77" spans="1:232" s="39" customFormat="1" ht="15.2" customHeight="1">
      <c r="A77" s="35"/>
      <c r="B77" s="278"/>
      <c r="C77" s="279"/>
      <c r="D77" s="278"/>
      <c r="E77" s="279"/>
      <c r="F77" s="278"/>
      <c r="G77" s="279"/>
      <c r="H77" s="40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</row>
    <row r="78" spans="1:232" s="34" customFormat="1" ht="27.2" customHeight="1">
      <c r="A78" s="277" t="s">
        <v>107</v>
      </c>
      <c r="B78" s="278">
        <v>10687</v>
      </c>
      <c r="C78" s="279">
        <v>1160.8487377187237</v>
      </c>
      <c r="D78" s="278">
        <v>92655</v>
      </c>
      <c r="E78" s="279">
        <v>1310.2108380551506</v>
      </c>
      <c r="F78" s="278">
        <v>29513</v>
      </c>
      <c r="G78" s="279">
        <v>795.06890014569854</v>
      </c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</row>
    <row r="79" spans="1:232" s="39" customFormat="1" ht="15.2" customHeight="1">
      <c r="A79" s="35"/>
      <c r="B79" s="36"/>
      <c r="C79" s="37"/>
      <c r="D79" s="36"/>
      <c r="E79" s="37"/>
      <c r="F79" s="36"/>
      <c r="G79" s="37"/>
      <c r="H79" s="40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</row>
    <row r="80" spans="1:232" s="34" customFormat="1" ht="27.2" customHeight="1">
      <c r="A80" s="277" t="s">
        <v>108</v>
      </c>
      <c r="B80" s="278">
        <v>42655</v>
      </c>
      <c r="C80" s="279">
        <v>1261.4231384362911</v>
      </c>
      <c r="D80" s="278">
        <v>365643</v>
      </c>
      <c r="E80" s="279">
        <v>1426.5241765328474</v>
      </c>
      <c r="F80" s="278">
        <v>135087</v>
      </c>
      <c r="G80" s="279">
        <v>880.79951705197391</v>
      </c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</row>
    <row r="81" spans="1:232" s="39" customFormat="1" ht="24.95" customHeight="1">
      <c r="A81" s="35" t="s">
        <v>109</v>
      </c>
      <c r="B81" s="36">
        <v>6490</v>
      </c>
      <c r="C81" s="37">
        <v>1243.4280385208012</v>
      </c>
      <c r="D81" s="36">
        <v>52572</v>
      </c>
      <c r="E81" s="37">
        <v>1441.8358268660124</v>
      </c>
      <c r="F81" s="36">
        <v>16759</v>
      </c>
      <c r="G81" s="37">
        <v>865.02904469240411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</row>
    <row r="82" spans="1:232" s="39" customFormat="1" ht="24.95" customHeight="1">
      <c r="A82" s="35" t="s">
        <v>110</v>
      </c>
      <c r="B82" s="36">
        <v>13409</v>
      </c>
      <c r="C82" s="37">
        <v>1287.6786434484302</v>
      </c>
      <c r="D82" s="36">
        <v>128314</v>
      </c>
      <c r="E82" s="37">
        <v>1377.1936211169475</v>
      </c>
      <c r="F82" s="36">
        <v>43762</v>
      </c>
      <c r="G82" s="37">
        <v>860.00397650930017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</row>
    <row r="83" spans="1:232" s="39" customFormat="1" ht="24.95" customHeight="1">
      <c r="A83" s="35" t="s">
        <v>111</v>
      </c>
      <c r="B83" s="36">
        <v>22756</v>
      </c>
      <c r="C83" s="37">
        <v>1251.0842445948324</v>
      </c>
      <c r="D83" s="36">
        <v>184757</v>
      </c>
      <c r="E83" s="37">
        <v>1456.4274376072356</v>
      </c>
      <c r="F83" s="36">
        <v>74566</v>
      </c>
      <c r="G83" s="37">
        <v>896.54867607220456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</row>
    <row r="84" spans="1:232" s="39" customFormat="1" ht="15.2" customHeight="1">
      <c r="A84" s="35"/>
      <c r="B84" s="36"/>
      <c r="C84" s="37"/>
      <c r="D84" s="36"/>
      <c r="E84" s="37"/>
      <c r="F84" s="36"/>
      <c r="G84" s="3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</row>
    <row r="85" spans="1:232" s="34" customFormat="1" ht="27.2" customHeight="1">
      <c r="A85" s="277" t="s">
        <v>112</v>
      </c>
      <c r="B85" s="278">
        <v>4622</v>
      </c>
      <c r="C85" s="279">
        <v>1001.3397468628301</v>
      </c>
      <c r="D85" s="278">
        <v>47391</v>
      </c>
      <c r="E85" s="279">
        <v>1105.7465478677386</v>
      </c>
      <c r="F85" s="278">
        <v>16061</v>
      </c>
      <c r="G85" s="279">
        <v>713.5745109270905</v>
      </c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</row>
    <row r="86" spans="1:232" s="39" customFormat="1" ht="15.2" customHeight="1">
      <c r="A86" s="35"/>
      <c r="B86" s="36"/>
      <c r="C86" s="37"/>
      <c r="D86" s="36"/>
      <c r="E86" s="37"/>
      <c r="F86" s="36"/>
      <c r="G86" s="37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</row>
    <row r="87" spans="1:232" s="34" customFormat="1" ht="24.95" customHeight="1">
      <c r="A87" s="35" t="s">
        <v>113</v>
      </c>
      <c r="B87" s="36">
        <v>965</v>
      </c>
      <c r="C87" s="37">
        <v>1140.7796580310883</v>
      </c>
      <c r="D87" s="36">
        <v>4304</v>
      </c>
      <c r="E87" s="37">
        <v>1259.8062476765799</v>
      </c>
      <c r="F87" s="36">
        <v>2681</v>
      </c>
      <c r="G87" s="37">
        <v>785.52908989183129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</row>
    <row r="88" spans="1:232" s="34" customFormat="1" ht="24.95" customHeight="1">
      <c r="A88" s="35" t="s">
        <v>114</v>
      </c>
      <c r="B88" s="36">
        <v>1268</v>
      </c>
      <c r="C88" s="37">
        <v>1055.9650788643532</v>
      </c>
      <c r="D88" s="36">
        <v>3677</v>
      </c>
      <c r="E88" s="37">
        <v>1209.1009409844983</v>
      </c>
      <c r="F88" s="36">
        <v>2317</v>
      </c>
      <c r="G88" s="37">
        <v>726.75274492878725</v>
      </c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</row>
    <row r="89" spans="1:232" s="39" customFormat="1" ht="21.95" customHeight="1">
      <c r="A89" s="35"/>
      <c r="B89" s="36"/>
      <c r="C89" s="37"/>
      <c r="D89" s="36"/>
      <c r="E89" s="37"/>
      <c r="F89" s="36"/>
      <c r="G89" s="37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</row>
    <row r="90" spans="1:232" s="34" customFormat="1" ht="39.950000000000003" customHeight="1">
      <c r="A90" s="41" t="s">
        <v>46</v>
      </c>
      <c r="B90" s="42">
        <v>957192</v>
      </c>
      <c r="C90" s="43">
        <v>986.01517009126542</v>
      </c>
      <c r="D90" s="42">
        <v>6094913</v>
      </c>
      <c r="E90" s="43">
        <v>1159.0869881965471</v>
      </c>
      <c r="F90" s="42">
        <v>2356800</v>
      </c>
      <c r="G90" s="43">
        <v>723.79879541751529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</row>
    <row r="91" spans="1:232">
      <c r="A91" s="44"/>
      <c r="B91" s="45"/>
      <c r="C91" s="46"/>
      <c r="D91" s="45"/>
      <c r="E91" s="46"/>
      <c r="F91" s="45"/>
      <c r="G91" s="46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</row>
    <row r="92" spans="1:232">
      <c r="B92" s="48"/>
      <c r="C92" s="49"/>
      <c r="D92" s="48"/>
      <c r="E92" s="49"/>
      <c r="F92" s="48"/>
      <c r="G92" s="49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</row>
    <row r="93" spans="1:232">
      <c r="B93" s="48"/>
      <c r="C93" s="49"/>
      <c r="D93" s="48"/>
      <c r="E93" s="49"/>
      <c r="F93" s="48"/>
      <c r="G93" s="49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</row>
    <row r="94" spans="1:232">
      <c r="A94" s="50"/>
      <c r="B94" s="48"/>
      <c r="C94" s="49"/>
      <c r="D94" s="48"/>
      <c r="E94" s="49"/>
      <c r="F94" s="48"/>
      <c r="G94" s="49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</row>
    <row r="95" spans="1:232">
      <c r="C95" s="49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</row>
    <row r="96" spans="1:232">
      <c r="C96" s="49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</row>
    <row r="97" spans="3:159">
      <c r="C97" s="49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</row>
    <row r="98" spans="3:159">
      <c r="C98" s="49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</row>
    <row r="99" spans="3:159">
      <c r="C99" s="49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</row>
    <row r="100" spans="3:159">
      <c r="C100" s="4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</row>
    <row r="101" spans="3:159" ht="39.200000000000003" customHeight="1"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</row>
    <row r="102" spans="3:159"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</row>
    <row r="103" spans="3:159"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</row>
    <row r="104" spans="3:159"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</row>
    <row r="105" spans="3:159"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</row>
    <row r="106" spans="3:159"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</row>
    <row r="107" spans="3:159"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</row>
    <row r="108" spans="3:159"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</row>
    <row r="109" spans="3:159"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</row>
    <row r="110" spans="3:159"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</row>
    <row r="111" spans="3:159"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</row>
    <row r="112" spans="3:159"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</row>
    <row r="113" spans="8:159"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</row>
    <row r="114" spans="8:159"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</row>
    <row r="115" spans="8:159"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</row>
    <row r="116" spans="8:159" ht="12.95" customHeight="1"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</row>
    <row r="117" spans="8:159"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</row>
    <row r="118" spans="8:159"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</row>
    <row r="119" spans="8:159"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</row>
    <row r="120" spans="8:159"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</row>
    <row r="121" spans="8:159"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</row>
    <row r="122" spans="8:159"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</row>
    <row r="123" spans="8:159"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</row>
    <row r="124" spans="8:159"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</row>
    <row r="125" spans="8:159"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</row>
    <row r="126" spans="8:159"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</row>
    <row r="127" spans="8:159"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</row>
    <row r="128" spans="8:159"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</row>
    <row r="129" spans="8:159"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</row>
    <row r="130" spans="8:159"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</row>
    <row r="131" spans="8:159"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</row>
    <row r="132" spans="8:159"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</row>
    <row r="133" spans="8:159"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</row>
    <row r="134" spans="8:159"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</row>
    <row r="135" spans="8:159"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</row>
    <row r="136" spans="8:159"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</row>
    <row r="137" spans="8:159"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</row>
    <row r="138" spans="8:159"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</row>
    <row r="139" spans="8:159"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</row>
    <row r="140" spans="8:159"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</row>
  </sheetData>
  <mergeCells count="1">
    <mergeCell ref="A7:A8"/>
  </mergeCells>
  <printOptions horizontalCentered="1"/>
  <pageMargins left="0.44236111111111109" right="0.40347222222222223" top="0.51180555555555551" bottom="0.51180555555555551" header="0" footer="0"/>
  <pageSetup paperSize="9" scale="3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7"/>
  <sheetViews>
    <sheetView showGridLines="0" showOutlineSymbols="0" zoomScale="50" zoomScaleNormal="50" workbookViewId="0">
      <selection activeCell="I22" sqref="I22"/>
    </sheetView>
  </sheetViews>
  <sheetFormatPr baseColWidth="10" defaultColWidth="11.42578125" defaultRowHeight="15.75"/>
  <cols>
    <col min="1" max="1" width="47.28515625" style="47" customWidth="1"/>
    <col min="2" max="7" width="32.28515625" style="47" customWidth="1"/>
    <col min="8" max="9" width="11.42578125" style="29" customWidth="1"/>
    <col min="10" max="10" width="14.42578125" style="29" customWidth="1"/>
    <col min="11" max="16384" width="11.42578125" style="29"/>
  </cols>
  <sheetData>
    <row r="1" spans="1:232" s="19" customFormat="1">
      <c r="A1" s="17"/>
      <c r="B1" s="17"/>
      <c r="C1" s="17"/>
      <c r="D1" s="17"/>
      <c r="E1" s="17"/>
      <c r="F1" s="17"/>
      <c r="G1" s="17"/>
    </row>
    <row r="2" spans="1:232" s="19" customFormat="1">
      <c r="A2" s="17"/>
      <c r="B2" s="17"/>
      <c r="C2" s="17"/>
      <c r="D2" s="17"/>
      <c r="E2" s="17"/>
      <c r="F2" s="17"/>
      <c r="G2" s="17"/>
    </row>
    <row r="3" spans="1:232" s="54" customFormat="1" ht="49.5">
      <c r="A3" s="51" t="s">
        <v>47</v>
      </c>
      <c r="B3" s="52"/>
      <c r="C3" s="53"/>
      <c r="D3" s="52"/>
      <c r="E3" s="52"/>
      <c r="F3" s="52"/>
      <c r="G3" s="52"/>
      <c r="H3" s="54" t="s">
        <v>115</v>
      </c>
    </row>
    <row r="4" spans="1:232" s="54" customFormat="1" ht="7.15" customHeight="1">
      <c r="A4" s="55"/>
      <c r="B4" s="52"/>
      <c r="C4" s="53"/>
      <c r="D4" s="52"/>
      <c r="E4" s="52"/>
      <c r="F4" s="52"/>
      <c r="G4" s="52"/>
    </row>
    <row r="5" spans="1:232" s="54" customFormat="1" ht="42">
      <c r="A5" s="56" t="str">
        <f>Prov1!$A$5</f>
        <v>1 de  abril de 2020</v>
      </c>
      <c r="B5" s="52"/>
      <c r="C5" s="53"/>
      <c r="D5" s="52"/>
      <c r="E5" s="52"/>
      <c r="F5" s="52"/>
      <c r="G5" s="52"/>
      <c r="H5" s="54" t="s">
        <v>115</v>
      </c>
    </row>
    <row r="6" spans="1:232" ht="6.95" customHeight="1">
      <c r="A6" s="25"/>
      <c r="B6" s="26"/>
      <c r="C6" s="27"/>
      <c r="D6" s="26"/>
      <c r="E6" s="26"/>
      <c r="F6" s="26"/>
      <c r="G6" s="26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</row>
    <row r="7" spans="1:232" ht="42" customHeight="1">
      <c r="A7" s="379" t="s">
        <v>48</v>
      </c>
      <c r="B7" s="273" t="s">
        <v>116</v>
      </c>
      <c r="C7" s="274"/>
      <c r="D7" s="273" t="s">
        <v>117</v>
      </c>
      <c r="E7" s="273"/>
      <c r="F7" s="273" t="s">
        <v>46</v>
      </c>
      <c r="G7" s="273"/>
      <c r="H7" s="270"/>
      <c r="I7" s="28"/>
      <c r="J7" s="28"/>
      <c r="K7" s="5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</row>
    <row r="8" spans="1:232" ht="34.5" customHeight="1">
      <c r="A8" s="380"/>
      <c r="B8" s="275" t="s">
        <v>7</v>
      </c>
      <c r="C8" s="276" t="s">
        <v>52</v>
      </c>
      <c r="D8" s="275" t="s">
        <v>7</v>
      </c>
      <c r="E8" s="276" t="s">
        <v>52</v>
      </c>
      <c r="F8" s="275" t="s">
        <v>7</v>
      </c>
      <c r="G8" s="276" t="s">
        <v>52</v>
      </c>
      <c r="H8" s="270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</row>
    <row r="9" spans="1:232">
      <c r="A9" s="30"/>
      <c r="B9" s="271"/>
      <c r="C9" s="272"/>
      <c r="D9" s="271"/>
      <c r="E9" s="271"/>
      <c r="F9" s="271"/>
      <c r="G9" s="271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</row>
    <row r="10" spans="1:232" s="34" customFormat="1" ht="27.2" customHeight="1">
      <c r="A10" s="277" t="s">
        <v>53</v>
      </c>
      <c r="B10" s="278">
        <v>69752</v>
      </c>
      <c r="C10" s="279">
        <v>387.84834499369191</v>
      </c>
      <c r="D10" s="278">
        <v>10764</v>
      </c>
      <c r="E10" s="279">
        <v>556.67304347826087</v>
      </c>
      <c r="F10" s="278">
        <v>1581295</v>
      </c>
      <c r="G10" s="279">
        <v>903.47615572679342</v>
      </c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</row>
    <row r="11" spans="1:232" s="39" customFormat="1" ht="24.95" customHeight="1">
      <c r="A11" s="35" t="s">
        <v>54</v>
      </c>
      <c r="B11" s="36">
        <v>5241</v>
      </c>
      <c r="C11" s="37">
        <v>355.35769128029006</v>
      </c>
      <c r="D11" s="36">
        <v>479</v>
      </c>
      <c r="E11" s="37">
        <v>536.71492693110645</v>
      </c>
      <c r="F11" s="36">
        <v>107646</v>
      </c>
      <c r="G11" s="37">
        <v>817.89299555951868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</row>
    <row r="12" spans="1:232" s="39" customFormat="1" ht="24.95" customHeight="1">
      <c r="A12" s="35" t="s">
        <v>55</v>
      </c>
      <c r="B12" s="36">
        <v>10447</v>
      </c>
      <c r="C12" s="37">
        <v>415.10845027280556</v>
      </c>
      <c r="D12" s="36">
        <v>2416</v>
      </c>
      <c r="E12" s="37">
        <v>569.58704470198666</v>
      </c>
      <c r="F12" s="36">
        <v>222302</v>
      </c>
      <c r="G12" s="37">
        <v>1005.258217469928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</row>
    <row r="13" spans="1:232" s="39" customFormat="1" ht="24.95" customHeight="1">
      <c r="A13" s="35" t="s">
        <v>56</v>
      </c>
      <c r="B13" s="36">
        <v>7149</v>
      </c>
      <c r="C13" s="37">
        <v>386.06852426912866</v>
      </c>
      <c r="D13" s="36">
        <v>1212</v>
      </c>
      <c r="E13" s="37">
        <v>548.81014026402636</v>
      </c>
      <c r="F13" s="36">
        <v>172652</v>
      </c>
      <c r="G13" s="37">
        <v>834.08174622940965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</row>
    <row r="14" spans="1:232" s="39" customFormat="1" ht="24.95" customHeight="1">
      <c r="A14" s="35" t="s">
        <v>57</v>
      </c>
      <c r="B14" s="36">
        <v>7950</v>
      </c>
      <c r="C14" s="37">
        <v>375.56421635220124</v>
      </c>
      <c r="D14" s="36">
        <v>1269</v>
      </c>
      <c r="E14" s="37">
        <v>544.09293144208027</v>
      </c>
      <c r="F14" s="36">
        <v>188955</v>
      </c>
      <c r="G14" s="37">
        <v>852.52834103357941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</row>
    <row r="15" spans="1:232" s="39" customFormat="1" ht="24.95" customHeight="1">
      <c r="A15" s="35" t="s">
        <v>58</v>
      </c>
      <c r="B15" s="36">
        <v>4379</v>
      </c>
      <c r="C15" s="37">
        <v>388.57302580497827</v>
      </c>
      <c r="D15" s="36">
        <v>668</v>
      </c>
      <c r="E15" s="37">
        <v>579.66800898203587</v>
      </c>
      <c r="F15" s="36">
        <v>98114</v>
      </c>
      <c r="G15" s="37">
        <v>922.43384522086558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</row>
    <row r="16" spans="1:232" s="39" customFormat="1" ht="24.95" customHeight="1">
      <c r="A16" s="35" t="s">
        <v>59</v>
      </c>
      <c r="B16" s="36">
        <v>5836</v>
      </c>
      <c r="C16" s="37">
        <v>369.51576764907469</v>
      </c>
      <c r="D16" s="36">
        <v>731</v>
      </c>
      <c r="E16" s="37">
        <v>514.15443228454171</v>
      </c>
      <c r="F16" s="36">
        <v>142415</v>
      </c>
      <c r="G16" s="37">
        <v>829.09611649053795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</row>
    <row r="17" spans="1:232" s="39" customFormat="1" ht="24.95" customHeight="1">
      <c r="A17" s="35" t="s">
        <v>60</v>
      </c>
      <c r="B17" s="36">
        <v>12613</v>
      </c>
      <c r="C17" s="37">
        <v>380.18024894949656</v>
      </c>
      <c r="D17" s="36">
        <v>1483</v>
      </c>
      <c r="E17" s="37">
        <v>560.41630478759282</v>
      </c>
      <c r="F17" s="36">
        <v>269816</v>
      </c>
      <c r="G17" s="37">
        <v>918.81052457971361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</row>
    <row r="18" spans="1:232" s="39" customFormat="1" ht="24.95" customHeight="1">
      <c r="A18" s="35" t="s">
        <v>61</v>
      </c>
      <c r="B18" s="36">
        <v>16137</v>
      </c>
      <c r="C18" s="37">
        <v>400.01995042449033</v>
      </c>
      <c r="D18" s="36">
        <v>2506</v>
      </c>
      <c r="E18" s="37">
        <v>562.26878292098957</v>
      </c>
      <c r="F18" s="36">
        <v>379395</v>
      </c>
      <c r="G18" s="37">
        <v>937.18671426877029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</row>
    <row r="19" spans="1:232" s="39" customFormat="1" ht="15.2" customHeight="1">
      <c r="A19" s="35"/>
      <c r="B19" s="36"/>
      <c r="C19" s="37"/>
      <c r="D19" s="36"/>
      <c r="E19" s="37"/>
      <c r="F19" s="36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</row>
    <row r="20" spans="1:232" s="34" customFormat="1" ht="27.2" customHeight="1">
      <c r="A20" s="277" t="s">
        <v>62</v>
      </c>
      <c r="B20" s="278">
        <v>9484</v>
      </c>
      <c r="C20" s="279">
        <v>424.26403838043018</v>
      </c>
      <c r="D20" s="278">
        <v>900</v>
      </c>
      <c r="E20" s="279">
        <v>620.35370000000012</v>
      </c>
      <c r="F20" s="278">
        <v>304853</v>
      </c>
      <c r="G20" s="279">
        <v>1063.137370929596</v>
      </c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</row>
    <row r="21" spans="1:232" s="39" customFormat="1" ht="24.95" customHeight="1">
      <c r="A21" s="35" t="s">
        <v>63</v>
      </c>
      <c r="B21" s="36">
        <v>1687</v>
      </c>
      <c r="C21" s="37">
        <v>403.37372851215173</v>
      </c>
      <c r="D21" s="36">
        <v>104</v>
      </c>
      <c r="E21" s="37">
        <v>581.72711538461533</v>
      </c>
      <c r="F21" s="36">
        <v>53316</v>
      </c>
      <c r="G21" s="37">
        <v>965.15518587290876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</row>
    <row r="22" spans="1:232" s="39" customFormat="1" ht="24.95" customHeight="1">
      <c r="A22" s="35" t="s">
        <v>64</v>
      </c>
      <c r="B22" s="36">
        <v>1040</v>
      </c>
      <c r="C22" s="37">
        <v>409.37367307692307</v>
      </c>
      <c r="D22" s="36">
        <v>102</v>
      </c>
      <c r="E22" s="37">
        <v>591.0532352941176</v>
      </c>
      <c r="F22" s="36">
        <v>35941</v>
      </c>
      <c r="G22" s="37">
        <v>963.8639804123427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</row>
    <row r="23" spans="1:232" s="39" customFormat="1" ht="24.95" customHeight="1">
      <c r="A23" s="35" t="s">
        <v>65</v>
      </c>
      <c r="B23" s="36">
        <v>6757</v>
      </c>
      <c r="C23" s="37">
        <v>431.77150214592274</v>
      </c>
      <c r="D23" s="36">
        <v>694</v>
      </c>
      <c r="E23" s="37">
        <v>630.44853025936607</v>
      </c>
      <c r="F23" s="36">
        <v>215596</v>
      </c>
      <c r="G23" s="37">
        <v>1103.9173627061732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</row>
    <row r="24" spans="1:232" s="39" customFormat="1" ht="15.2" customHeight="1">
      <c r="A24" s="35"/>
      <c r="B24" s="36"/>
      <c r="C24" s="37"/>
      <c r="D24" s="36"/>
      <c r="E24" s="37"/>
      <c r="F24" s="36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</row>
    <row r="25" spans="1:232" s="34" customFormat="1" ht="27.2" customHeight="1">
      <c r="A25" s="277" t="s">
        <v>66</v>
      </c>
      <c r="B25" s="278">
        <v>8897</v>
      </c>
      <c r="C25" s="279">
        <v>494.45826907946497</v>
      </c>
      <c r="D25" s="278">
        <v>1753</v>
      </c>
      <c r="E25" s="279">
        <v>790.80916143753564</v>
      </c>
      <c r="F25" s="278">
        <v>301459</v>
      </c>
      <c r="G25" s="279">
        <v>1188.858313734205</v>
      </c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</row>
    <row r="26" spans="1:232" s="59" customFormat="1" ht="15.2" customHeight="1">
      <c r="A26" s="35"/>
      <c r="B26" s="36"/>
      <c r="C26" s="37"/>
      <c r="D26" s="36"/>
      <c r="E26" s="37"/>
      <c r="F26" s="36"/>
      <c r="G26" s="37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</row>
    <row r="27" spans="1:232" s="34" customFormat="1" ht="27.2" customHeight="1">
      <c r="A27" s="277" t="s">
        <v>67</v>
      </c>
      <c r="B27" s="278">
        <v>6239</v>
      </c>
      <c r="C27" s="279">
        <v>356.81598653630397</v>
      </c>
      <c r="D27" s="278">
        <v>122</v>
      </c>
      <c r="E27" s="279">
        <v>589.98762295081974</v>
      </c>
      <c r="F27" s="278">
        <v>194672</v>
      </c>
      <c r="G27" s="279">
        <v>935.02266371126757</v>
      </c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</row>
    <row r="28" spans="1:232" s="59" customFormat="1" ht="15.2" customHeight="1">
      <c r="A28" s="35"/>
      <c r="B28" s="36"/>
      <c r="C28" s="37"/>
      <c r="D28" s="36"/>
      <c r="E28" s="37"/>
      <c r="F28" s="36"/>
      <c r="G28" s="37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</row>
    <row r="29" spans="1:232" s="34" customFormat="1" ht="27.2" customHeight="1">
      <c r="A29" s="277" t="s">
        <v>68</v>
      </c>
      <c r="B29" s="278">
        <v>16818</v>
      </c>
      <c r="C29" s="279">
        <v>384.11724759186592</v>
      </c>
      <c r="D29" s="278">
        <v>2267</v>
      </c>
      <c r="E29" s="279">
        <v>575.9901279223642</v>
      </c>
      <c r="F29" s="278">
        <v>331470</v>
      </c>
      <c r="G29" s="279">
        <v>924.48645886505528</v>
      </c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</row>
    <row r="30" spans="1:232" s="39" customFormat="1" ht="24.95" customHeight="1">
      <c r="A30" s="35" t="s">
        <v>69</v>
      </c>
      <c r="B30" s="36">
        <v>9434</v>
      </c>
      <c r="C30" s="37">
        <v>387.17517489930043</v>
      </c>
      <c r="D30" s="36">
        <v>1466</v>
      </c>
      <c r="E30" s="37">
        <v>562.56015006821281</v>
      </c>
      <c r="F30" s="36">
        <v>174039</v>
      </c>
      <c r="G30" s="37">
        <v>936.12594533409197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</row>
    <row r="31" spans="1:232" s="39" customFormat="1" ht="24.95" customHeight="1">
      <c r="A31" s="35" t="s">
        <v>70</v>
      </c>
      <c r="B31" s="36">
        <v>7384</v>
      </c>
      <c r="C31" s="37">
        <v>380.21035617551456</v>
      </c>
      <c r="D31" s="36">
        <v>801</v>
      </c>
      <c r="E31" s="37">
        <v>600.5698377028715</v>
      </c>
      <c r="F31" s="36">
        <v>157431</v>
      </c>
      <c r="G31" s="37">
        <v>911.61907832637678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</row>
    <row r="32" spans="1:232" s="39" customFormat="1" ht="15.2" customHeight="1">
      <c r="A32" s="35"/>
      <c r="B32" s="36"/>
      <c r="C32" s="37"/>
      <c r="D32" s="36"/>
      <c r="E32" s="37"/>
      <c r="F32" s="36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</row>
    <row r="33" spans="1:232" s="34" customFormat="1" ht="27.2" customHeight="1">
      <c r="A33" s="277" t="s">
        <v>71</v>
      </c>
      <c r="B33" s="278">
        <v>4533</v>
      </c>
      <c r="C33" s="279">
        <v>446.12307302007503</v>
      </c>
      <c r="D33" s="278">
        <v>1287</v>
      </c>
      <c r="E33" s="279">
        <v>637.79108003108001</v>
      </c>
      <c r="F33" s="278">
        <v>141829</v>
      </c>
      <c r="G33" s="279">
        <v>1064.8084068843475</v>
      </c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</row>
    <row r="34" spans="1:232" s="59" customFormat="1" ht="15.2" customHeight="1">
      <c r="A34" s="35"/>
      <c r="B34" s="36"/>
      <c r="C34" s="37"/>
      <c r="D34" s="36"/>
      <c r="E34" s="37"/>
      <c r="F34" s="36"/>
      <c r="G34" s="37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</row>
    <row r="35" spans="1:232" s="34" customFormat="1" ht="27.2" customHeight="1">
      <c r="A35" s="277" t="s">
        <v>72</v>
      </c>
      <c r="B35" s="278">
        <v>19387</v>
      </c>
      <c r="C35" s="279">
        <v>442.72013668953417</v>
      </c>
      <c r="D35" s="278">
        <v>3886</v>
      </c>
      <c r="E35" s="279">
        <v>597.90978641276411</v>
      </c>
      <c r="F35" s="278">
        <v>614303</v>
      </c>
      <c r="G35" s="279">
        <v>998.72090657216381</v>
      </c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</row>
    <row r="36" spans="1:232" s="39" customFormat="1" ht="24.95" customHeight="1">
      <c r="A36" s="35" t="s">
        <v>73</v>
      </c>
      <c r="B36" s="36">
        <v>1307</v>
      </c>
      <c r="C36" s="37">
        <v>440.05368018362657</v>
      </c>
      <c r="D36" s="36">
        <v>240</v>
      </c>
      <c r="E36" s="37">
        <v>538.09554166666669</v>
      </c>
      <c r="F36" s="36">
        <v>38704</v>
      </c>
      <c r="G36" s="37">
        <v>873.23890243902372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</row>
    <row r="37" spans="1:232" s="39" customFormat="1" ht="24.95" customHeight="1">
      <c r="A37" s="35" t="s">
        <v>74</v>
      </c>
      <c r="B37" s="36">
        <v>2935</v>
      </c>
      <c r="C37" s="37">
        <v>439.18067120954004</v>
      </c>
      <c r="D37" s="36">
        <v>343</v>
      </c>
      <c r="E37" s="37">
        <v>658.44655976676393</v>
      </c>
      <c r="F37" s="36">
        <v>90704</v>
      </c>
      <c r="G37" s="37">
        <v>1070.8650304286466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</row>
    <row r="38" spans="1:232" s="39" customFormat="1" ht="24.95" customHeight="1">
      <c r="A38" s="35" t="s">
        <v>75</v>
      </c>
      <c r="B38" s="36">
        <v>4166</v>
      </c>
      <c r="C38" s="37">
        <v>450.8451824291887</v>
      </c>
      <c r="D38" s="36">
        <v>1050</v>
      </c>
      <c r="E38" s="37">
        <v>649.9109047619047</v>
      </c>
      <c r="F38" s="36">
        <v>141712</v>
      </c>
      <c r="G38" s="37">
        <v>992.49733050129873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</row>
    <row r="39" spans="1:232" s="39" customFormat="1" ht="24.95" customHeight="1">
      <c r="A39" s="35" t="s">
        <v>76</v>
      </c>
      <c r="B39" s="36">
        <v>1362</v>
      </c>
      <c r="C39" s="37">
        <v>457.75975036710742</v>
      </c>
      <c r="D39" s="36">
        <v>312</v>
      </c>
      <c r="E39" s="37">
        <v>618.78955128205132</v>
      </c>
      <c r="F39" s="36">
        <v>42510</v>
      </c>
      <c r="G39" s="37">
        <v>1024.1358948482698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</row>
    <row r="40" spans="1:232" s="39" customFormat="1" ht="24.95" customHeight="1">
      <c r="A40" s="35" t="s">
        <v>77</v>
      </c>
      <c r="B40" s="36">
        <v>2609</v>
      </c>
      <c r="C40" s="37">
        <v>449.18541970103496</v>
      </c>
      <c r="D40" s="36">
        <v>645</v>
      </c>
      <c r="E40" s="37">
        <v>544.51869767441872</v>
      </c>
      <c r="F40" s="36">
        <v>80499</v>
      </c>
      <c r="G40" s="37">
        <v>929.94045938458964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</row>
    <row r="41" spans="1:232" s="39" customFormat="1" ht="24.95" customHeight="1">
      <c r="A41" s="35" t="s">
        <v>78</v>
      </c>
      <c r="B41" s="36">
        <v>1124</v>
      </c>
      <c r="C41" s="37">
        <v>409.66580071174366</v>
      </c>
      <c r="D41" s="36">
        <v>143</v>
      </c>
      <c r="E41" s="37">
        <v>545.03</v>
      </c>
      <c r="F41" s="36">
        <v>33378</v>
      </c>
      <c r="G41" s="37">
        <v>944.83418179639318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</row>
    <row r="42" spans="1:232" s="39" customFormat="1" ht="24.95" customHeight="1">
      <c r="A42" s="35" t="s">
        <v>79</v>
      </c>
      <c r="B42" s="36">
        <v>691</v>
      </c>
      <c r="C42" s="37">
        <v>447.60477568740959</v>
      </c>
      <c r="D42" s="36">
        <v>95</v>
      </c>
      <c r="E42" s="37">
        <v>588.03515789473681</v>
      </c>
      <c r="F42" s="36">
        <v>22377</v>
      </c>
      <c r="G42" s="37">
        <v>943.87969388211093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</row>
    <row r="43" spans="1:232" s="39" customFormat="1" ht="24.95" customHeight="1">
      <c r="A43" s="35" t="s">
        <v>80</v>
      </c>
      <c r="B43" s="36">
        <v>3527</v>
      </c>
      <c r="C43" s="37">
        <v>444.49845477743116</v>
      </c>
      <c r="D43" s="36">
        <v>665</v>
      </c>
      <c r="E43" s="37">
        <v>612.61568421052618</v>
      </c>
      <c r="F43" s="36">
        <v>115652</v>
      </c>
      <c r="G43" s="37">
        <v>1122.1347702590529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</row>
    <row r="44" spans="1:232" s="39" customFormat="1" ht="24.95" customHeight="1">
      <c r="A44" s="35" t="s">
        <v>81</v>
      </c>
      <c r="B44" s="36">
        <v>1666</v>
      </c>
      <c r="C44" s="37">
        <v>424.81991596638647</v>
      </c>
      <c r="D44" s="36">
        <v>393</v>
      </c>
      <c r="E44" s="37">
        <v>510.46290076335873</v>
      </c>
      <c r="F44" s="36">
        <v>48767</v>
      </c>
      <c r="G44" s="37">
        <v>842.95920520023776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</row>
    <row r="45" spans="1:232" s="39" customFormat="1" ht="15.2" customHeight="1">
      <c r="A45" s="35"/>
      <c r="B45" s="36"/>
      <c r="C45" s="37"/>
      <c r="D45" s="36"/>
      <c r="E45" s="37"/>
      <c r="F45" s="36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</row>
    <row r="46" spans="1:232" s="34" customFormat="1" ht="27.2" customHeight="1">
      <c r="A46" s="277" t="s">
        <v>82</v>
      </c>
      <c r="B46" s="278">
        <v>14996</v>
      </c>
      <c r="C46" s="279">
        <v>405.44061749799937</v>
      </c>
      <c r="D46" s="278">
        <v>2534</v>
      </c>
      <c r="E46" s="279">
        <v>532.1832557221785</v>
      </c>
      <c r="F46" s="278">
        <v>374900</v>
      </c>
      <c r="G46" s="279">
        <v>931.488479167778</v>
      </c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</row>
    <row r="47" spans="1:232" s="39" customFormat="1" ht="24.95" customHeight="1">
      <c r="A47" s="35" t="s">
        <v>83</v>
      </c>
      <c r="B47" s="36">
        <v>3026</v>
      </c>
      <c r="C47" s="37">
        <v>398.6388532716457</v>
      </c>
      <c r="D47" s="36">
        <v>674</v>
      </c>
      <c r="E47" s="37">
        <v>501.30249258160245</v>
      </c>
      <c r="F47" s="36">
        <v>72723</v>
      </c>
      <c r="G47" s="37">
        <v>895.84120182060644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</row>
    <row r="48" spans="1:232" s="39" customFormat="1" ht="24.95" customHeight="1">
      <c r="A48" s="35" t="s">
        <v>84</v>
      </c>
      <c r="B48" s="36">
        <v>4247</v>
      </c>
      <c r="C48" s="37">
        <v>421.66378855662822</v>
      </c>
      <c r="D48" s="36">
        <v>842</v>
      </c>
      <c r="E48" s="37">
        <v>555.53821852731596</v>
      </c>
      <c r="F48" s="36">
        <v>99366</v>
      </c>
      <c r="G48" s="37">
        <v>938.98985145824508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</row>
    <row r="49" spans="1:232" s="39" customFormat="1" ht="24.95" customHeight="1">
      <c r="A49" s="35" t="s">
        <v>85</v>
      </c>
      <c r="B49" s="36">
        <v>1686</v>
      </c>
      <c r="C49" s="37">
        <v>412.28848754448393</v>
      </c>
      <c r="D49" s="36">
        <v>314</v>
      </c>
      <c r="E49" s="37">
        <v>522.92926751592347</v>
      </c>
      <c r="F49" s="36">
        <v>44441</v>
      </c>
      <c r="G49" s="37">
        <v>856.58670079431204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</row>
    <row r="50" spans="1:232" s="39" customFormat="1" ht="24.95" customHeight="1">
      <c r="A50" s="35" t="s">
        <v>86</v>
      </c>
      <c r="B50" s="36">
        <v>1613</v>
      </c>
      <c r="C50" s="37">
        <v>417.86722256664603</v>
      </c>
      <c r="D50" s="36">
        <v>124</v>
      </c>
      <c r="E50" s="37">
        <v>578.25</v>
      </c>
      <c r="F50" s="36">
        <v>41757</v>
      </c>
      <c r="G50" s="37">
        <v>1059.9670167876047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</row>
    <row r="51" spans="1:232" s="39" customFormat="1" ht="24.95" customHeight="1">
      <c r="A51" s="35" t="s">
        <v>87</v>
      </c>
      <c r="B51" s="36">
        <v>4424</v>
      </c>
      <c r="C51" s="37">
        <v>387.37839059674496</v>
      </c>
      <c r="D51" s="36">
        <v>580</v>
      </c>
      <c r="E51" s="37">
        <v>529.32503448275861</v>
      </c>
      <c r="F51" s="36">
        <v>116613</v>
      </c>
      <c r="G51" s="37">
        <v>929.86625204737038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</row>
    <row r="52" spans="1:232" s="39" customFormat="1" ht="15.2" customHeight="1">
      <c r="A52" s="35"/>
      <c r="B52" s="36"/>
      <c r="C52" s="37"/>
      <c r="D52" s="36"/>
      <c r="E52" s="37"/>
      <c r="F52" s="36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</row>
    <row r="53" spans="1:232" s="34" customFormat="1" ht="27.2" customHeight="1">
      <c r="A53" s="277" t="s">
        <v>88</v>
      </c>
      <c r="B53" s="278">
        <v>49622</v>
      </c>
      <c r="C53" s="279">
        <v>406.15292350167243</v>
      </c>
      <c r="D53" s="278">
        <v>1401</v>
      </c>
      <c r="E53" s="279">
        <v>641.18589578872275</v>
      </c>
      <c r="F53" s="278">
        <v>1741903</v>
      </c>
      <c r="G53" s="279">
        <v>1046.0611760069301</v>
      </c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</row>
    <row r="54" spans="1:232" s="39" customFormat="1" ht="24.95" customHeight="1">
      <c r="A54" s="35" t="s">
        <v>89</v>
      </c>
      <c r="B54" s="36">
        <v>36511</v>
      </c>
      <c r="C54" s="37">
        <v>419.74421489414152</v>
      </c>
      <c r="D54" s="36">
        <v>1094</v>
      </c>
      <c r="E54" s="37">
        <v>649.89059414990868</v>
      </c>
      <c r="F54" s="36">
        <v>1311231</v>
      </c>
      <c r="G54" s="37">
        <v>1081.1400387040878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</row>
    <row r="55" spans="1:232" s="39" customFormat="1" ht="24.95" customHeight="1">
      <c r="A55" s="35" t="s">
        <v>90</v>
      </c>
      <c r="B55" s="36">
        <v>4465</v>
      </c>
      <c r="C55" s="37">
        <v>355.61003135498322</v>
      </c>
      <c r="D55" s="36">
        <v>55</v>
      </c>
      <c r="E55" s="37">
        <v>616.38436363636367</v>
      </c>
      <c r="F55" s="36">
        <v>159620</v>
      </c>
      <c r="G55" s="37">
        <v>928.611526124546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</row>
    <row r="56" spans="1:232" s="39" customFormat="1" ht="24.95" customHeight="1">
      <c r="A56" s="35" t="s">
        <v>91</v>
      </c>
      <c r="B56" s="36">
        <v>3238</v>
      </c>
      <c r="C56" s="37">
        <v>371.37149474984551</v>
      </c>
      <c r="D56" s="36">
        <v>69</v>
      </c>
      <c r="E56" s="37">
        <v>588.33463768115951</v>
      </c>
      <c r="F56" s="36">
        <v>99756</v>
      </c>
      <c r="G56" s="37">
        <v>889.17595342636014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</row>
    <row r="57" spans="1:232" s="39" customFormat="1" ht="24.95" customHeight="1">
      <c r="A57" s="35" t="s">
        <v>92</v>
      </c>
      <c r="B57" s="36">
        <v>5408</v>
      </c>
      <c r="C57" s="37">
        <v>376.94889977810647</v>
      </c>
      <c r="D57" s="36">
        <v>183</v>
      </c>
      <c r="E57" s="37">
        <v>616.52950819672128</v>
      </c>
      <c r="F57" s="36">
        <v>171296</v>
      </c>
      <c r="G57" s="37">
        <v>978.34834654632914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</row>
    <row r="58" spans="1:232" s="39" customFormat="1" ht="15.2" customHeight="1">
      <c r="A58" s="35"/>
      <c r="B58" s="36"/>
      <c r="C58" s="37"/>
      <c r="D58" s="36"/>
      <c r="E58" s="37"/>
      <c r="F58" s="36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</row>
    <row r="59" spans="1:232" s="34" customFormat="1" ht="27.2" customHeight="1">
      <c r="A59" s="277" t="s">
        <v>93</v>
      </c>
      <c r="B59" s="278">
        <v>37155</v>
      </c>
      <c r="C59" s="279">
        <v>386.34101735970938</v>
      </c>
      <c r="D59" s="278">
        <v>2574</v>
      </c>
      <c r="E59" s="279">
        <v>580.01710567210569</v>
      </c>
      <c r="F59" s="278">
        <v>999641</v>
      </c>
      <c r="G59" s="279">
        <v>929.80483348522159</v>
      </c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</row>
    <row r="60" spans="1:232" s="39" customFormat="1" ht="24.95" customHeight="1">
      <c r="A60" s="35" t="s">
        <v>94</v>
      </c>
      <c r="B60" s="36">
        <v>12157</v>
      </c>
      <c r="C60" s="37">
        <v>360.98451920704127</v>
      </c>
      <c r="D60" s="36">
        <v>1135</v>
      </c>
      <c r="E60" s="37">
        <v>573.90009691629962</v>
      </c>
      <c r="F60" s="36">
        <v>321744</v>
      </c>
      <c r="G60" s="37">
        <v>873.32426071659529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</row>
    <row r="61" spans="1:232" s="39" customFormat="1" ht="24.95" customHeight="1">
      <c r="A61" s="35" t="s">
        <v>95</v>
      </c>
      <c r="B61" s="36">
        <v>4440</v>
      </c>
      <c r="C61" s="37">
        <v>387.40705630630634</v>
      </c>
      <c r="D61" s="36">
        <v>246</v>
      </c>
      <c r="E61" s="37">
        <v>538.30869918699193</v>
      </c>
      <c r="F61" s="36">
        <v>132324</v>
      </c>
      <c r="G61" s="37">
        <v>897.8049536743149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</row>
    <row r="62" spans="1:232" s="39" customFormat="1" ht="24.95" customHeight="1">
      <c r="A62" s="35" t="s">
        <v>96</v>
      </c>
      <c r="B62" s="36">
        <v>20558</v>
      </c>
      <c r="C62" s="37">
        <v>401.10537844148263</v>
      </c>
      <c r="D62" s="36">
        <v>1193</v>
      </c>
      <c r="E62" s="37">
        <v>594.43711651299259</v>
      </c>
      <c r="F62" s="36">
        <v>545573</v>
      </c>
      <c r="G62" s="37">
        <v>970.87474988681652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</row>
    <row r="63" spans="1:232" s="39" customFormat="1" ht="15.2" customHeight="1">
      <c r="A63" s="35"/>
      <c r="B63" s="36"/>
      <c r="C63" s="37"/>
      <c r="D63" s="36"/>
      <c r="E63" s="37"/>
      <c r="F63" s="36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</row>
    <row r="64" spans="1:232" s="34" customFormat="1" ht="27.2" customHeight="1">
      <c r="A64" s="277" t="s">
        <v>97</v>
      </c>
      <c r="B64" s="278">
        <v>9764</v>
      </c>
      <c r="C64" s="279">
        <v>403.27686706267912</v>
      </c>
      <c r="D64" s="278">
        <v>1976</v>
      </c>
      <c r="E64" s="279">
        <v>521.86636639676112</v>
      </c>
      <c r="F64" s="278">
        <v>229563</v>
      </c>
      <c r="G64" s="279">
        <v>840.22246982309878</v>
      </c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</row>
    <row r="65" spans="1:232" s="39" customFormat="1" ht="24.95" customHeight="1">
      <c r="A65" s="35" t="s">
        <v>98</v>
      </c>
      <c r="B65" s="36">
        <v>6253</v>
      </c>
      <c r="C65" s="37">
        <v>401.20288021749559</v>
      </c>
      <c r="D65" s="36">
        <v>1363</v>
      </c>
      <c r="E65" s="37">
        <v>517.85991929567138</v>
      </c>
      <c r="F65" s="36">
        <v>133874</v>
      </c>
      <c r="G65" s="37">
        <v>846.55660210347048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</row>
    <row r="66" spans="1:232" s="39" customFormat="1" ht="24.95" customHeight="1">
      <c r="A66" s="35" t="s">
        <v>99</v>
      </c>
      <c r="B66" s="36">
        <v>3511</v>
      </c>
      <c r="C66" s="37">
        <v>406.9705838792367</v>
      </c>
      <c r="D66" s="36">
        <v>613</v>
      </c>
      <c r="E66" s="37">
        <v>530.77466557911907</v>
      </c>
      <c r="F66" s="36">
        <v>95689</v>
      </c>
      <c r="G66" s="37">
        <v>831.36068189656078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</row>
    <row r="67" spans="1:232" s="39" customFormat="1" ht="15.2" customHeight="1">
      <c r="A67" s="35"/>
      <c r="B67" s="36"/>
      <c r="C67" s="37"/>
      <c r="D67" s="36"/>
      <c r="E67" s="37"/>
      <c r="F67" s="36"/>
      <c r="G67" s="3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</row>
    <row r="68" spans="1:232" s="34" customFormat="1" ht="27.2" customHeight="1">
      <c r="A68" s="277" t="s">
        <v>100</v>
      </c>
      <c r="B68" s="278">
        <v>23582</v>
      </c>
      <c r="C68" s="279">
        <v>404.26666270884579</v>
      </c>
      <c r="D68" s="278">
        <v>6628</v>
      </c>
      <c r="E68" s="279">
        <v>524.60989136994556</v>
      </c>
      <c r="F68" s="278">
        <v>765535</v>
      </c>
      <c r="G68" s="279">
        <v>857.64729190696721</v>
      </c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</row>
    <row r="69" spans="1:232" s="39" customFormat="1" ht="24.95" customHeight="1">
      <c r="A69" s="35" t="s">
        <v>101</v>
      </c>
      <c r="B69" s="36">
        <v>9493</v>
      </c>
      <c r="C69" s="37">
        <v>416.28811440008428</v>
      </c>
      <c r="D69" s="36">
        <v>2419</v>
      </c>
      <c r="E69" s="37">
        <v>537.99977676725916</v>
      </c>
      <c r="F69" s="36">
        <v>299546</v>
      </c>
      <c r="G69" s="37">
        <v>902.34468682606382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</row>
    <row r="70" spans="1:232" s="39" customFormat="1" ht="24.95" customHeight="1">
      <c r="A70" s="35" t="s">
        <v>102</v>
      </c>
      <c r="B70" s="36">
        <v>3098</v>
      </c>
      <c r="C70" s="37">
        <v>396.846142672692</v>
      </c>
      <c r="D70" s="36">
        <v>942</v>
      </c>
      <c r="E70" s="37">
        <v>488.56193205944794</v>
      </c>
      <c r="F70" s="36">
        <v>115583</v>
      </c>
      <c r="G70" s="37">
        <v>764.16325480390731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</row>
    <row r="71" spans="1:232" s="39" customFormat="1" ht="24.95" customHeight="1">
      <c r="A71" s="35" t="s">
        <v>103</v>
      </c>
      <c r="B71" s="36">
        <v>2772</v>
      </c>
      <c r="C71" s="37">
        <v>400.45598484848483</v>
      </c>
      <c r="D71" s="36">
        <v>1221</v>
      </c>
      <c r="E71" s="37">
        <v>494.36398853398856</v>
      </c>
      <c r="F71" s="36">
        <v>107655</v>
      </c>
      <c r="G71" s="37">
        <v>741.99216153453119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</row>
    <row r="72" spans="1:232" s="39" customFormat="1" ht="24.95" customHeight="1">
      <c r="A72" s="35" t="s">
        <v>104</v>
      </c>
      <c r="B72" s="36">
        <v>8219</v>
      </c>
      <c r="C72" s="37">
        <v>394.46405037109145</v>
      </c>
      <c r="D72" s="36">
        <v>2046</v>
      </c>
      <c r="E72" s="37">
        <v>543.42577223851424</v>
      </c>
      <c r="F72" s="36">
        <v>242751</v>
      </c>
      <c r="G72" s="37">
        <v>898.29426210396673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</row>
    <row r="73" spans="1:232" s="39" customFormat="1" ht="15.2" customHeight="1">
      <c r="A73" s="35"/>
      <c r="B73" s="36"/>
      <c r="C73" s="37"/>
      <c r="D73" s="36"/>
      <c r="E73" s="37"/>
      <c r="F73" s="36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</row>
    <row r="74" spans="1:232" s="34" customFormat="1" ht="27.2" customHeight="1">
      <c r="A74" s="277" t="s">
        <v>105</v>
      </c>
      <c r="B74" s="278">
        <v>35659</v>
      </c>
      <c r="C74" s="279">
        <v>441.06132196640402</v>
      </c>
      <c r="D74" s="278">
        <v>2771</v>
      </c>
      <c r="E74" s="279">
        <v>663.41439913388672</v>
      </c>
      <c r="F74" s="278">
        <v>1175686</v>
      </c>
      <c r="G74" s="279">
        <v>1185.2565137630281</v>
      </c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</row>
    <row r="75" spans="1:232" s="59" customFormat="1" ht="15.2" customHeight="1">
      <c r="A75" s="35"/>
      <c r="B75" s="36"/>
      <c r="C75" s="37"/>
      <c r="D75" s="36"/>
      <c r="E75" s="37"/>
      <c r="F75" s="36"/>
      <c r="G75" s="37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  <c r="FL75" s="58"/>
      <c r="FM75" s="58"/>
      <c r="FN75" s="58"/>
      <c r="FO75" s="58"/>
      <c r="FP75" s="58"/>
      <c r="FQ75" s="58"/>
      <c r="FR75" s="58"/>
      <c r="FS75" s="58"/>
      <c r="FT75" s="58"/>
      <c r="FU75" s="58"/>
      <c r="FV75" s="58"/>
      <c r="FW75" s="58"/>
      <c r="FX75" s="58"/>
      <c r="FY75" s="58"/>
      <c r="FZ75" s="58"/>
      <c r="GA75" s="58"/>
      <c r="GB75" s="58"/>
      <c r="GC75" s="58"/>
      <c r="GD75" s="58"/>
      <c r="GE75" s="58"/>
      <c r="GF75" s="58"/>
      <c r="GG75" s="58"/>
      <c r="GH75" s="58"/>
      <c r="GI75" s="58"/>
      <c r="GJ75" s="58"/>
      <c r="GK75" s="58"/>
      <c r="GL75" s="58"/>
      <c r="GM75" s="58"/>
      <c r="GN75" s="58"/>
    </row>
    <row r="76" spans="1:232" s="34" customFormat="1" ht="27.2" customHeight="1">
      <c r="A76" s="277" t="s">
        <v>106</v>
      </c>
      <c r="B76" s="278">
        <v>11413</v>
      </c>
      <c r="C76" s="279">
        <v>377.66345658459653</v>
      </c>
      <c r="D76" s="278">
        <v>1299</v>
      </c>
      <c r="E76" s="279">
        <v>557.67389530408002</v>
      </c>
      <c r="F76" s="278">
        <v>249733</v>
      </c>
      <c r="G76" s="279">
        <v>889.61628531271435</v>
      </c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</row>
    <row r="77" spans="1:232" s="59" customFormat="1" ht="15.2" customHeight="1">
      <c r="A77" s="35"/>
      <c r="B77" s="278"/>
      <c r="C77" s="279"/>
      <c r="D77" s="278"/>
      <c r="E77" s="279"/>
      <c r="F77" s="278"/>
      <c r="G77" s="279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  <c r="FF77" s="58"/>
      <c r="FG77" s="58"/>
      <c r="FH77" s="58"/>
      <c r="FI77" s="58"/>
      <c r="FJ77" s="58"/>
      <c r="FK77" s="58"/>
      <c r="FL77" s="58"/>
      <c r="FM77" s="58"/>
      <c r="FN77" s="58"/>
      <c r="FO77" s="58"/>
      <c r="FP77" s="58"/>
      <c r="FQ77" s="58"/>
      <c r="FR77" s="58"/>
      <c r="FS77" s="58"/>
      <c r="FT77" s="58"/>
      <c r="FU77" s="58"/>
      <c r="FV77" s="58"/>
      <c r="FW77" s="58"/>
      <c r="FX77" s="58"/>
      <c r="FY77" s="58"/>
      <c r="FZ77" s="58"/>
      <c r="GA77" s="58"/>
      <c r="GB77" s="58"/>
      <c r="GC77" s="58"/>
      <c r="GD77" s="58"/>
      <c r="GE77" s="58"/>
      <c r="GF77" s="58"/>
      <c r="GG77" s="58"/>
      <c r="GH77" s="58"/>
      <c r="GI77" s="58"/>
      <c r="GJ77" s="58"/>
      <c r="GK77" s="58"/>
      <c r="GL77" s="58"/>
      <c r="GM77" s="58"/>
      <c r="GN77" s="58"/>
    </row>
    <row r="78" spans="1:232" s="34" customFormat="1" ht="27.2" customHeight="1">
      <c r="A78" s="277" t="s">
        <v>107</v>
      </c>
      <c r="B78" s="278">
        <v>4229</v>
      </c>
      <c r="C78" s="279">
        <v>431.18381414045876</v>
      </c>
      <c r="D78" s="278">
        <v>398</v>
      </c>
      <c r="E78" s="279">
        <v>638.44907035175879</v>
      </c>
      <c r="F78" s="278">
        <v>137482</v>
      </c>
      <c r="G78" s="279">
        <v>1159.0318964664468</v>
      </c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</row>
    <row r="79" spans="1:232" s="59" customFormat="1" ht="15.2" customHeight="1">
      <c r="A79" s="35"/>
      <c r="B79" s="36"/>
      <c r="C79" s="37"/>
      <c r="D79" s="36"/>
      <c r="E79" s="37"/>
      <c r="F79" s="36"/>
      <c r="G79" s="37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  <c r="FT79" s="58"/>
      <c r="FU79" s="58"/>
      <c r="FV79" s="58"/>
      <c r="FW79" s="58"/>
      <c r="FX79" s="58"/>
      <c r="FY79" s="58"/>
      <c r="FZ79" s="58"/>
      <c r="GA79" s="58"/>
      <c r="GB79" s="58"/>
      <c r="GC79" s="58"/>
      <c r="GD79" s="58"/>
      <c r="GE79" s="58"/>
      <c r="GF79" s="58"/>
      <c r="GG79" s="58"/>
      <c r="GH79" s="58"/>
      <c r="GI79" s="58"/>
      <c r="GJ79" s="58"/>
      <c r="GK79" s="58"/>
      <c r="GL79" s="58"/>
      <c r="GM79" s="58"/>
      <c r="GN79" s="58"/>
    </row>
    <row r="80" spans="1:232" s="34" customFormat="1" ht="27.2" customHeight="1">
      <c r="A80" s="277" t="s">
        <v>108</v>
      </c>
      <c r="B80" s="278">
        <v>15590</v>
      </c>
      <c r="C80" s="279">
        <v>489.18766966003858</v>
      </c>
      <c r="D80" s="278">
        <v>2290</v>
      </c>
      <c r="E80" s="279">
        <v>735.08901746724905</v>
      </c>
      <c r="F80" s="278">
        <v>561265</v>
      </c>
      <c r="G80" s="279">
        <v>1253.7730616197341</v>
      </c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</row>
    <row r="81" spans="1:256" s="39" customFormat="1" ht="24.95" customHeight="1">
      <c r="A81" s="35" t="s">
        <v>109</v>
      </c>
      <c r="B81" s="36">
        <v>1934</v>
      </c>
      <c r="C81" s="37">
        <v>466.91993278179939</v>
      </c>
      <c r="D81" s="36">
        <v>171</v>
      </c>
      <c r="E81" s="37">
        <v>686.69058479532157</v>
      </c>
      <c r="F81" s="36">
        <v>77926</v>
      </c>
      <c r="G81" s="37">
        <v>1275.4088501912065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</row>
    <row r="82" spans="1:256" s="39" customFormat="1" ht="24.95" customHeight="1">
      <c r="A82" s="35" t="s">
        <v>110</v>
      </c>
      <c r="B82" s="36">
        <v>4869</v>
      </c>
      <c r="C82" s="37">
        <v>480.71800985828708</v>
      </c>
      <c r="D82" s="36">
        <v>586</v>
      </c>
      <c r="E82" s="37">
        <v>716.69692832764508</v>
      </c>
      <c r="F82" s="36">
        <v>190940</v>
      </c>
      <c r="G82" s="37">
        <v>1227.4840245103176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</row>
    <row r="83" spans="1:256" s="39" customFormat="1" ht="24.95" customHeight="1">
      <c r="A83" s="35" t="s">
        <v>111</v>
      </c>
      <c r="B83" s="36">
        <v>8787</v>
      </c>
      <c r="C83" s="37">
        <v>498.78190850119506</v>
      </c>
      <c r="D83" s="36">
        <v>1533</v>
      </c>
      <c r="E83" s="37">
        <v>747.51817351598186</v>
      </c>
      <c r="F83" s="36">
        <v>292399</v>
      </c>
      <c r="G83" s="37">
        <v>1265.1740523394408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</row>
    <row r="84" spans="1:256" s="39" customFormat="1" ht="15.2" customHeight="1">
      <c r="A84" s="35"/>
      <c r="B84" s="36"/>
      <c r="C84" s="37"/>
      <c r="D84" s="36"/>
      <c r="E84" s="37"/>
      <c r="F84" s="36"/>
      <c r="G84" s="3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</row>
    <row r="85" spans="1:256" s="34" customFormat="1" ht="27.2" customHeight="1">
      <c r="A85" s="277" t="s">
        <v>112</v>
      </c>
      <c r="B85" s="278">
        <v>1988</v>
      </c>
      <c r="C85" s="279">
        <v>399.74883802816896</v>
      </c>
      <c r="D85" s="278">
        <v>179</v>
      </c>
      <c r="E85" s="279">
        <v>578.98983240223458</v>
      </c>
      <c r="F85" s="278">
        <v>70241</v>
      </c>
      <c r="G85" s="279">
        <v>987.88011346649341</v>
      </c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</row>
    <row r="86" spans="1:256" s="59" customFormat="1" ht="15.2" customHeight="1">
      <c r="A86" s="35"/>
      <c r="B86" s="36"/>
      <c r="C86" s="37"/>
      <c r="D86" s="36"/>
      <c r="E86" s="37"/>
      <c r="F86" s="36"/>
      <c r="G86" s="37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8"/>
      <c r="FU86" s="58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8"/>
      <c r="GK86" s="58"/>
      <c r="GL86" s="58"/>
      <c r="GM86" s="58"/>
      <c r="GN86" s="58"/>
    </row>
    <row r="87" spans="1:256" s="34" customFormat="1" ht="24.95" customHeight="1">
      <c r="A87" s="35" t="s">
        <v>113</v>
      </c>
      <c r="B87" s="36">
        <v>746</v>
      </c>
      <c r="C87" s="37">
        <v>346.39182305630027</v>
      </c>
      <c r="D87" s="36">
        <v>43</v>
      </c>
      <c r="E87" s="37">
        <v>637.19488372093031</v>
      </c>
      <c r="F87" s="36">
        <v>8739</v>
      </c>
      <c r="G87" s="37">
        <v>1020.1246858908347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</row>
    <row r="88" spans="1:256" s="34" customFormat="1" ht="24.95" customHeight="1">
      <c r="A88" s="35" t="s">
        <v>114</v>
      </c>
      <c r="B88" s="36">
        <v>785</v>
      </c>
      <c r="C88" s="37">
        <v>316.32610191082802</v>
      </c>
      <c r="D88" s="36">
        <v>29</v>
      </c>
      <c r="E88" s="37">
        <v>592.18310344827592</v>
      </c>
      <c r="F88" s="36">
        <v>8076</v>
      </c>
      <c r="G88" s="37">
        <v>957.67747523526441</v>
      </c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</row>
    <row r="89" spans="1:256" s="39" customFormat="1" ht="21.95" customHeight="1">
      <c r="A89" s="35"/>
      <c r="B89" s="36"/>
      <c r="C89" s="37"/>
      <c r="D89" s="36"/>
      <c r="E89" s="37"/>
      <c r="F89" s="36"/>
      <c r="G89" s="37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</row>
    <row r="90" spans="1:256" s="34" customFormat="1" ht="39.950000000000003" customHeight="1">
      <c r="A90" s="41" t="s">
        <v>46</v>
      </c>
      <c r="B90" s="42">
        <v>340639</v>
      </c>
      <c r="C90" s="43">
        <v>409.86704123720369</v>
      </c>
      <c r="D90" s="42">
        <v>43101</v>
      </c>
      <c r="E90" s="43">
        <v>588.275129811375</v>
      </c>
      <c r="F90" s="42">
        <v>9792645</v>
      </c>
      <c r="G90" s="43">
        <v>1008.8348073120181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</row>
    <row r="91" spans="1:256">
      <c r="A91" s="44"/>
      <c r="B91" s="44"/>
      <c r="C91" s="44"/>
      <c r="D91" s="44"/>
      <c r="E91" s="44"/>
      <c r="F91" s="44"/>
      <c r="G91" s="44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</row>
    <row r="92" spans="1:256"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</row>
    <row r="93" spans="1:256"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</row>
    <row r="94" spans="1:256"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</row>
    <row r="95" spans="1:256"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</row>
    <row r="96" spans="1:256"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</row>
    <row r="97" spans="2:196"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</row>
    <row r="98" spans="2:196"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</row>
    <row r="99" spans="2:196">
      <c r="C99" s="47" t="s">
        <v>118</v>
      </c>
    </row>
    <row r="102" spans="2:196">
      <c r="B102" s="49"/>
    </row>
    <row r="103" spans="2:196">
      <c r="B103" s="49"/>
    </row>
    <row r="104" spans="2:196">
      <c r="B104" s="49"/>
    </row>
    <row r="105" spans="2:196">
      <c r="B105" s="49"/>
    </row>
    <row r="106" spans="2:196">
      <c r="B106" s="49"/>
    </row>
    <row r="107" spans="2:196">
      <c r="B107" s="49"/>
    </row>
    <row r="108" spans="2:196">
      <c r="B108" s="49"/>
    </row>
    <row r="109" spans="2:196">
      <c r="B109" s="49"/>
    </row>
    <row r="110" spans="2:196">
      <c r="B110" s="49"/>
    </row>
    <row r="111" spans="2:196">
      <c r="B111" s="49"/>
    </row>
    <row r="112" spans="2:19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7" spans="2:2" ht="15.2" customHeight="1"/>
  </sheetData>
  <mergeCells count="1">
    <mergeCell ref="A7:A8"/>
  </mergeCells>
  <printOptions horizontalCentered="1"/>
  <pageMargins left="0.43307086614173229" right="0.39370078740157483" top="0.51181102362204722" bottom="0.51181102362204722" header="0" footer="0"/>
  <pageSetup paperSize="9" scale="3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3"/>
  <sheetViews>
    <sheetView showGridLines="0" showOutlineSymbols="0" zoomScale="55" zoomScaleNormal="55" workbookViewId="0">
      <selection activeCell="E101" sqref="E101:G108"/>
    </sheetView>
  </sheetViews>
  <sheetFormatPr baseColWidth="10" defaultColWidth="11.42578125" defaultRowHeight="15.75"/>
  <cols>
    <col min="1" max="1" width="10.28515625" style="28" customWidth="1"/>
    <col min="2" max="2" width="46" style="47" customWidth="1"/>
    <col min="3" max="3" width="33.28515625" style="47" customWidth="1"/>
    <col min="4" max="4" width="35.42578125" style="47" customWidth="1"/>
    <col min="5" max="5" width="38.85546875" style="47" customWidth="1"/>
    <col min="6" max="6" width="27.7109375" style="47" customWidth="1"/>
    <col min="7" max="7" width="28.42578125" style="47" customWidth="1"/>
    <col min="8" max="8" width="33.7109375" style="47" customWidth="1"/>
    <col min="9" max="16384" width="11.42578125" style="67"/>
  </cols>
  <sheetData>
    <row r="1" spans="1:254" s="60" customFormat="1" ht="12.2" customHeight="1">
      <c r="A1" s="19"/>
      <c r="B1" s="17"/>
      <c r="C1" s="17"/>
      <c r="D1" s="17"/>
      <c r="E1" s="17"/>
      <c r="F1" s="17"/>
      <c r="G1" s="17"/>
      <c r="H1" s="17"/>
    </row>
    <row r="2" spans="1:254" s="60" customFormat="1" ht="12.95" customHeight="1">
      <c r="A2" s="19"/>
      <c r="B2" s="17"/>
      <c r="C2" s="17"/>
      <c r="D2" s="17"/>
      <c r="E2" s="17"/>
      <c r="F2" s="17"/>
      <c r="G2" s="17"/>
      <c r="H2" s="17"/>
    </row>
    <row r="3" spans="1:254" s="54" customFormat="1" ht="51">
      <c r="A3" s="61"/>
      <c r="B3" s="51" t="s">
        <v>119</v>
      </c>
      <c r="C3" s="53"/>
      <c r="D3" s="52"/>
      <c r="E3" s="52"/>
      <c r="F3" s="52"/>
      <c r="G3" s="52"/>
      <c r="H3" s="62"/>
    </row>
    <row r="4" spans="1:254" s="54" customFormat="1" ht="4.7" customHeight="1">
      <c r="A4" s="63"/>
      <c r="B4" s="52"/>
      <c r="C4" s="53"/>
      <c r="D4" s="52"/>
      <c r="E4" s="52"/>
      <c r="F4" s="52"/>
      <c r="G4" s="52"/>
      <c r="H4" s="64"/>
    </row>
    <row r="5" spans="1:254" s="54" customFormat="1" ht="43.5">
      <c r="A5" s="65"/>
      <c r="B5" s="56" t="str">
        <f>Prov1!$A$5</f>
        <v>1 de  abril de 2020</v>
      </c>
      <c r="C5" s="53"/>
      <c r="D5" s="52"/>
      <c r="E5" s="52"/>
      <c r="F5" s="52"/>
      <c r="G5" s="52"/>
      <c r="H5" s="62"/>
    </row>
    <row r="6" spans="1:254" ht="2.4500000000000002" customHeight="1">
      <c r="A6" s="66"/>
    </row>
    <row r="7" spans="1:254" ht="121.35" customHeight="1">
      <c r="A7" s="66"/>
      <c r="B7" s="280" t="s">
        <v>48</v>
      </c>
      <c r="C7" s="280" t="s">
        <v>120</v>
      </c>
      <c r="D7" s="280" t="s">
        <v>121</v>
      </c>
      <c r="E7" s="280" t="s">
        <v>122</v>
      </c>
      <c r="F7" s="280" t="s">
        <v>123</v>
      </c>
      <c r="G7" s="280" t="s">
        <v>124</v>
      </c>
      <c r="H7" s="280" t="s">
        <v>122</v>
      </c>
    </row>
    <row r="8" spans="1:254" ht="10.35" customHeight="1">
      <c r="A8" s="66"/>
      <c r="B8" s="30"/>
      <c r="C8" s="30"/>
      <c r="D8" s="30"/>
      <c r="E8" s="30"/>
      <c r="F8" s="30"/>
      <c r="G8" s="30"/>
      <c r="H8" s="30"/>
    </row>
    <row r="9" spans="1:254" s="34" customFormat="1" ht="26.65" customHeight="1">
      <c r="A9" s="68"/>
      <c r="B9" s="281" t="s">
        <v>53</v>
      </c>
      <c r="C9" s="278">
        <v>1581295</v>
      </c>
      <c r="D9" s="282">
        <v>0.16147782340726127</v>
      </c>
      <c r="E9" s="282">
        <v>1.1720589439633056E-2</v>
      </c>
      <c r="F9" s="279">
        <v>903.47615572679342</v>
      </c>
      <c r="G9" s="282">
        <v>0.89556402017298875</v>
      </c>
      <c r="H9" s="282">
        <v>2.0699075526139143E-2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54" s="73" customFormat="1" ht="24.95" customHeight="1">
      <c r="A10" s="66"/>
      <c r="B10" s="69" t="s">
        <v>54</v>
      </c>
      <c r="C10" s="70">
        <v>107646</v>
      </c>
      <c r="D10" s="71">
        <v>1.0992535724515695E-2</v>
      </c>
      <c r="E10" s="71">
        <v>1.7813581437567283E-2</v>
      </c>
      <c r="F10" s="72">
        <v>817.89299555951868</v>
      </c>
      <c r="G10" s="71">
        <v>0.81073034914283648</v>
      </c>
      <c r="H10" s="71">
        <v>2.1833707033452221E-2</v>
      </c>
    </row>
    <row r="11" spans="1:254" s="74" customFormat="1" ht="24.95" customHeight="1">
      <c r="A11" s="66"/>
      <c r="B11" s="69" t="s">
        <v>55</v>
      </c>
      <c r="C11" s="70">
        <v>222302</v>
      </c>
      <c r="D11" s="71">
        <v>2.2700914819234232E-2</v>
      </c>
      <c r="E11" s="71">
        <v>1.0495788502361547E-2</v>
      </c>
      <c r="F11" s="72">
        <v>1005.258217469928</v>
      </c>
      <c r="G11" s="71">
        <v>0.99645473191828127</v>
      </c>
      <c r="H11" s="71">
        <v>1.9654813293454865E-2</v>
      </c>
    </row>
    <row r="12" spans="1:254" s="74" customFormat="1" ht="24.95" customHeight="1">
      <c r="A12" s="66"/>
      <c r="B12" s="69" t="s">
        <v>56</v>
      </c>
      <c r="C12" s="70">
        <v>172652</v>
      </c>
      <c r="D12" s="71">
        <v>1.763078310303294E-2</v>
      </c>
      <c r="E12" s="71">
        <v>8.4813084112149717E-3</v>
      </c>
      <c r="F12" s="72">
        <v>834.08174622940965</v>
      </c>
      <c r="G12" s="71">
        <v>0.8267773278479279</v>
      </c>
      <c r="H12" s="71">
        <v>2.2533772215976855E-2</v>
      </c>
    </row>
    <row r="13" spans="1:254" s="74" customFormat="1" ht="24.95" customHeight="1">
      <c r="A13" s="66"/>
      <c r="B13" s="69" t="s">
        <v>57</v>
      </c>
      <c r="C13" s="70">
        <v>188955</v>
      </c>
      <c r="D13" s="71">
        <v>1.9295603996673013E-2</v>
      </c>
      <c r="E13" s="71">
        <v>8.2493370115630515E-3</v>
      </c>
      <c r="F13" s="72">
        <v>852.52834103357941</v>
      </c>
      <c r="G13" s="71">
        <v>0.84506237775943893</v>
      </c>
      <c r="H13" s="71">
        <v>2.2979699137859688E-2</v>
      </c>
    </row>
    <row r="14" spans="1:254" s="74" customFormat="1" ht="24.95" customHeight="1">
      <c r="A14" s="66"/>
      <c r="B14" s="69" t="s">
        <v>58</v>
      </c>
      <c r="C14" s="70">
        <v>98114</v>
      </c>
      <c r="D14" s="71">
        <v>1.0019152128970263E-2</v>
      </c>
      <c r="E14" s="71">
        <v>1.3197571151224663E-2</v>
      </c>
      <c r="F14" s="72">
        <v>922.43384522086558</v>
      </c>
      <c r="G14" s="71">
        <v>0.9143556888948321</v>
      </c>
      <c r="H14" s="71">
        <v>1.6001983876818837E-2</v>
      </c>
    </row>
    <row r="15" spans="1:254" s="74" customFormat="1" ht="24.95" customHeight="1">
      <c r="A15" s="75"/>
      <c r="B15" s="69" t="s">
        <v>59</v>
      </c>
      <c r="C15" s="70">
        <v>142415</v>
      </c>
      <c r="D15" s="71">
        <v>1.4543057570247875E-2</v>
      </c>
      <c r="E15" s="71">
        <v>5.9687786960513911E-3</v>
      </c>
      <c r="F15" s="72">
        <v>829.09611649053795</v>
      </c>
      <c r="G15" s="71">
        <v>0.8218353594476151</v>
      </c>
      <c r="H15" s="71">
        <v>2.0488152687313965E-2</v>
      </c>
    </row>
    <row r="16" spans="1:254" s="74" customFormat="1" ht="24.95" customHeight="1">
      <c r="A16" s="75"/>
      <c r="B16" s="69" t="s">
        <v>60</v>
      </c>
      <c r="C16" s="70">
        <v>269816</v>
      </c>
      <c r="D16" s="71">
        <v>2.7552923648309521E-2</v>
      </c>
      <c r="E16" s="71">
        <v>1.4612868047982452E-2</v>
      </c>
      <c r="F16" s="72">
        <v>918.81052457971361</v>
      </c>
      <c r="G16" s="71">
        <v>0.91076409925608237</v>
      </c>
      <c r="H16" s="71">
        <v>1.9838731101984752E-2</v>
      </c>
    </row>
    <row r="17" spans="1:254" s="74" customFormat="1" ht="24.95" customHeight="1">
      <c r="A17" s="75"/>
      <c r="B17" s="69" t="s">
        <v>61</v>
      </c>
      <c r="C17" s="70">
        <v>379395</v>
      </c>
      <c r="D17" s="71">
        <v>3.8742852416277729E-2</v>
      </c>
      <c r="E17" s="71">
        <v>1.3677072534707069E-2</v>
      </c>
      <c r="F17" s="72">
        <v>937.18671426877029</v>
      </c>
      <c r="G17" s="71">
        <v>0.9289793606208433</v>
      </c>
      <c r="H17" s="71">
        <v>2.0913277238206351E-2</v>
      </c>
    </row>
    <row r="18" spans="1:254" s="74" customFormat="1" ht="15" customHeight="1">
      <c r="A18" s="75"/>
      <c r="B18" s="69"/>
      <c r="C18" s="76"/>
      <c r="D18" s="71"/>
      <c r="E18" s="71"/>
      <c r="F18" s="72"/>
      <c r="G18" s="71"/>
      <c r="H18" s="71"/>
    </row>
    <row r="19" spans="1:254" s="34" customFormat="1" ht="26.65" customHeight="1">
      <c r="A19" s="68"/>
      <c r="B19" s="281" t="s">
        <v>62</v>
      </c>
      <c r="C19" s="278">
        <v>304853</v>
      </c>
      <c r="D19" s="282">
        <v>3.1130812972388972E-2</v>
      </c>
      <c r="E19" s="282">
        <v>2.0510865170644266E-3</v>
      </c>
      <c r="F19" s="279">
        <v>1063.137370929596</v>
      </c>
      <c r="G19" s="282">
        <v>1.053827012335413</v>
      </c>
      <c r="H19" s="282">
        <v>2.1082288360654511E-2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</row>
    <row r="20" spans="1:254" s="73" customFormat="1" ht="24.95" customHeight="1">
      <c r="A20" s="77"/>
      <c r="B20" s="69" t="s">
        <v>63</v>
      </c>
      <c r="C20" s="70">
        <v>53316</v>
      </c>
      <c r="D20" s="71">
        <v>5.4444943118023784E-3</v>
      </c>
      <c r="E20" s="71">
        <v>2.5385005923168613E-3</v>
      </c>
      <c r="F20" s="72">
        <v>965.15518587290876</v>
      </c>
      <c r="G20" s="71">
        <v>0.95670290009571424</v>
      </c>
      <c r="H20" s="71">
        <v>2.194547596448615E-2</v>
      </c>
    </row>
    <row r="21" spans="1:254" s="74" customFormat="1" ht="24.95" customHeight="1">
      <c r="A21" s="75"/>
      <c r="B21" s="69" t="s">
        <v>64</v>
      </c>
      <c r="C21" s="70">
        <v>35941</v>
      </c>
      <c r="D21" s="71">
        <v>3.6702035047732253E-3</v>
      </c>
      <c r="E21" s="71">
        <v>-3.5487537774820943E-3</v>
      </c>
      <c r="F21" s="72">
        <v>963.8639804123427</v>
      </c>
      <c r="G21" s="71">
        <v>0.95542300228567889</v>
      </c>
      <c r="H21" s="71">
        <v>2.3224528620319651E-2</v>
      </c>
    </row>
    <row r="22" spans="1:254" s="74" customFormat="1" ht="24.95" customHeight="1">
      <c r="A22" s="75"/>
      <c r="B22" s="69" t="s">
        <v>65</v>
      </c>
      <c r="C22" s="70">
        <v>215596</v>
      </c>
      <c r="D22" s="71">
        <v>2.2016115155813368E-2</v>
      </c>
      <c r="E22" s="71">
        <v>2.8700477721079753E-3</v>
      </c>
      <c r="F22" s="72">
        <v>1103.9173627061732</v>
      </c>
      <c r="G22" s="71">
        <v>1.0942498759013848</v>
      </c>
      <c r="H22" s="71">
        <v>2.0476928294066887E-2</v>
      </c>
    </row>
    <row r="23" spans="1:254" s="74" customFormat="1" ht="15" customHeight="1">
      <c r="A23" s="75"/>
      <c r="B23" s="69"/>
      <c r="C23" s="76"/>
      <c r="D23" s="71"/>
      <c r="E23" s="71"/>
      <c r="F23" s="72"/>
      <c r="G23" s="71"/>
      <c r="H23" s="71"/>
    </row>
    <row r="24" spans="1:254" s="34" customFormat="1" ht="26.65" customHeight="1">
      <c r="A24" s="68"/>
      <c r="B24" s="281" t="s">
        <v>66</v>
      </c>
      <c r="C24" s="278">
        <v>301459</v>
      </c>
      <c r="D24" s="282">
        <v>3.0784226324961233E-2</v>
      </c>
      <c r="E24" s="282">
        <v>-2.3628848374938061E-3</v>
      </c>
      <c r="F24" s="279">
        <v>1188.858313734205</v>
      </c>
      <c r="G24" s="282">
        <v>1.1784469618983995</v>
      </c>
      <c r="H24" s="282">
        <v>1.9748417367528415E-2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</row>
    <row r="25" spans="1:254" s="74" customFormat="1" ht="15" customHeight="1">
      <c r="A25" s="75"/>
      <c r="B25" s="69"/>
      <c r="C25" s="76"/>
      <c r="D25" s="71"/>
      <c r="E25" s="71"/>
      <c r="F25" s="72"/>
      <c r="G25" s="71"/>
      <c r="H25" s="71"/>
    </row>
    <row r="26" spans="1:254" s="34" customFormat="1" ht="24.95" customHeight="1">
      <c r="A26" s="68"/>
      <c r="B26" s="281" t="s">
        <v>67</v>
      </c>
      <c r="C26" s="278">
        <v>194672</v>
      </c>
      <c r="D26" s="282">
        <v>1.987940949559593E-2</v>
      </c>
      <c r="E26" s="282">
        <v>1.7158860534620679E-2</v>
      </c>
      <c r="F26" s="279">
        <v>935.02266371126757</v>
      </c>
      <c r="G26" s="282">
        <v>0.92683426159985627</v>
      </c>
      <c r="H26" s="282">
        <v>2.3130514846758654E-2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</row>
    <row r="27" spans="1:254" s="74" customFormat="1" ht="15" customHeight="1">
      <c r="A27" s="75"/>
      <c r="B27" s="69"/>
      <c r="C27" s="76"/>
      <c r="D27" s="71"/>
      <c r="E27" s="71"/>
      <c r="F27" s="72"/>
      <c r="G27" s="71"/>
      <c r="H27" s="71"/>
    </row>
    <row r="28" spans="1:254" s="34" customFormat="1" ht="26.65" customHeight="1">
      <c r="A28" s="68"/>
      <c r="B28" s="281" t="s">
        <v>68</v>
      </c>
      <c r="C28" s="278">
        <v>331470</v>
      </c>
      <c r="D28" s="282">
        <v>3.3848873312572851E-2</v>
      </c>
      <c r="E28" s="282">
        <v>2.6216555934638119E-2</v>
      </c>
      <c r="F28" s="279">
        <v>924.48645886505528</v>
      </c>
      <c r="G28" s="282">
        <v>0.91639032690425881</v>
      </c>
      <c r="H28" s="282">
        <v>2.0762054235158756E-2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</row>
    <row r="29" spans="1:254" s="73" customFormat="1" ht="24.95" customHeight="1">
      <c r="A29" s="77"/>
      <c r="B29" s="69" t="s">
        <v>69</v>
      </c>
      <c r="C29" s="70">
        <v>174039</v>
      </c>
      <c r="D29" s="71">
        <v>1.7772420015225714E-2</v>
      </c>
      <c r="E29" s="71">
        <v>2.6421481608171815E-2</v>
      </c>
      <c r="F29" s="72">
        <v>936.12594533409197</v>
      </c>
      <c r="G29" s="71">
        <v>0.92792788130332782</v>
      </c>
      <c r="H29" s="71">
        <v>2.1130550906987233E-2</v>
      </c>
    </row>
    <row r="30" spans="1:254" s="74" customFormat="1" ht="24.95" customHeight="1">
      <c r="A30" s="75"/>
      <c r="B30" s="69" t="s">
        <v>70</v>
      </c>
      <c r="C30" s="70">
        <v>157431</v>
      </c>
      <c r="D30" s="71">
        <v>1.6076453297347141E-2</v>
      </c>
      <c r="E30" s="71">
        <v>2.5990107075591684E-2</v>
      </c>
      <c r="F30" s="72">
        <v>911.61907832637678</v>
      </c>
      <c r="G30" s="71">
        <v>0.9036356316405586</v>
      </c>
      <c r="H30" s="71">
        <v>2.0338179743431217E-2</v>
      </c>
    </row>
    <row r="31" spans="1:254" s="74" customFormat="1" ht="15" customHeight="1">
      <c r="A31" s="75"/>
      <c r="B31" s="69"/>
      <c r="C31" s="76"/>
      <c r="D31" s="71"/>
      <c r="E31" s="71"/>
      <c r="F31" s="72"/>
      <c r="G31" s="71"/>
      <c r="H31" s="71"/>
    </row>
    <row r="32" spans="1:254" s="34" customFormat="1" ht="26.65" customHeight="1">
      <c r="A32" s="68"/>
      <c r="B32" s="281" t="s">
        <v>71</v>
      </c>
      <c r="C32" s="278">
        <v>141829</v>
      </c>
      <c r="D32" s="282">
        <v>1.4483216740727353E-2</v>
      </c>
      <c r="E32" s="282">
        <v>5.4373254313706543E-3</v>
      </c>
      <c r="F32" s="279">
        <v>1064.8084068843475</v>
      </c>
      <c r="G32" s="282">
        <v>1.0554834142979936</v>
      </c>
      <c r="H32" s="282">
        <v>2.2636981663212596E-2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</row>
    <row r="33" spans="1:254" s="74" customFormat="1" ht="15" customHeight="1">
      <c r="A33" s="75"/>
      <c r="B33" s="69"/>
      <c r="C33" s="76"/>
      <c r="D33" s="71"/>
      <c r="E33" s="71"/>
      <c r="F33" s="72"/>
      <c r="G33" s="71"/>
      <c r="H33" s="71"/>
    </row>
    <row r="34" spans="1:254" s="34" customFormat="1" ht="26.65" customHeight="1">
      <c r="A34" s="68"/>
      <c r="B34" s="281" t="s">
        <v>72</v>
      </c>
      <c r="C34" s="278">
        <v>614303</v>
      </c>
      <c r="D34" s="282">
        <v>6.2731059892398841E-2</v>
      </c>
      <c r="E34" s="282">
        <v>1.1522239388783717E-3</v>
      </c>
      <c r="F34" s="279">
        <v>998.72090657216381</v>
      </c>
      <c r="G34" s="282">
        <v>0.98997467110913606</v>
      </c>
      <c r="H34" s="282">
        <v>2.3494416550913666E-2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</row>
    <row r="35" spans="1:254" s="73" customFormat="1" ht="24.95" customHeight="1">
      <c r="A35" s="77"/>
      <c r="B35" s="69" t="s">
        <v>73</v>
      </c>
      <c r="C35" s="70">
        <v>38704</v>
      </c>
      <c r="D35" s="71">
        <v>3.9523540371370555E-3</v>
      </c>
      <c r="E35" s="71">
        <v>-2.2942283401644614E-3</v>
      </c>
      <c r="F35" s="72">
        <v>873.23890243902372</v>
      </c>
      <c r="G35" s="71">
        <v>0.86559156772724577</v>
      </c>
      <c r="H35" s="71">
        <v>2.5339596043513435E-2</v>
      </c>
    </row>
    <row r="36" spans="1:254" s="74" customFormat="1" ht="24.95" customHeight="1">
      <c r="A36" s="75"/>
      <c r="B36" s="69" t="s">
        <v>74</v>
      </c>
      <c r="C36" s="70">
        <v>90704</v>
      </c>
      <c r="D36" s="71">
        <v>9.2624617761595564E-3</v>
      </c>
      <c r="E36" s="71">
        <v>3.5959680899324553E-3</v>
      </c>
      <c r="F36" s="72">
        <v>1070.8650304286466</v>
      </c>
      <c r="G36" s="71">
        <v>1.0614869973429093</v>
      </c>
      <c r="H36" s="71">
        <v>2.5063377561343358E-2</v>
      </c>
    </row>
    <row r="37" spans="1:254" s="74" customFormat="1" ht="24.95" customHeight="1">
      <c r="A37" s="75"/>
      <c r="B37" s="69" t="s">
        <v>75</v>
      </c>
      <c r="C37" s="70">
        <v>141712</v>
      </c>
      <c r="D37" s="71">
        <v>1.4471268998314551E-2</v>
      </c>
      <c r="E37" s="71">
        <v>-2.7655606769642072E-3</v>
      </c>
      <c r="F37" s="72">
        <v>992.49733050129873</v>
      </c>
      <c r="G37" s="71">
        <v>0.98380559761389508</v>
      </c>
      <c r="H37" s="71">
        <v>2.3737158956481652E-2</v>
      </c>
    </row>
    <row r="38" spans="1:254" s="74" customFormat="1" ht="24.95" customHeight="1">
      <c r="A38" s="75"/>
      <c r="B38" s="69" t="s">
        <v>76</v>
      </c>
      <c r="C38" s="70">
        <v>42510</v>
      </c>
      <c r="D38" s="71">
        <v>4.3410130766508943E-3</v>
      </c>
      <c r="E38" s="71">
        <v>4.2048568458850077E-3</v>
      </c>
      <c r="F38" s="72">
        <v>1024.1358948482698</v>
      </c>
      <c r="G38" s="71">
        <v>1.0151670892254605</v>
      </c>
      <c r="H38" s="71">
        <v>2.4334855415335976E-2</v>
      </c>
    </row>
    <row r="39" spans="1:254" s="74" customFormat="1" ht="24.95" customHeight="1">
      <c r="A39" s="75"/>
      <c r="B39" s="69" t="s">
        <v>77</v>
      </c>
      <c r="C39" s="70">
        <v>80499</v>
      </c>
      <c r="D39" s="71">
        <v>8.2203531323763908E-3</v>
      </c>
      <c r="E39" s="71">
        <v>8.0811597085816977E-4</v>
      </c>
      <c r="F39" s="72">
        <v>929.94045938458964</v>
      </c>
      <c r="G39" s="71">
        <v>0.92179656435760982</v>
      </c>
      <c r="H39" s="71">
        <v>2.3020734254424635E-2</v>
      </c>
    </row>
    <row r="40" spans="1:254" s="74" customFormat="1" ht="24.95" customHeight="1">
      <c r="A40" s="75"/>
      <c r="B40" s="69" t="s">
        <v>78</v>
      </c>
      <c r="C40" s="70">
        <v>33378</v>
      </c>
      <c r="D40" s="71">
        <v>3.4084764637133278E-3</v>
      </c>
      <c r="E40" s="71">
        <v>-2.8976848394324239E-3</v>
      </c>
      <c r="F40" s="72">
        <v>944.83418179639318</v>
      </c>
      <c r="G40" s="71">
        <v>0.93655985593305313</v>
      </c>
      <c r="H40" s="71">
        <v>2.57150777413373E-2</v>
      </c>
    </row>
    <row r="41" spans="1:254" s="74" customFormat="1" ht="24.95" customHeight="1">
      <c r="A41" s="75"/>
      <c r="B41" s="69" t="s">
        <v>79</v>
      </c>
      <c r="C41" s="70">
        <v>22377</v>
      </c>
      <c r="D41" s="71">
        <v>2.2850823245405098E-3</v>
      </c>
      <c r="E41" s="71">
        <v>-9.2096524241753741E-3</v>
      </c>
      <c r="F41" s="72">
        <v>943.87969388211093</v>
      </c>
      <c r="G41" s="71">
        <v>0.93561372688658873</v>
      </c>
      <c r="H41" s="71">
        <v>2.524262690372292E-2</v>
      </c>
    </row>
    <row r="42" spans="1:254" s="74" customFormat="1" ht="24.95" customHeight="1">
      <c r="A42" s="75"/>
      <c r="B42" s="69" t="s">
        <v>80</v>
      </c>
      <c r="C42" s="70">
        <v>115652</v>
      </c>
      <c r="D42" s="71">
        <v>1.1810088081412122E-2</v>
      </c>
      <c r="E42" s="71">
        <v>1.0193475127745932E-2</v>
      </c>
      <c r="F42" s="72">
        <v>1122.1347702590529</v>
      </c>
      <c r="G42" s="71">
        <v>1.1123077456545298</v>
      </c>
      <c r="H42" s="71">
        <v>1.9503883362131047E-2</v>
      </c>
    </row>
    <row r="43" spans="1:254" s="74" customFormat="1" ht="24.95" customHeight="1">
      <c r="A43" s="75"/>
      <c r="B43" s="69" t="s">
        <v>81</v>
      </c>
      <c r="C43" s="70">
        <v>48767</v>
      </c>
      <c r="D43" s="71">
        <v>4.9799620020944289E-3</v>
      </c>
      <c r="E43" s="71">
        <v>-4.9175644792687212E-3</v>
      </c>
      <c r="F43" s="72">
        <v>842.95920520023776</v>
      </c>
      <c r="G43" s="71">
        <v>0.83557704303071545</v>
      </c>
      <c r="H43" s="71">
        <v>2.1497340078082905E-2</v>
      </c>
    </row>
    <row r="44" spans="1:254" s="74" customFormat="1" ht="15" customHeight="1">
      <c r="A44" s="75"/>
      <c r="B44" s="69"/>
      <c r="C44" s="76"/>
      <c r="D44" s="71"/>
      <c r="E44" s="71"/>
      <c r="F44" s="72"/>
      <c r="G44" s="71"/>
      <c r="H44" s="71"/>
    </row>
    <row r="45" spans="1:254" s="34" customFormat="1" ht="26.65" customHeight="1">
      <c r="A45" s="68"/>
      <c r="B45" s="281" t="s">
        <v>82</v>
      </c>
      <c r="C45" s="278">
        <v>374900</v>
      </c>
      <c r="D45" s="282">
        <v>3.8283834449221836E-2</v>
      </c>
      <c r="E45" s="282">
        <v>5.1854592643834074E-3</v>
      </c>
      <c r="F45" s="279">
        <v>931.488479167778</v>
      </c>
      <c r="G45" s="282">
        <v>0.92333102745500528</v>
      </c>
      <c r="H45" s="282">
        <v>2.1752584198632796E-2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</row>
    <row r="46" spans="1:254" s="73" customFormat="1" ht="24.95" customHeight="1">
      <c r="A46" s="77"/>
      <c r="B46" s="69" t="s">
        <v>83</v>
      </c>
      <c r="C46" s="70">
        <v>72723</v>
      </c>
      <c r="D46" s="71">
        <v>7.4262877904794876E-3</v>
      </c>
      <c r="E46" s="71">
        <v>1.9702397354643963E-3</v>
      </c>
      <c r="F46" s="72">
        <v>895.84120182060644</v>
      </c>
      <c r="G46" s="71">
        <v>0.88799592889496293</v>
      </c>
      <c r="H46" s="71">
        <v>2.3701579285198449E-2</v>
      </c>
    </row>
    <row r="47" spans="1:254" s="74" customFormat="1" ht="24.95" customHeight="1">
      <c r="A47" s="75"/>
      <c r="B47" s="69" t="s">
        <v>84</v>
      </c>
      <c r="C47" s="70">
        <v>99366</v>
      </c>
      <c r="D47" s="71">
        <v>1.0147003184532882E-2</v>
      </c>
      <c r="E47" s="71">
        <v>5.5353727522036156E-3</v>
      </c>
      <c r="F47" s="72">
        <v>938.98985145824508</v>
      </c>
      <c r="G47" s="71">
        <v>0.93076670694990105</v>
      </c>
      <c r="H47" s="71">
        <v>2.065606314003432E-2</v>
      </c>
    </row>
    <row r="48" spans="1:254" s="74" customFormat="1" ht="24.95" customHeight="1">
      <c r="A48" s="75"/>
      <c r="B48" s="69" t="s">
        <v>85</v>
      </c>
      <c r="C48" s="70">
        <v>44441</v>
      </c>
      <c r="D48" s="71">
        <v>4.538201885190365E-3</v>
      </c>
      <c r="E48" s="71">
        <v>-2.4914706410487097E-3</v>
      </c>
      <c r="F48" s="72">
        <v>856.58670079431204</v>
      </c>
      <c r="G48" s="71">
        <v>0.84908519669006821</v>
      </c>
      <c r="H48" s="71">
        <v>2.1415098130108445E-2</v>
      </c>
    </row>
    <row r="49" spans="1:254" s="74" customFormat="1" ht="24.95" customHeight="1">
      <c r="A49" s="75"/>
      <c r="B49" s="69" t="s">
        <v>86</v>
      </c>
      <c r="C49" s="70">
        <v>41757</v>
      </c>
      <c r="D49" s="71">
        <v>4.2641186318915884E-3</v>
      </c>
      <c r="E49" s="71">
        <v>9.9160761361163363E-3</v>
      </c>
      <c r="F49" s="72">
        <v>1059.9670167876047</v>
      </c>
      <c r="G49" s="71">
        <v>1.0506844223702247</v>
      </c>
      <c r="H49" s="71">
        <v>2.051648760932645E-2</v>
      </c>
    </row>
    <row r="50" spans="1:254" s="74" customFormat="1" ht="24.95" customHeight="1">
      <c r="A50" s="75"/>
      <c r="B50" s="69" t="s">
        <v>87</v>
      </c>
      <c r="C50" s="70">
        <v>116613</v>
      </c>
      <c r="D50" s="71">
        <v>1.1908222957127517E-2</v>
      </c>
      <c r="E50" s="71">
        <v>8.1699346405228468E-3</v>
      </c>
      <c r="F50" s="72">
        <v>929.86625204737038</v>
      </c>
      <c r="G50" s="71">
        <v>0.92172300688647446</v>
      </c>
      <c r="H50" s="71">
        <v>2.1592330714525598E-2</v>
      </c>
    </row>
    <row r="51" spans="1:254" s="74" customFormat="1" ht="15" customHeight="1">
      <c r="A51" s="75"/>
      <c r="B51" s="69"/>
      <c r="C51" s="76"/>
      <c r="D51" s="71"/>
      <c r="E51" s="71"/>
      <c r="F51" s="72"/>
      <c r="G51" s="71"/>
      <c r="H51" s="71"/>
    </row>
    <row r="52" spans="1:254" s="34" customFormat="1" ht="26.65" customHeight="1">
      <c r="A52" s="68"/>
      <c r="B52" s="281" t="s">
        <v>88</v>
      </c>
      <c r="C52" s="278">
        <v>1741903</v>
      </c>
      <c r="D52" s="282">
        <v>0.17787870386397137</v>
      </c>
      <c r="E52" s="282">
        <v>6.2696051529418373E-3</v>
      </c>
      <c r="F52" s="279">
        <v>1046.0611760069301</v>
      </c>
      <c r="G52" s="282">
        <v>1.0369003611147194</v>
      </c>
      <c r="H52" s="282">
        <v>2.1272317218126613E-2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</row>
    <row r="53" spans="1:254" s="73" customFormat="1" ht="24.95" customHeight="1">
      <c r="A53" s="77"/>
      <c r="B53" s="69" t="s">
        <v>89</v>
      </c>
      <c r="C53" s="70">
        <v>1311231</v>
      </c>
      <c r="D53" s="71">
        <v>0.13389957462973487</v>
      </c>
      <c r="E53" s="71">
        <v>5.577633635439172E-3</v>
      </c>
      <c r="F53" s="72">
        <v>1081.1400387040878</v>
      </c>
      <c r="G53" s="71">
        <v>1.0716720228802601</v>
      </c>
      <c r="H53" s="71">
        <v>2.0845420211623278E-2</v>
      </c>
    </row>
    <row r="54" spans="1:254" s="74" customFormat="1" ht="24.95" customHeight="1">
      <c r="A54" s="75"/>
      <c r="B54" s="69" t="s">
        <v>90</v>
      </c>
      <c r="C54" s="70">
        <v>159620</v>
      </c>
      <c r="D54" s="71">
        <v>1.6299988409668686E-2</v>
      </c>
      <c r="E54" s="71">
        <v>7.8038185675319838E-3</v>
      </c>
      <c r="F54" s="72">
        <v>928.611526124546</v>
      </c>
      <c r="G54" s="71">
        <v>0.92047926914692568</v>
      </c>
      <c r="H54" s="71">
        <v>2.4602037708572944E-2</v>
      </c>
    </row>
    <row r="55" spans="1:254" s="74" customFormat="1" ht="24.95" customHeight="1">
      <c r="A55" s="75"/>
      <c r="B55" s="69" t="s">
        <v>91</v>
      </c>
      <c r="C55" s="70">
        <v>99756</v>
      </c>
      <c r="D55" s="71">
        <v>1.018682899257555E-2</v>
      </c>
      <c r="E55" s="71">
        <v>5.1792587815642221E-3</v>
      </c>
      <c r="F55" s="72">
        <v>889.17595342636014</v>
      </c>
      <c r="G55" s="71">
        <v>0.88138905099390641</v>
      </c>
      <c r="H55" s="71">
        <v>2.4337044474866065E-2</v>
      </c>
    </row>
    <row r="56" spans="1:254" s="74" customFormat="1" ht="24.95" customHeight="1">
      <c r="A56" s="75"/>
      <c r="B56" s="69" t="s">
        <v>92</v>
      </c>
      <c r="C56" s="70">
        <v>171296</v>
      </c>
      <c r="D56" s="71">
        <v>1.7492311831992277E-2</v>
      </c>
      <c r="E56" s="71">
        <v>1.0798626273116785E-2</v>
      </c>
      <c r="F56" s="72">
        <v>978.34834654632914</v>
      </c>
      <c r="G56" s="71">
        <v>0.96978052249513635</v>
      </c>
      <c r="H56" s="71">
        <v>2.0916050259599528E-2</v>
      </c>
    </row>
    <row r="57" spans="1:254" s="74" customFormat="1" ht="15" customHeight="1">
      <c r="A57" s="75"/>
      <c r="B57" s="69"/>
      <c r="C57" s="76"/>
      <c r="D57" s="71"/>
      <c r="E57" s="71"/>
      <c r="F57" s="72"/>
      <c r="G57" s="71"/>
      <c r="H57" s="71"/>
    </row>
    <row r="58" spans="1:254" s="34" customFormat="1" ht="26.65" customHeight="1">
      <c r="A58" s="68"/>
      <c r="B58" s="281" t="s">
        <v>93</v>
      </c>
      <c r="C58" s="278">
        <v>999641</v>
      </c>
      <c r="D58" s="282">
        <v>0.10208079635277292</v>
      </c>
      <c r="E58" s="282">
        <v>1.0531497953444324E-2</v>
      </c>
      <c r="F58" s="279">
        <v>929.80483348522159</v>
      </c>
      <c r="G58" s="282">
        <v>0.92166212619351695</v>
      </c>
      <c r="H58" s="282">
        <v>2.1565025776442814E-2</v>
      </c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</row>
    <row r="59" spans="1:254" s="73" customFormat="1" ht="24.95" customHeight="1">
      <c r="A59" s="77"/>
      <c r="B59" s="69" t="s">
        <v>94</v>
      </c>
      <c r="C59" s="70">
        <v>321744</v>
      </c>
      <c r="D59" s="71">
        <v>3.2855678930462609E-2</v>
      </c>
      <c r="E59" s="71">
        <v>1.1627248888525621E-2</v>
      </c>
      <c r="F59" s="72">
        <v>873.32426071659529</v>
      </c>
      <c r="G59" s="71">
        <v>0.86567617848507539</v>
      </c>
      <c r="H59" s="71">
        <v>2.0866894735686703E-2</v>
      </c>
    </row>
    <row r="60" spans="1:254" s="74" customFormat="1" ht="24.95" customHeight="1">
      <c r="A60" s="75"/>
      <c r="B60" s="69" t="s">
        <v>95</v>
      </c>
      <c r="C60" s="70">
        <v>132324</v>
      </c>
      <c r="D60" s="71">
        <v>1.3512590316507951E-2</v>
      </c>
      <c r="E60" s="71">
        <v>1.1087084425358995E-2</v>
      </c>
      <c r="F60" s="72">
        <v>897.8049536743149</v>
      </c>
      <c r="G60" s="71">
        <v>0.88994248331544401</v>
      </c>
      <c r="H60" s="71">
        <v>2.2916267306557714E-2</v>
      </c>
    </row>
    <row r="61" spans="1:254" s="74" customFormat="1" ht="24.95" customHeight="1">
      <c r="A61" s="75"/>
      <c r="B61" s="69" t="s">
        <v>96</v>
      </c>
      <c r="C61" s="70">
        <v>545573</v>
      </c>
      <c r="D61" s="71">
        <v>5.5712527105802365E-2</v>
      </c>
      <c r="E61" s="71">
        <v>9.7519174390714447E-3</v>
      </c>
      <c r="F61" s="72">
        <v>970.87474988681652</v>
      </c>
      <c r="G61" s="71">
        <v>0.96237237538785558</v>
      </c>
      <c r="H61" s="71">
        <v>2.1708446004008009E-2</v>
      </c>
    </row>
    <row r="62" spans="1:254" s="74" customFormat="1" ht="15" customHeight="1">
      <c r="A62" s="75"/>
      <c r="B62" s="69"/>
      <c r="C62" s="76"/>
      <c r="D62" s="71"/>
      <c r="E62" s="71"/>
      <c r="F62" s="72"/>
      <c r="G62" s="71"/>
      <c r="H62" s="71"/>
    </row>
    <row r="63" spans="1:254" s="34" customFormat="1" ht="26.65" customHeight="1">
      <c r="A63" s="68"/>
      <c r="B63" s="281" t="s">
        <v>97</v>
      </c>
      <c r="C63" s="278">
        <v>229563</v>
      </c>
      <c r="D63" s="282">
        <v>2.3442389671023509E-2</v>
      </c>
      <c r="E63" s="282">
        <v>8.8375404303191463E-3</v>
      </c>
      <c r="F63" s="279">
        <v>840.22246982309878</v>
      </c>
      <c r="G63" s="282">
        <v>0.8328642744413457</v>
      </c>
      <c r="H63" s="282">
        <v>2.1609265103988085E-2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</row>
    <row r="64" spans="1:254" s="73" customFormat="1" ht="24.95" customHeight="1">
      <c r="A64" s="77"/>
      <c r="B64" s="69" t="s">
        <v>98</v>
      </c>
      <c r="C64" s="70">
        <v>133874</v>
      </c>
      <c r="D64" s="71">
        <v>1.3670872374113428E-2</v>
      </c>
      <c r="E64" s="71">
        <v>1.0545226718600142E-2</v>
      </c>
      <c r="F64" s="72">
        <v>846.55660210347048</v>
      </c>
      <c r="G64" s="71">
        <v>0.83914293595704881</v>
      </c>
      <c r="H64" s="71">
        <v>2.116197882726123E-2</v>
      </c>
    </row>
    <row r="65" spans="1:254" s="74" customFormat="1" ht="24.95" customHeight="1">
      <c r="A65" s="75"/>
      <c r="B65" s="69" t="s">
        <v>99</v>
      </c>
      <c r="C65" s="70">
        <v>95689</v>
      </c>
      <c r="D65" s="71">
        <v>9.7715172969100785E-3</v>
      </c>
      <c r="E65" s="71">
        <v>6.4580594267682478E-3</v>
      </c>
      <c r="F65" s="72">
        <v>831.36068189656078</v>
      </c>
      <c r="G65" s="71">
        <v>0.82408009306466445</v>
      </c>
      <c r="H65" s="71">
        <v>2.2200479625089864E-2</v>
      </c>
    </row>
    <row r="66" spans="1:254" s="74" customFormat="1" ht="15" customHeight="1">
      <c r="A66" s="75"/>
      <c r="B66" s="69"/>
      <c r="C66" s="76"/>
      <c r="D66" s="71"/>
      <c r="E66" s="71"/>
      <c r="F66" s="72"/>
      <c r="G66" s="71"/>
      <c r="H66" s="71"/>
    </row>
    <row r="67" spans="1:254" s="34" customFormat="1" ht="26.65" customHeight="1">
      <c r="A67" s="68"/>
      <c r="B67" s="281" t="s">
        <v>100</v>
      </c>
      <c r="C67" s="278">
        <v>765535</v>
      </c>
      <c r="D67" s="282">
        <v>7.8174487076780583E-2</v>
      </c>
      <c r="E67" s="282">
        <v>1.3564456676145031E-3</v>
      </c>
      <c r="F67" s="279">
        <v>857.64729190696721</v>
      </c>
      <c r="G67" s="282">
        <v>0.85013649974282579</v>
      </c>
      <c r="H67" s="282">
        <v>2.4244422737910387E-2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</row>
    <row r="68" spans="1:254" s="73" customFormat="1" ht="24.95" customHeight="1">
      <c r="A68" s="77"/>
      <c r="B68" s="69" t="s">
        <v>101</v>
      </c>
      <c r="C68" s="70">
        <v>299546</v>
      </c>
      <c r="D68" s="71">
        <v>3.0588875630639119E-2</v>
      </c>
      <c r="E68" s="71">
        <v>4.2477009779433583E-3</v>
      </c>
      <c r="F68" s="72">
        <v>902.34468682606382</v>
      </c>
      <c r="G68" s="71">
        <v>0.89444246003992356</v>
      </c>
      <c r="H68" s="71">
        <v>2.3648089996502142E-2</v>
      </c>
    </row>
    <row r="69" spans="1:254" s="74" customFormat="1" ht="24.95" customHeight="1">
      <c r="A69" s="75"/>
      <c r="B69" s="69" t="s">
        <v>102</v>
      </c>
      <c r="C69" s="70">
        <v>115583</v>
      </c>
      <c r="D69" s="71">
        <v>1.1803041976912265E-2</v>
      </c>
      <c r="E69" s="71">
        <v>-7.7094118354066321E-3</v>
      </c>
      <c r="F69" s="72">
        <v>764.16325480390731</v>
      </c>
      <c r="G69" s="71">
        <v>0.75747114320923958</v>
      </c>
      <c r="H69" s="71">
        <v>2.5966255648746994E-2</v>
      </c>
    </row>
    <row r="70" spans="1:254" s="74" customFormat="1" ht="24.95" customHeight="1">
      <c r="A70" s="75"/>
      <c r="B70" s="69" t="s">
        <v>103</v>
      </c>
      <c r="C70" s="70">
        <v>107655</v>
      </c>
      <c r="D70" s="71">
        <v>1.0993454781624373E-2</v>
      </c>
      <c r="E70" s="71">
        <v>-5.4689737359926438E-3</v>
      </c>
      <c r="F70" s="72">
        <v>741.99216153453119</v>
      </c>
      <c r="G70" s="71">
        <v>0.73549421189334885</v>
      </c>
      <c r="H70" s="71">
        <v>2.5289929383309762E-2</v>
      </c>
    </row>
    <row r="71" spans="1:254" s="74" customFormat="1" ht="24.95" customHeight="1">
      <c r="A71" s="75"/>
      <c r="B71" s="69" t="s">
        <v>104</v>
      </c>
      <c r="C71" s="70">
        <v>242751</v>
      </c>
      <c r="D71" s="71">
        <v>2.4789114687604828E-2</v>
      </c>
      <c r="E71" s="71">
        <v>5.2175857485372568E-3</v>
      </c>
      <c r="F71" s="72">
        <v>898.29426210396673</v>
      </c>
      <c r="G71" s="71">
        <v>0.8904275066573285</v>
      </c>
      <c r="H71" s="71">
        <v>2.2666309763567094E-2</v>
      </c>
    </row>
    <row r="72" spans="1:254" s="74" customFormat="1" ht="15" customHeight="1">
      <c r="A72" s="75"/>
      <c r="B72" s="69"/>
      <c r="C72" s="76"/>
      <c r="D72" s="71"/>
      <c r="E72" s="71"/>
      <c r="F72" s="72"/>
      <c r="G72" s="71"/>
      <c r="H72" s="71"/>
    </row>
    <row r="73" spans="1:254" s="34" customFormat="1" ht="26.65" customHeight="1">
      <c r="A73" s="68"/>
      <c r="B73" s="281" t="s">
        <v>105</v>
      </c>
      <c r="C73" s="278">
        <v>1175686</v>
      </c>
      <c r="D73" s="282">
        <v>0.12005806398577708</v>
      </c>
      <c r="E73" s="282">
        <v>1.0215699129659139E-2</v>
      </c>
      <c r="F73" s="279">
        <v>1185.2565137630281</v>
      </c>
      <c r="G73" s="282">
        <v>1.1748767044637123</v>
      </c>
      <c r="H73" s="282">
        <v>1.9236042876604964E-2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</row>
    <row r="74" spans="1:254" s="74" customFormat="1" ht="15" customHeight="1">
      <c r="A74" s="75"/>
      <c r="B74" s="69"/>
      <c r="C74" s="76"/>
      <c r="D74" s="71"/>
      <c r="E74" s="71"/>
      <c r="F74" s="72"/>
      <c r="G74" s="71"/>
      <c r="H74" s="71"/>
    </row>
    <row r="75" spans="1:254" s="34" customFormat="1" ht="26.65" customHeight="1">
      <c r="A75" s="68"/>
      <c r="B75" s="281" t="s">
        <v>106</v>
      </c>
      <c r="C75" s="278">
        <v>249733</v>
      </c>
      <c r="D75" s="282">
        <v>2.5502098769025119E-2</v>
      </c>
      <c r="E75" s="282">
        <v>8.5210178375998424E-3</v>
      </c>
      <c r="F75" s="279">
        <v>889.61628531271435</v>
      </c>
      <c r="G75" s="282">
        <v>0.88182552670148784</v>
      </c>
      <c r="H75" s="282">
        <v>2.3249127566114192E-2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</row>
    <row r="76" spans="1:254" s="74" customFormat="1" ht="15" customHeight="1">
      <c r="A76" s="75"/>
      <c r="B76" s="69"/>
      <c r="C76" s="76"/>
      <c r="D76" s="71"/>
      <c r="E76" s="71"/>
      <c r="F76" s="72"/>
      <c r="G76" s="71"/>
      <c r="H76" s="71"/>
    </row>
    <row r="77" spans="1:254" s="34" customFormat="1" ht="26.65" customHeight="1">
      <c r="A77" s="68"/>
      <c r="B77" s="281" t="s">
        <v>107</v>
      </c>
      <c r="C77" s="278">
        <v>137482</v>
      </c>
      <c r="D77" s="282">
        <v>1.4039312157236375E-2</v>
      </c>
      <c r="E77" s="282">
        <v>6.626298717939294E-3</v>
      </c>
      <c r="F77" s="279">
        <v>1159.0318964664468</v>
      </c>
      <c r="G77" s="282">
        <v>1.1488817476020876</v>
      </c>
      <c r="H77" s="282">
        <v>2.0724391147601162E-2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</row>
    <row r="78" spans="1:254" s="74" customFormat="1" ht="15" customHeight="1">
      <c r="A78" s="75"/>
      <c r="B78" s="69"/>
      <c r="C78" s="76"/>
      <c r="D78" s="71"/>
      <c r="E78" s="71"/>
      <c r="F78" s="72"/>
      <c r="G78" s="71"/>
      <c r="H78" s="71"/>
    </row>
    <row r="79" spans="1:254" s="34" customFormat="1" ht="26.65" customHeight="1">
      <c r="A79" s="68"/>
      <c r="B79" s="281" t="s">
        <v>108</v>
      </c>
      <c r="C79" s="278">
        <v>561265</v>
      </c>
      <c r="D79" s="282">
        <v>5.7314954233508922E-2</v>
      </c>
      <c r="E79" s="282">
        <v>7.2357523692960779E-3</v>
      </c>
      <c r="F79" s="279">
        <v>1253.7730616197341</v>
      </c>
      <c r="G79" s="282">
        <v>1.2427932229661462</v>
      </c>
      <c r="H79" s="282">
        <v>2.0443255364097634E-2</v>
      </c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</row>
    <row r="80" spans="1:254" s="73" customFormat="1" ht="24.95" customHeight="1">
      <c r="A80" s="77"/>
      <c r="B80" s="69" t="s">
        <v>109</v>
      </c>
      <c r="C80" s="70">
        <v>77926</v>
      </c>
      <c r="D80" s="71">
        <v>7.9576049167512965E-3</v>
      </c>
      <c r="E80" s="71">
        <v>8.1504864417305534E-3</v>
      </c>
      <c r="F80" s="72">
        <v>1275.4088501912065</v>
      </c>
      <c r="G80" s="71">
        <v>1.264239537481324</v>
      </c>
      <c r="H80" s="71">
        <v>2.1450545402201593E-2</v>
      </c>
    </row>
    <row r="81" spans="1:254" s="74" customFormat="1" ht="24.95" customHeight="1">
      <c r="A81" s="75"/>
      <c r="B81" s="69" t="s">
        <v>110</v>
      </c>
      <c r="C81" s="70">
        <v>190940</v>
      </c>
      <c r="D81" s="71">
        <v>1.9498307147864546E-2</v>
      </c>
      <c r="E81" s="71">
        <v>1.2069139152881103E-2</v>
      </c>
      <c r="F81" s="72">
        <v>1227.4840245103176</v>
      </c>
      <c r="G81" s="71">
        <v>1.2167344104441415</v>
      </c>
      <c r="H81" s="71">
        <v>2.1581902094651939E-2</v>
      </c>
    </row>
    <row r="82" spans="1:254" s="74" customFormat="1" ht="24.95" customHeight="1">
      <c r="A82" s="75"/>
      <c r="B82" s="69" t="s">
        <v>111</v>
      </c>
      <c r="C82" s="70">
        <v>292399</v>
      </c>
      <c r="D82" s="71">
        <v>2.9859042168893082E-2</v>
      </c>
      <c r="E82" s="71">
        <v>3.8623426739083921E-3</v>
      </c>
      <c r="F82" s="72">
        <v>1265.1740523394408</v>
      </c>
      <c r="G82" s="71">
        <v>1.254094370227395</v>
      </c>
      <c r="H82" s="71">
        <v>1.9552575466077471E-2</v>
      </c>
    </row>
    <row r="83" spans="1:254" s="74" customFormat="1" ht="15" customHeight="1">
      <c r="A83" s="75"/>
      <c r="B83" s="69"/>
      <c r="C83" s="76"/>
      <c r="D83" s="71"/>
      <c r="E83" s="71"/>
      <c r="F83" s="72"/>
      <c r="G83" s="71"/>
      <c r="H83" s="71"/>
    </row>
    <row r="84" spans="1:254" s="34" customFormat="1" ht="26.65" customHeight="1">
      <c r="A84" s="68"/>
      <c r="B84" s="281" t="s">
        <v>112</v>
      </c>
      <c r="C84" s="278">
        <v>70241</v>
      </c>
      <c r="D84" s="282">
        <v>7.1728322633976827E-3</v>
      </c>
      <c r="E84" s="282">
        <v>8.1523689233993224E-3</v>
      </c>
      <c r="F84" s="279">
        <v>987.88011346649341</v>
      </c>
      <c r="G84" s="282">
        <v>0.97922881556658692</v>
      </c>
      <c r="H84" s="282">
        <v>2.3830609472500264E-2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</row>
    <row r="85" spans="1:254" s="74" customFormat="1" ht="15" customHeight="1">
      <c r="A85" s="75"/>
      <c r="B85" s="69"/>
      <c r="C85" s="76"/>
      <c r="D85" s="71"/>
      <c r="E85" s="71"/>
      <c r="F85" s="72"/>
      <c r="G85" s="71"/>
      <c r="H85" s="71"/>
    </row>
    <row r="86" spans="1:254" s="34" customFormat="1" ht="24.95" customHeight="1">
      <c r="A86" s="68"/>
      <c r="B86" s="78" t="s">
        <v>113</v>
      </c>
      <c r="C86" s="36">
        <v>8739</v>
      </c>
      <c r="D86" s="79">
        <v>8.9240445252533921E-4</v>
      </c>
      <c r="E86" s="79">
        <v>1.1224253644989579E-2</v>
      </c>
      <c r="F86" s="37">
        <v>1020.1246858908347</v>
      </c>
      <c r="G86" s="79">
        <v>1.0111910081779372</v>
      </c>
      <c r="H86" s="79">
        <v>2.1113363958618514E-2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</row>
    <row r="87" spans="1:254" s="34" customFormat="1" ht="24.95" customHeight="1">
      <c r="A87" s="68"/>
      <c r="B87" s="78" t="s">
        <v>114</v>
      </c>
      <c r="C87" s="36">
        <v>8076</v>
      </c>
      <c r="D87" s="79">
        <v>8.2470057885280232E-4</v>
      </c>
      <c r="E87" s="79">
        <v>5.979073243647326E-3</v>
      </c>
      <c r="F87" s="37">
        <v>957.67747523526441</v>
      </c>
      <c r="G87" s="79">
        <v>0.94929067503820619</v>
      </c>
      <c r="H87" s="79">
        <v>2.8497449770584549E-2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</row>
    <row r="88" spans="1:254" s="32" customFormat="1" ht="15" customHeight="1">
      <c r="A88" s="80"/>
      <c r="B88" s="69"/>
      <c r="C88" s="70"/>
      <c r="D88" s="71"/>
      <c r="E88" s="71"/>
      <c r="F88" s="72"/>
      <c r="G88" s="71"/>
      <c r="H88" s="71"/>
    </row>
    <row r="89" spans="1:254" s="86" customFormat="1" ht="39.950000000000003" customHeight="1">
      <c r="A89" s="81"/>
      <c r="B89" s="82" t="s">
        <v>46</v>
      </c>
      <c r="C89" s="83">
        <v>9792645</v>
      </c>
      <c r="D89" s="84">
        <v>1</v>
      </c>
      <c r="E89" s="84">
        <v>7.9623990560033775E-3</v>
      </c>
      <c r="F89" s="85">
        <v>1008.8348073120181</v>
      </c>
      <c r="G89" s="84">
        <v>1</v>
      </c>
      <c r="H89" s="84">
        <v>2.1157361634506877E-2</v>
      </c>
    </row>
    <row r="90" spans="1:254" s="74" customFormat="1" ht="48.95" customHeight="1">
      <c r="A90" s="73"/>
      <c r="B90" s="87"/>
      <c r="C90" s="87"/>
      <c r="D90" s="87"/>
      <c r="E90" s="87"/>
      <c r="F90" s="87"/>
      <c r="G90" s="87"/>
      <c r="H90" s="88"/>
    </row>
    <row r="91" spans="1:254" ht="22.5" hidden="1">
      <c r="A91" s="67"/>
      <c r="B91" s="89" t="s">
        <v>125</v>
      </c>
      <c r="C91" s="90">
        <f>C89/1000000</f>
        <v>9.7926450000000003</v>
      </c>
      <c r="D91" s="91"/>
      <c r="E91" s="92">
        <f>E89</f>
        <v>7.9623990560033775E-3</v>
      </c>
    </row>
    <row r="92" spans="1:254" ht="22.7" hidden="1" customHeight="1">
      <c r="A92" s="67"/>
      <c r="B92" s="93" t="s">
        <v>126</v>
      </c>
      <c r="C92" s="94">
        <v>9710390.9893199988</v>
      </c>
      <c r="D92" s="95">
        <v>4.9000000000000002E-2</v>
      </c>
      <c r="E92" s="96"/>
      <c r="F92" s="97">
        <v>2.9843334860918391</v>
      </c>
    </row>
    <row r="93" spans="1:254" ht="30.6" hidden="1" customHeight="1">
      <c r="A93" s="67"/>
      <c r="B93" s="93" t="s">
        <v>127</v>
      </c>
      <c r="C93" s="98">
        <v>1141.6329866098686</v>
      </c>
      <c r="D93" s="92">
        <v>3.3399999999999999E-2</v>
      </c>
      <c r="H93" s="92">
        <f>H89</f>
        <v>2.1157361634506877E-2</v>
      </c>
    </row>
    <row r="94" spans="1:254" ht="25.5" hidden="1">
      <c r="A94" s="67"/>
      <c r="B94" s="99" t="s">
        <v>128</v>
      </c>
      <c r="C94" s="99"/>
      <c r="D94" s="100"/>
      <c r="E94" s="100"/>
    </row>
    <row r="95" spans="1:254" hidden="1">
      <c r="A95" s="67"/>
    </row>
    <row r="96" spans="1:254" hidden="1">
      <c r="A96" s="67"/>
      <c r="B96" s="48">
        <f>C89</f>
        <v>9792645</v>
      </c>
    </row>
    <row r="97" spans="1:8">
      <c r="A97" s="67"/>
    </row>
    <row r="98" spans="1:8">
      <c r="A98" s="67"/>
    </row>
    <row r="99" spans="1:8">
      <c r="A99" s="67"/>
      <c r="H99" s="97"/>
    </row>
    <row r="100" spans="1:8">
      <c r="A100" s="67"/>
    </row>
    <row r="101" spans="1:8">
      <c r="A101" s="67"/>
    </row>
    <row r="103" spans="1:8">
      <c r="E103" s="101"/>
    </row>
  </sheetData>
  <printOptions horizontalCentered="1"/>
  <pageMargins left="0.43307086614173229" right="0.39370078740157483" top="0.51181102362204722" bottom="0.51181102362204722" header="0" footer="0"/>
  <pageSetup paperSize="9" scale="3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9"/>
  <sheetViews>
    <sheetView showGridLines="0" zoomScale="120" zoomScaleNormal="120" workbookViewId="0">
      <selection activeCell="I22" sqref="I22"/>
    </sheetView>
  </sheetViews>
  <sheetFormatPr baseColWidth="10" defaultColWidth="10.28515625" defaultRowHeight="12.75"/>
  <cols>
    <col min="1" max="1" width="10.28515625" style="318"/>
    <col min="2" max="2" width="23.7109375" style="190" customWidth="1"/>
    <col min="3" max="3" width="13.7109375" style="190" hidden="1" customWidth="1"/>
    <col min="4" max="4" width="15.28515625" style="201" customWidth="1"/>
    <col min="5" max="5" width="16.42578125" style="200" customWidth="1"/>
    <col min="6" max="6" width="13.5703125" style="188" customWidth="1"/>
    <col min="7" max="7" width="15.28515625" style="188" customWidth="1"/>
    <col min="8" max="16384" width="10.28515625" style="189"/>
  </cols>
  <sheetData>
    <row r="2" spans="1:7" s="191" customFormat="1" ht="22.7" customHeight="1">
      <c r="A2" s="314"/>
      <c r="B2" s="381" t="s">
        <v>175</v>
      </c>
      <c r="C2" s="382"/>
      <c r="D2" s="382"/>
      <c r="E2" s="382"/>
      <c r="F2" s="382"/>
      <c r="G2" s="382"/>
    </row>
    <row r="3" spans="1:7" s="191" customFormat="1" ht="18.95" customHeight="1">
      <c r="A3" s="314"/>
      <c r="B3" s="381" t="s">
        <v>165</v>
      </c>
      <c r="C3" s="382"/>
      <c r="D3" s="382"/>
      <c r="E3" s="382"/>
      <c r="F3" s="382"/>
      <c r="G3" s="382"/>
    </row>
    <row r="4" spans="1:7" ht="19.7" customHeight="1">
      <c r="B4" s="383" t="s">
        <v>190</v>
      </c>
      <c r="C4" s="283"/>
      <c r="D4" s="385" t="s">
        <v>176</v>
      </c>
      <c r="E4" s="285" t="s">
        <v>177</v>
      </c>
      <c r="F4" s="285"/>
      <c r="G4" s="312"/>
    </row>
    <row r="5" spans="1:7" ht="19.7" customHeight="1">
      <c r="B5" s="384"/>
      <c r="C5" s="284"/>
      <c r="D5" s="386"/>
      <c r="E5" s="286" t="s">
        <v>4</v>
      </c>
      <c r="F5" s="287" t="s">
        <v>3</v>
      </c>
      <c r="G5" s="313" t="s">
        <v>6</v>
      </c>
    </row>
    <row r="6" spans="1:7">
      <c r="B6" s="192" t="s">
        <v>54</v>
      </c>
      <c r="C6" s="193" t="e">
        <v>#REF!</v>
      </c>
      <c r="D6" s="194">
        <v>37378</v>
      </c>
      <c r="E6" s="195">
        <v>0.41320436595971249</v>
      </c>
      <c r="F6" s="195">
        <v>0.2747704723104813</v>
      </c>
      <c r="G6" s="195">
        <v>0.34723073778867769</v>
      </c>
    </row>
    <row r="7" spans="1:7">
      <c r="B7" s="192" t="s">
        <v>55</v>
      </c>
      <c r="C7" s="193" t="e">
        <v>#REF!</v>
      </c>
      <c r="D7" s="194">
        <v>68437</v>
      </c>
      <c r="E7" s="195">
        <v>0.38225167095859497</v>
      </c>
      <c r="F7" s="195">
        <v>0.242829924632012</v>
      </c>
      <c r="G7" s="195">
        <v>0.30785597970328654</v>
      </c>
    </row>
    <row r="8" spans="1:7">
      <c r="B8" s="192" t="s">
        <v>56</v>
      </c>
      <c r="C8" s="193" t="e">
        <v>#REF!</v>
      </c>
      <c r="D8" s="194">
        <v>60011</v>
      </c>
      <c r="E8" s="195">
        <v>0.40854432421967429</v>
      </c>
      <c r="F8" s="195">
        <v>0.27644113106668172</v>
      </c>
      <c r="G8" s="195">
        <v>0.34758357852790583</v>
      </c>
    </row>
    <row r="9" spans="1:7">
      <c r="B9" s="192" t="s">
        <v>57</v>
      </c>
      <c r="C9" s="193" t="e">
        <v>#REF!</v>
      </c>
      <c r="D9" s="194">
        <v>65519</v>
      </c>
      <c r="E9" s="195">
        <v>0.4095874616481992</v>
      </c>
      <c r="F9" s="195">
        <v>0.27249110977693625</v>
      </c>
      <c r="G9" s="195">
        <v>0.34674393374083778</v>
      </c>
    </row>
    <row r="10" spans="1:7">
      <c r="B10" s="192" t="s">
        <v>58</v>
      </c>
      <c r="C10" s="193" t="e">
        <v>#REF!</v>
      </c>
      <c r="D10" s="194">
        <v>31465</v>
      </c>
      <c r="E10" s="195">
        <v>0.40611812174485867</v>
      </c>
      <c r="F10" s="195">
        <v>0.23693400892262351</v>
      </c>
      <c r="G10" s="195">
        <v>0.32069837128238582</v>
      </c>
    </row>
    <row r="11" spans="1:7">
      <c r="B11" s="192" t="s">
        <v>59</v>
      </c>
      <c r="C11" s="193" t="e">
        <v>#REF!</v>
      </c>
      <c r="D11" s="194">
        <v>56688</v>
      </c>
      <c r="E11" s="195">
        <v>0.47905147038595913</v>
      </c>
      <c r="F11" s="195">
        <v>0.31357135684879434</v>
      </c>
      <c r="G11" s="195">
        <v>0.39804795843134499</v>
      </c>
    </row>
    <row r="12" spans="1:7">
      <c r="B12" s="192" t="s">
        <v>60</v>
      </c>
      <c r="C12" s="193" t="e">
        <v>#REF!</v>
      </c>
      <c r="D12" s="194">
        <v>79719</v>
      </c>
      <c r="E12" s="195">
        <v>0.36456524256107442</v>
      </c>
      <c r="F12" s="195">
        <v>0.2229017724865715</v>
      </c>
      <c r="G12" s="195">
        <v>0.295456903964183</v>
      </c>
    </row>
    <row r="13" spans="1:7">
      <c r="B13" s="192" t="s">
        <v>61</v>
      </c>
      <c r="C13" s="193" t="e">
        <v>#REF!</v>
      </c>
      <c r="D13" s="194">
        <v>113022</v>
      </c>
      <c r="E13" s="195">
        <v>0.35828347871093452</v>
      </c>
      <c r="F13" s="195">
        <v>0.23263365163639954</v>
      </c>
      <c r="G13" s="195">
        <v>0.29790060491044951</v>
      </c>
    </row>
    <row r="14" spans="1:7" s="196" customFormat="1">
      <c r="A14" s="317"/>
      <c r="B14" s="288" t="s">
        <v>53</v>
      </c>
      <c r="C14" s="289" t="e">
        <v>#REF!</v>
      </c>
      <c r="D14" s="290">
        <v>512239</v>
      </c>
      <c r="E14" s="291">
        <v>0.39212428315235598</v>
      </c>
      <c r="F14" s="291">
        <v>0.25198400835973911</v>
      </c>
      <c r="G14" s="291">
        <v>0.32393639390499557</v>
      </c>
    </row>
    <row r="15" spans="1:7">
      <c r="B15" s="192" t="s">
        <v>63</v>
      </c>
      <c r="C15" s="193" t="e">
        <v>#REF!</v>
      </c>
      <c r="D15" s="194">
        <v>14008</v>
      </c>
      <c r="E15" s="195">
        <v>0.34384942691762183</v>
      </c>
      <c r="F15" s="195">
        <v>0.18502332072422784</v>
      </c>
      <c r="G15" s="195">
        <v>0.26273538900142546</v>
      </c>
    </row>
    <row r="16" spans="1:7">
      <c r="B16" s="192" t="s">
        <v>64</v>
      </c>
      <c r="C16" s="193" t="e">
        <v>#REF!</v>
      </c>
      <c r="D16" s="194">
        <v>9583</v>
      </c>
      <c r="E16" s="195">
        <v>0.325228487670288</v>
      </c>
      <c r="F16" s="195">
        <v>0.21165875754961175</v>
      </c>
      <c r="G16" s="195">
        <v>0.26663142372221138</v>
      </c>
    </row>
    <row r="17" spans="1:7">
      <c r="B17" s="192" t="s">
        <v>65</v>
      </c>
      <c r="C17" s="193" t="e">
        <v>#REF!</v>
      </c>
      <c r="D17" s="194">
        <v>43188</v>
      </c>
      <c r="E17" s="195">
        <v>0.27077808446537138</v>
      </c>
      <c r="F17" s="195">
        <v>0.12573758282888078</v>
      </c>
      <c r="G17" s="195">
        <v>0.20031911538247463</v>
      </c>
    </row>
    <row r="18" spans="1:7" s="196" customFormat="1">
      <c r="A18" s="316"/>
      <c r="B18" s="288" t="s">
        <v>62</v>
      </c>
      <c r="C18" s="289" t="e">
        <v>#REF!</v>
      </c>
      <c r="D18" s="290">
        <v>66779</v>
      </c>
      <c r="E18" s="291">
        <v>0.28926567581926321</v>
      </c>
      <c r="F18" s="291">
        <v>0.14704963888722783</v>
      </c>
      <c r="G18" s="291">
        <v>0.21905311740412592</v>
      </c>
    </row>
    <row r="19" spans="1:7" s="196" customFormat="1">
      <c r="A19" s="316"/>
      <c r="B19" s="288" t="s">
        <v>66</v>
      </c>
      <c r="C19" s="289" t="e">
        <v>#REF!</v>
      </c>
      <c r="D19" s="290">
        <v>47631</v>
      </c>
      <c r="E19" s="291">
        <v>0.22146632476843373</v>
      </c>
      <c r="F19" s="291">
        <v>9.2679216837060915E-2</v>
      </c>
      <c r="G19" s="291">
        <v>0.15800158562192537</v>
      </c>
    </row>
    <row r="20" spans="1:7" s="196" customFormat="1">
      <c r="A20" s="316"/>
      <c r="B20" s="288" t="s">
        <v>67</v>
      </c>
      <c r="C20" s="289" t="e">
        <v>#REF!</v>
      </c>
      <c r="D20" s="290">
        <v>36826</v>
      </c>
      <c r="E20" s="291">
        <v>0.2410362931272689</v>
      </c>
      <c r="F20" s="291">
        <v>0.1284983448690942</v>
      </c>
      <c r="G20" s="291">
        <v>0.18916947480890933</v>
      </c>
    </row>
    <row r="21" spans="1:7">
      <c r="B21" s="192" t="s">
        <v>69</v>
      </c>
      <c r="C21" s="193" t="e">
        <v>#REF!</v>
      </c>
      <c r="D21" s="194">
        <v>49126</v>
      </c>
      <c r="E21" s="195">
        <v>0.34242370995138521</v>
      </c>
      <c r="F21" s="195">
        <v>0.22436114306335567</v>
      </c>
      <c r="G21" s="195">
        <v>0.2822700659047685</v>
      </c>
    </row>
    <row r="22" spans="1:7">
      <c r="B22" s="192" t="s">
        <v>70</v>
      </c>
      <c r="C22" s="193" t="e">
        <v>#REF!</v>
      </c>
      <c r="D22" s="194">
        <v>51487</v>
      </c>
      <c r="E22" s="195">
        <v>0.38242697936827191</v>
      </c>
      <c r="F22" s="195">
        <v>0.27114859519738688</v>
      </c>
      <c r="G22" s="195">
        <v>0.32704486409919264</v>
      </c>
    </row>
    <row r="23" spans="1:7" s="196" customFormat="1">
      <c r="A23" s="316"/>
      <c r="B23" s="288" t="s">
        <v>68</v>
      </c>
      <c r="C23" s="289" t="e">
        <v>#REF!</v>
      </c>
      <c r="D23" s="290">
        <v>100613</v>
      </c>
      <c r="E23" s="291">
        <v>0.36165748275736231</v>
      </c>
      <c r="F23" s="291">
        <v>0.24631243714381496</v>
      </c>
      <c r="G23" s="291">
        <v>0.30353576492593598</v>
      </c>
    </row>
    <row r="24" spans="1:7" s="196" customFormat="1">
      <c r="A24" s="316"/>
      <c r="B24" s="288" t="s">
        <v>71</v>
      </c>
      <c r="C24" s="289" t="e">
        <v>#REF!</v>
      </c>
      <c r="D24" s="290">
        <v>25356</v>
      </c>
      <c r="E24" s="291">
        <v>0.2352521734360859</v>
      </c>
      <c r="F24" s="291">
        <v>0.11900960784882877</v>
      </c>
      <c r="G24" s="291">
        <v>0.17877867008862786</v>
      </c>
    </row>
    <row r="25" spans="1:7">
      <c r="B25" s="192" t="s">
        <v>73</v>
      </c>
      <c r="C25" s="193" t="e">
        <v>#REF!</v>
      </c>
      <c r="D25" s="194">
        <v>15442</v>
      </c>
      <c r="E25" s="195">
        <v>0.47918073373846498</v>
      </c>
      <c r="F25" s="195">
        <v>0.33088094783107203</v>
      </c>
      <c r="G25" s="195">
        <v>0.39897684993799093</v>
      </c>
    </row>
    <row r="26" spans="1:7">
      <c r="B26" s="192" t="s">
        <v>74</v>
      </c>
      <c r="C26" s="193" t="e">
        <v>#REF!</v>
      </c>
      <c r="D26" s="194">
        <v>18829</v>
      </c>
      <c r="E26" s="195">
        <v>0.27480271201511614</v>
      </c>
      <c r="F26" s="195">
        <v>0.1414510378617205</v>
      </c>
      <c r="G26" s="195">
        <v>0.20758731698712296</v>
      </c>
    </row>
    <row r="27" spans="1:7">
      <c r="B27" s="192" t="s">
        <v>75</v>
      </c>
      <c r="C27" s="193" t="e">
        <v>#REF!</v>
      </c>
      <c r="D27" s="194">
        <v>32039</v>
      </c>
      <c r="E27" s="195">
        <v>0.28845054715271484</v>
      </c>
      <c r="F27" s="195">
        <v>0.16214130559048817</v>
      </c>
      <c r="G27" s="195">
        <v>0.2260852997628994</v>
      </c>
    </row>
    <row r="28" spans="1:7">
      <c r="B28" s="192" t="s">
        <v>76</v>
      </c>
      <c r="C28" s="193" t="e">
        <v>#REF!</v>
      </c>
      <c r="D28" s="194">
        <v>11123</v>
      </c>
      <c r="E28" s="195">
        <v>0.34407747703004721</v>
      </c>
      <c r="F28" s="195">
        <v>0.18748603351955306</v>
      </c>
      <c r="G28" s="195">
        <v>0.26165608092213599</v>
      </c>
    </row>
    <row r="29" spans="1:7">
      <c r="B29" s="192" t="s">
        <v>77</v>
      </c>
      <c r="C29" s="193" t="e">
        <v>#REF!</v>
      </c>
      <c r="D29" s="194">
        <v>28202</v>
      </c>
      <c r="E29" s="195">
        <v>0.40977038064416704</v>
      </c>
      <c r="F29" s="195">
        <v>0.29467808680588969</v>
      </c>
      <c r="G29" s="195">
        <v>0.35033975577336363</v>
      </c>
    </row>
    <row r="30" spans="1:7">
      <c r="B30" s="192" t="s">
        <v>78</v>
      </c>
      <c r="C30" s="193" t="e">
        <v>#REF!</v>
      </c>
      <c r="D30" s="194">
        <v>9868</v>
      </c>
      <c r="E30" s="195">
        <v>0.3865780978395828</v>
      </c>
      <c r="F30" s="195">
        <v>0.21082802547770702</v>
      </c>
      <c r="G30" s="195">
        <v>0.29564383725807419</v>
      </c>
    </row>
    <row r="31" spans="1:7">
      <c r="B31" s="192" t="s">
        <v>79</v>
      </c>
      <c r="C31" s="193" t="e">
        <v>#REF!</v>
      </c>
      <c r="D31" s="194">
        <v>6036</v>
      </c>
      <c r="E31" s="195">
        <v>0.34819897084048029</v>
      </c>
      <c r="F31" s="195">
        <v>0.19283185840707964</v>
      </c>
      <c r="G31" s="195">
        <v>0.2697412521785762</v>
      </c>
    </row>
    <row r="32" spans="1:7">
      <c r="B32" s="192" t="s">
        <v>80</v>
      </c>
      <c r="C32" s="193" t="e">
        <v>#REF!</v>
      </c>
      <c r="D32" s="194">
        <v>24597</v>
      </c>
      <c r="E32" s="195">
        <v>0.29485240575813587</v>
      </c>
      <c r="F32" s="195">
        <v>0.14180342389641346</v>
      </c>
      <c r="G32" s="195">
        <v>0.21268114688894268</v>
      </c>
    </row>
    <row r="33" spans="1:7">
      <c r="B33" s="192" t="s">
        <v>81</v>
      </c>
      <c r="C33" s="193" t="e">
        <v>#REF!</v>
      </c>
      <c r="D33" s="194">
        <v>20438</v>
      </c>
      <c r="E33" s="195">
        <v>0.47893474910087341</v>
      </c>
      <c r="F33" s="195">
        <v>0.36409428987446379</v>
      </c>
      <c r="G33" s="195">
        <v>0.41909487973424653</v>
      </c>
    </row>
    <row r="34" spans="1:7" s="196" customFormat="1">
      <c r="A34" s="316"/>
      <c r="B34" s="288" t="s">
        <v>72</v>
      </c>
      <c r="C34" s="289" t="e">
        <v>#REF!</v>
      </c>
      <c r="D34" s="290">
        <v>166574</v>
      </c>
      <c r="E34" s="291">
        <v>0.34103896714719095</v>
      </c>
      <c r="F34" s="291">
        <v>0.20546677614957048</v>
      </c>
      <c r="G34" s="291">
        <v>0.27115934644629769</v>
      </c>
    </row>
    <row r="35" spans="1:7">
      <c r="B35" s="192" t="s">
        <v>83</v>
      </c>
      <c r="C35" s="193" t="e">
        <v>#REF!</v>
      </c>
      <c r="D35" s="194">
        <v>28943</v>
      </c>
      <c r="E35" s="195">
        <v>0.46986973133969134</v>
      </c>
      <c r="F35" s="195">
        <v>0.33747847229257422</v>
      </c>
      <c r="G35" s="195">
        <v>0.39798963189087361</v>
      </c>
    </row>
    <row r="36" spans="1:7">
      <c r="B36" s="192" t="s">
        <v>84</v>
      </c>
      <c r="C36" s="193" t="e">
        <v>#REF!</v>
      </c>
      <c r="D36" s="194">
        <v>38646</v>
      </c>
      <c r="E36" s="195">
        <v>0.48915106202986031</v>
      </c>
      <c r="F36" s="195">
        <v>0.31012601341027163</v>
      </c>
      <c r="G36" s="195">
        <v>0.38892578950546464</v>
      </c>
    </row>
    <row r="37" spans="1:7">
      <c r="B37" s="192" t="s">
        <v>85</v>
      </c>
      <c r="C37" s="193" t="e">
        <v>#REF!</v>
      </c>
      <c r="D37" s="194">
        <v>19751</v>
      </c>
      <c r="E37" s="195">
        <v>0.51906854573925343</v>
      </c>
      <c r="F37" s="195">
        <v>0.38447492290212626</v>
      </c>
      <c r="G37" s="195">
        <v>0.44443194347561937</v>
      </c>
    </row>
    <row r="38" spans="1:7">
      <c r="B38" s="192" t="s">
        <v>86</v>
      </c>
      <c r="C38" s="193" t="e">
        <v>#REF!</v>
      </c>
      <c r="D38" s="194">
        <v>9400</v>
      </c>
      <c r="E38" s="195">
        <v>0.31985657122070366</v>
      </c>
      <c r="F38" s="195">
        <v>0.14413253975304255</v>
      </c>
      <c r="G38" s="195">
        <v>0.22511195727662428</v>
      </c>
    </row>
    <row r="39" spans="1:7">
      <c r="B39" s="192" t="s">
        <v>87</v>
      </c>
      <c r="C39" s="193" t="e">
        <v>#REF!</v>
      </c>
      <c r="D39" s="194">
        <v>41258</v>
      </c>
      <c r="E39" s="195">
        <v>0.4650882278554892</v>
      </c>
      <c r="F39" s="195">
        <v>0.26608599644237257</v>
      </c>
      <c r="G39" s="195">
        <v>0.35380274926466176</v>
      </c>
    </row>
    <row r="40" spans="1:7" s="197" customFormat="1">
      <c r="A40" s="315"/>
      <c r="B40" s="288" t="s">
        <v>82</v>
      </c>
      <c r="C40" s="289" t="e">
        <v>#REF!</v>
      </c>
      <c r="D40" s="290">
        <v>137998</v>
      </c>
      <c r="E40" s="291">
        <v>0.46201401291386179</v>
      </c>
      <c r="F40" s="291">
        <v>0.29230828549808902</v>
      </c>
      <c r="G40" s="291">
        <v>0.36809282475326754</v>
      </c>
    </row>
    <row r="41" spans="1:7">
      <c r="B41" s="192" t="s">
        <v>89</v>
      </c>
      <c r="C41" s="193" t="e">
        <v>#REF!</v>
      </c>
      <c r="D41" s="194">
        <v>191056</v>
      </c>
      <c r="E41" s="195">
        <v>0.19503767855750034</v>
      </c>
      <c r="F41" s="195">
        <v>8.3598937354204927E-2</v>
      </c>
      <c r="G41" s="195">
        <v>0.14570735438683191</v>
      </c>
    </row>
    <row r="42" spans="1:7">
      <c r="B42" s="192" t="s">
        <v>90</v>
      </c>
      <c r="C42" s="193" t="e">
        <v>#REF!</v>
      </c>
      <c r="D42" s="194">
        <v>27594</v>
      </c>
      <c r="E42" s="195">
        <v>0.22094088118576807</v>
      </c>
      <c r="F42" s="195">
        <v>0.11313596830169592</v>
      </c>
      <c r="G42" s="195">
        <v>0.17287307354968048</v>
      </c>
    </row>
    <row r="43" spans="1:7">
      <c r="B43" s="192" t="s">
        <v>91</v>
      </c>
      <c r="C43" s="193" t="e">
        <v>#REF!</v>
      </c>
      <c r="D43" s="194">
        <v>22358</v>
      </c>
      <c r="E43" s="195">
        <v>0.28849149012028297</v>
      </c>
      <c r="F43" s="195">
        <v>0.15030668244915527</v>
      </c>
      <c r="G43" s="195">
        <v>0.22412686956173061</v>
      </c>
    </row>
    <row r="44" spans="1:7">
      <c r="B44" s="192" t="s">
        <v>92</v>
      </c>
      <c r="C44" s="193" t="e">
        <v>#REF!</v>
      </c>
      <c r="D44" s="194">
        <v>33219</v>
      </c>
      <c r="E44" s="195">
        <v>0.2592344005190505</v>
      </c>
      <c r="F44" s="195">
        <v>0.12264807511507796</v>
      </c>
      <c r="G44" s="195">
        <v>0.19392747057724641</v>
      </c>
    </row>
    <row r="45" spans="1:7" s="197" customFormat="1">
      <c r="A45" s="315"/>
      <c r="B45" s="288" t="s">
        <v>88</v>
      </c>
      <c r="C45" s="289" t="e">
        <v>#REF!</v>
      </c>
      <c r="D45" s="290">
        <v>274227</v>
      </c>
      <c r="E45" s="291">
        <v>0.2085628653496493</v>
      </c>
      <c r="F45" s="291">
        <v>9.4368409243886023E-2</v>
      </c>
      <c r="G45" s="291">
        <v>0.15742954688062424</v>
      </c>
    </row>
    <row r="46" spans="1:7">
      <c r="B46" s="192" t="s">
        <v>94</v>
      </c>
      <c r="C46" s="193" t="e">
        <v>#REF!</v>
      </c>
      <c r="D46" s="194">
        <v>93928</v>
      </c>
      <c r="E46" s="195">
        <v>0.34669949794504956</v>
      </c>
      <c r="F46" s="195">
        <v>0.23288918742612819</v>
      </c>
      <c r="G46" s="195">
        <v>0.29193395991844445</v>
      </c>
    </row>
    <row r="47" spans="1:7">
      <c r="B47" s="192" t="s">
        <v>95</v>
      </c>
      <c r="C47" s="193" t="e">
        <v>#REF!</v>
      </c>
      <c r="D47" s="194">
        <v>32507</v>
      </c>
      <c r="E47" s="195">
        <v>0.3175841000472191</v>
      </c>
      <c r="F47" s="195">
        <v>0.16516112499199179</v>
      </c>
      <c r="G47" s="195">
        <v>0.2456621625706599</v>
      </c>
    </row>
    <row r="48" spans="1:7">
      <c r="B48" s="192" t="s">
        <v>96</v>
      </c>
      <c r="C48" s="193" t="e">
        <v>#REF!</v>
      </c>
      <c r="D48" s="194">
        <v>138317</v>
      </c>
      <c r="E48" s="195">
        <v>0.32546707380064727</v>
      </c>
      <c r="F48" s="195">
        <v>0.17507222831043229</v>
      </c>
      <c r="G48" s="195">
        <v>0.25352610924660862</v>
      </c>
    </row>
    <row r="49" spans="1:7" s="197" customFormat="1">
      <c r="A49" s="315"/>
      <c r="B49" s="288" t="s">
        <v>93</v>
      </c>
      <c r="C49" s="289" t="e">
        <v>#REF!</v>
      </c>
      <c r="D49" s="290">
        <v>264752</v>
      </c>
      <c r="E49" s="291">
        <v>0.33120761346549238</v>
      </c>
      <c r="F49" s="291">
        <v>0.19249628327022036</v>
      </c>
      <c r="G49" s="291">
        <v>0.2648470801017565</v>
      </c>
    </row>
    <row r="50" spans="1:7">
      <c r="B50" s="192" t="s">
        <v>98</v>
      </c>
      <c r="C50" s="193" t="e">
        <v>#REF!</v>
      </c>
      <c r="D50" s="194">
        <v>61401</v>
      </c>
      <c r="E50" s="195">
        <v>0.52534859353590713</v>
      </c>
      <c r="F50" s="195">
        <v>0.40104956917551748</v>
      </c>
      <c r="G50" s="195">
        <v>0.45864768364282832</v>
      </c>
    </row>
    <row r="51" spans="1:7">
      <c r="B51" s="192" t="s">
        <v>99</v>
      </c>
      <c r="C51" s="193" t="e">
        <v>#REF!</v>
      </c>
      <c r="D51" s="194">
        <v>40765</v>
      </c>
      <c r="E51" s="195">
        <v>0.49230149304377335</v>
      </c>
      <c r="F51" s="195">
        <v>0.3616210313781239</v>
      </c>
      <c r="G51" s="195">
        <v>0.42601552947569732</v>
      </c>
    </row>
    <row r="52" spans="1:7" s="197" customFormat="1">
      <c r="A52" s="315"/>
      <c r="B52" s="288" t="s">
        <v>97</v>
      </c>
      <c r="C52" s="289" t="e">
        <v>#REF!</v>
      </c>
      <c r="D52" s="290">
        <v>102166</v>
      </c>
      <c r="E52" s="291">
        <v>0.51107732605529965</v>
      </c>
      <c r="F52" s="291">
        <v>0.38515152522097429</v>
      </c>
      <c r="G52" s="291">
        <v>0.44504558661456767</v>
      </c>
    </row>
    <row r="53" spans="1:7">
      <c r="B53" s="192" t="s">
        <v>101</v>
      </c>
      <c r="C53" s="193" t="e">
        <v>#REF!</v>
      </c>
      <c r="D53" s="194">
        <v>86346</v>
      </c>
      <c r="E53" s="195">
        <v>0.36768105625862207</v>
      </c>
      <c r="F53" s="195">
        <v>0.19870875179340028</v>
      </c>
      <c r="G53" s="195">
        <v>0.28825622775800713</v>
      </c>
    </row>
    <row r="54" spans="1:7">
      <c r="B54" s="192" t="s">
        <v>102</v>
      </c>
      <c r="C54" s="193" t="e">
        <v>#REF!</v>
      </c>
      <c r="D54" s="194">
        <v>37655</v>
      </c>
      <c r="E54" s="195">
        <v>0.35949493219573714</v>
      </c>
      <c r="F54" s="195">
        <v>0.28361958172683727</v>
      </c>
      <c r="G54" s="195">
        <v>0.32578320341226652</v>
      </c>
    </row>
    <row r="55" spans="1:7">
      <c r="B55" s="192" t="s">
        <v>103</v>
      </c>
      <c r="C55" s="193" t="e">
        <v>#REF!</v>
      </c>
      <c r="D55" s="194">
        <v>39605</v>
      </c>
      <c r="E55" s="195">
        <v>0.42634959031054631</v>
      </c>
      <c r="F55" s="195">
        <v>0.29778758350186924</v>
      </c>
      <c r="G55" s="195">
        <v>0.36788816125586365</v>
      </c>
    </row>
    <row r="56" spans="1:7">
      <c r="B56" s="192" t="s">
        <v>104</v>
      </c>
      <c r="C56" s="193" t="e">
        <v>#REF!</v>
      </c>
      <c r="D56" s="194">
        <v>65209</v>
      </c>
      <c r="E56" s="195">
        <v>0.3506650637918331</v>
      </c>
      <c r="F56" s="195">
        <v>0.17568707387362059</v>
      </c>
      <c r="G56" s="195">
        <v>0.26862505200802467</v>
      </c>
    </row>
    <row r="57" spans="1:7" s="197" customFormat="1">
      <c r="A57" s="315"/>
      <c r="B57" s="288" t="s">
        <v>100</v>
      </c>
      <c r="C57" s="289" t="e">
        <v>#REF!</v>
      </c>
      <c r="D57" s="290">
        <v>228815</v>
      </c>
      <c r="E57" s="291">
        <v>0.36944493151752489</v>
      </c>
      <c r="F57" s="291">
        <v>0.21727737627319219</v>
      </c>
      <c r="G57" s="291">
        <v>0.29889554363941556</v>
      </c>
    </row>
    <row r="58" spans="1:7" s="197" customFormat="1">
      <c r="A58" s="315"/>
      <c r="B58" s="288" t="s">
        <v>105</v>
      </c>
      <c r="C58" s="289" t="e">
        <v>#REF!</v>
      </c>
      <c r="D58" s="290">
        <v>182738</v>
      </c>
      <c r="E58" s="291">
        <v>0.21539549165078575</v>
      </c>
      <c r="F58" s="291">
        <v>8.8940824496706886E-2</v>
      </c>
      <c r="G58" s="291">
        <v>0.15543095690516004</v>
      </c>
    </row>
    <row r="59" spans="1:7" s="197" customFormat="1">
      <c r="A59" s="315"/>
      <c r="B59" s="288" t="s">
        <v>106</v>
      </c>
      <c r="C59" s="289" t="e">
        <v>#REF!</v>
      </c>
      <c r="D59" s="290">
        <v>73784</v>
      </c>
      <c r="E59" s="291">
        <v>0.37041733281878825</v>
      </c>
      <c r="F59" s="291">
        <v>0.21791300097751712</v>
      </c>
      <c r="G59" s="291">
        <v>0.29545154224711995</v>
      </c>
    </row>
    <row r="60" spans="1:7" s="197" customFormat="1">
      <c r="A60" s="315"/>
      <c r="B60" s="288" t="s">
        <v>107</v>
      </c>
      <c r="C60" s="289" t="e">
        <v>#REF!</v>
      </c>
      <c r="D60" s="290">
        <v>23750</v>
      </c>
      <c r="E60" s="291">
        <v>0.24739500188662816</v>
      </c>
      <c r="F60" s="291">
        <v>9.7745566962202518E-2</v>
      </c>
      <c r="G60" s="291">
        <v>0.1727498872579683</v>
      </c>
    </row>
    <row r="61" spans="1:7">
      <c r="B61" s="192" t="s">
        <v>109</v>
      </c>
      <c r="C61" s="193" t="e">
        <v>#REF!</v>
      </c>
      <c r="D61" s="194">
        <v>8431</v>
      </c>
      <c r="E61" s="195">
        <v>0.16269738545172147</v>
      </c>
      <c r="F61" s="195">
        <v>5.4587097595113883E-2</v>
      </c>
      <c r="G61" s="195">
        <v>0.10819238764982163</v>
      </c>
    </row>
    <row r="62" spans="1:7">
      <c r="B62" s="192" t="s">
        <v>110</v>
      </c>
      <c r="C62" s="193" t="e">
        <v>#REF!</v>
      </c>
      <c r="D62" s="194">
        <v>19669</v>
      </c>
      <c r="E62" s="195">
        <v>0.14976253403016512</v>
      </c>
      <c r="F62" s="195">
        <v>5.0900392052628078E-2</v>
      </c>
      <c r="G62" s="195">
        <v>0.10301141719912014</v>
      </c>
    </row>
    <row r="63" spans="1:7">
      <c r="B63" s="192" t="s">
        <v>111</v>
      </c>
      <c r="C63" s="193" t="e">
        <v>#REF!</v>
      </c>
      <c r="D63" s="194">
        <v>34163</v>
      </c>
      <c r="E63" s="195">
        <v>0.17004738576288406</v>
      </c>
      <c r="F63" s="195">
        <v>6.1068114165645247E-2</v>
      </c>
      <c r="G63" s="195">
        <v>0.11683692488688402</v>
      </c>
    </row>
    <row r="64" spans="1:7" s="197" customFormat="1">
      <c r="A64" s="315"/>
      <c r="B64" s="288" t="s">
        <v>178</v>
      </c>
      <c r="C64" s="289" t="e">
        <v>#REF!</v>
      </c>
      <c r="D64" s="290">
        <v>62263</v>
      </c>
      <c r="E64" s="291">
        <v>0.16199779161575498</v>
      </c>
      <c r="F64" s="291">
        <v>5.676227401565552E-2</v>
      </c>
      <c r="G64" s="291">
        <v>0.11093333808450553</v>
      </c>
    </row>
    <row r="65" spans="1:7" s="197" customFormat="1">
      <c r="A65" s="315"/>
      <c r="B65" s="288" t="s">
        <v>174</v>
      </c>
      <c r="C65" s="289" t="e">
        <v>#REF!</v>
      </c>
      <c r="D65" s="290">
        <v>16298</v>
      </c>
      <c r="E65" s="291">
        <v>0.29846050117990786</v>
      </c>
      <c r="F65" s="291">
        <v>0.16377543657093377</v>
      </c>
      <c r="G65" s="291">
        <v>0.23202972622827123</v>
      </c>
    </row>
    <row r="66" spans="1:7">
      <c r="B66" s="192" t="s">
        <v>113</v>
      </c>
      <c r="C66" s="193" t="e">
        <v>#REF!</v>
      </c>
      <c r="D66" s="194">
        <v>2244</v>
      </c>
      <c r="E66" s="195">
        <v>0.31674811195024433</v>
      </c>
      <c r="F66" s="195">
        <v>0.19306112815671467</v>
      </c>
      <c r="G66" s="195">
        <v>0.2567799519395812</v>
      </c>
    </row>
    <row r="67" spans="1:7">
      <c r="B67" s="192" t="s">
        <v>114</v>
      </c>
      <c r="C67" s="193" t="e">
        <v>#REF!</v>
      </c>
      <c r="D67" s="194">
        <v>2336</v>
      </c>
      <c r="E67" s="195">
        <v>0.33705198196059816</v>
      </c>
      <c r="F67" s="195">
        <v>0.23712140823194408</v>
      </c>
      <c r="G67" s="195">
        <v>0.2892521050024765</v>
      </c>
    </row>
    <row r="68" spans="1:7" ht="18.600000000000001" customHeight="1">
      <c r="B68" s="292" t="s">
        <v>46</v>
      </c>
      <c r="C68" s="293" t="e">
        <v>#REF!</v>
      </c>
      <c r="D68" s="294">
        <v>2327389</v>
      </c>
      <c r="E68" s="295">
        <v>0.29860231569882445</v>
      </c>
      <c r="F68" s="295">
        <v>0.17206423903496401</v>
      </c>
      <c r="G68" s="295">
        <v>0.23766704501184308</v>
      </c>
    </row>
    <row r="69" spans="1:7">
      <c r="B69" s="198"/>
      <c r="C69" s="198"/>
      <c r="D69" s="199"/>
    </row>
  </sheetData>
  <mergeCells count="4">
    <mergeCell ref="B2:G2"/>
    <mergeCell ref="B3:G3"/>
    <mergeCell ref="B4:B5"/>
    <mergeCell ref="D4:D5"/>
  </mergeCells>
  <printOptions horizontalCentered="1" verticalCentered="1"/>
  <pageMargins left="0" right="0" top="0.19685039370078741" bottom="0.19685039370078741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Portada</vt:lpstr>
      <vt:lpstr>Regím y altas</vt:lpstr>
      <vt:lpstr>Clase, sexo y edad</vt:lpstr>
      <vt:lpstr>Nº Pens. Clases</vt:lpstr>
      <vt:lpstr>Importe €</vt:lpstr>
      <vt:lpstr>P. Media €</vt:lpstr>
      <vt:lpstr>minimos</vt:lpstr>
      <vt:lpstr>PM ALTAS</vt:lpstr>
      <vt:lpstr>Prov1</vt:lpstr>
      <vt:lpstr>Prov2</vt:lpstr>
      <vt:lpstr>Prov3</vt:lpstr>
      <vt:lpstr>Minimos prov</vt:lpstr>
      <vt:lpstr>'Clase, sexo y edad'!Área_de_impresión</vt:lpstr>
      <vt:lpstr>'Importe €'!Área_de_impresión</vt:lpstr>
      <vt:lpstr>minimos!Área_de_impresión</vt:lpstr>
      <vt:lpstr>'Minimos prov'!Área_de_impresión</vt:lpstr>
      <vt:lpstr>'Nº Pens. Clases'!Área_de_impresión</vt:lpstr>
      <vt:lpstr>'P. Media €'!Área_de_impresión</vt:lpstr>
      <vt:lpstr>'PM ALTAS'!Área_de_impresión</vt:lpstr>
      <vt:lpstr>Portada!Área_de_impresión</vt:lpstr>
      <vt:lpstr>Prov1!Área_de_impresión</vt:lpstr>
      <vt:lpstr>Prov2!Área_de_impresión</vt:lpstr>
      <vt:lpstr>Prov3!Área_de_impresión</vt:lpstr>
      <vt:lpstr>'Regím y altas'!Área_de_impresión</vt:lpstr>
      <vt:lpstr>'Clase, sexo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Angel</cp:lastModifiedBy>
  <cp:lastPrinted>2020-03-16T17:31:54Z</cp:lastPrinted>
  <dcterms:created xsi:type="dcterms:W3CDTF">2016-11-17T11:36:14Z</dcterms:created>
  <dcterms:modified xsi:type="dcterms:W3CDTF">2020-04-09T17:30:08Z</dcterms:modified>
</cp:coreProperties>
</file>