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 activeTab="11"/>
  </bookViews>
  <sheets>
    <sheet name="Portada" sheetId="24" r:id="rId1"/>
    <sheet name="Distrib - regím. Altas nuevas" sheetId="21" r:id="rId2"/>
    <sheet name="Clase, sexo y edad" sheetId="26" r:id="rId3"/>
    <sheet name="Nº pens. por clases" sheetId="17" r:id="rId4"/>
    <sheet name="Importe €" sheetId="18" r:id="rId5"/>
    <sheet name="P. Media €" sheetId="19" r:id="rId6"/>
    <sheet name="Pensiones - mínimos" sheetId="27" r:id="rId7"/>
    <sheet name="Pensión media (nuevas altas)" sheetId="25" r:id="rId8"/>
    <sheet name="Número pensiones (IP-J-V)" sheetId="14" r:id="rId9"/>
    <sheet name="Número pensiones (O-FM)" sheetId="15" r:id="rId10"/>
    <sheet name="Evolución y pensión media" sheetId="16" r:id="rId11"/>
    <sheet name="Minimos prov" sheetId="2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P68" localSheetId="2">'[1]%'!$B$2:$Z$17</definedName>
    <definedName name="_1P68">'[1]%'!$B$2:$Z$17</definedName>
    <definedName name="_2P68" localSheetId="2">#REF!</definedName>
    <definedName name="_2P68" localSheetId="6">#REF!</definedName>
    <definedName name="_2P68">#REF!</definedName>
    <definedName name="a" localSheetId="2">#REF!</definedName>
    <definedName name="a">#REF!</definedName>
    <definedName name="aaa">#REF!</definedName>
    <definedName name="AAAAAAAAAAAAAAAAAAAAAAA">#REF!</definedName>
    <definedName name="ACA">#REF!</definedName>
    <definedName name="ACP">#REF!</definedName>
    <definedName name="alt" localSheetId="2">#REF!</definedName>
    <definedName name="alt">#REF!</definedName>
    <definedName name="_xlnm.Print_Area" localSheetId="2">'Clase, sexo y edad'!$A$1:$Q$79</definedName>
    <definedName name="_xlnm.Print_Area" localSheetId="1">'Distrib - regím. Altas nuevas'!$A$1:$T$42</definedName>
    <definedName name="_xlnm.Print_Area" localSheetId="10">'Evolución y pensión media'!$A$3:$I$89</definedName>
    <definedName name="_xlnm.Print_Area" localSheetId="4">'Importe €'!$A$1:$H$80</definedName>
    <definedName name="_xlnm.Print_Area" localSheetId="11">'Minimos prov'!$B$2:$G$68</definedName>
    <definedName name="_xlnm.Print_Area" localSheetId="3">'Nº pens. por clases'!$A$1:$H$80</definedName>
    <definedName name="_xlnm.Print_Area" localSheetId="8">'Número pensiones (IP-J-V)'!$A$2:$H$90</definedName>
    <definedName name="_xlnm.Print_Area" localSheetId="9">'Número pensiones (O-FM)'!$A$3:$H$90</definedName>
    <definedName name="_xlnm.Print_Area" localSheetId="5">'P. Media €'!$A$1:$H$80</definedName>
    <definedName name="_xlnm.Print_Area" localSheetId="7">'Pensión media (nuevas altas)'!$C$1:$G$38</definedName>
    <definedName name="_xlnm.Print_Area" localSheetId="6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>#REF!</definedName>
    <definedName name="Auto_Open">#REF!</definedName>
    <definedName name="bbb">#REF!</definedName>
    <definedName name="CARBON">#REF!</definedName>
    <definedName name="cb" localSheetId="2">#REF!</definedName>
    <definedName name="cb">#REF!</definedName>
    <definedName name="CCAA">[2]CC.AA!$H$3:$H$3000</definedName>
    <definedName name="CCCCCCCCCCCCC">#REF!</definedName>
    <definedName name="cm" localSheetId="2">#REF!</definedName>
    <definedName name="cm" localSheetId="6">#REF!</definedName>
    <definedName name="cm">#REF!</definedName>
    <definedName name="COMPROBACIÓN">#REF!</definedName>
    <definedName name="Contribuciones_CCAA">[3]Gráficos!$B$75:$K$93</definedName>
    <definedName name="d" localSheetId="2">#REF!</definedName>
    <definedName name="d" localSheetId="6">#REF!</definedName>
    <definedName name="d">#REF!</definedName>
    <definedName name="Datos">[4]graf!$A$6:$R$1505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>#REF!</definedName>
    <definedName name="HOGAR">#REF!</definedName>
    <definedName name="impor">#REF!</definedName>
    <definedName name="importe">#REF!</definedName>
    <definedName name="IMPORTE_P67" localSheetId="2">'[1]IMPORTE POR CONCEPTOS'!$B$2:$Z$18</definedName>
    <definedName name="IMPORTE_P67">'[1]IMPORTE POR CONCEPTOS'!$B$2:$Z$18</definedName>
    <definedName name="INCP_JUBILA" localSheetId="2">#REF!</definedName>
    <definedName name="INCP_JUBILA" localSheetId="6">#REF!</definedName>
    <definedName name="INCP_JUBILA">#REF!</definedName>
    <definedName name="ip" localSheetId="2">#REF!</definedName>
    <definedName name="ip">#REF!</definedName>
    <definedName name="IP__CCAA">[5]Total!$A$1:$AA$80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[6]Gráficos!$A$49:$E$67</definedName>
    <definedName name="NombreTabla">"Dummy"</definedName>
    <definedName name="Nómina_CCAA">[6]Gráficos!$A$3:$E$21</definedName>
    <definedName name="Número_CCAA">[6]Gráficos!$A$26:$E$44</definedName>
    <definedName name="ooo">#REF!</definedName>
    <definedName name="ppp">#REF!</definedName>
    <definedName name="PROVINCIA">[2]PROVINCIAS!$R$3:$R$3000</definedName>
    <definedName name="PUBLICA">[6]Avance!$P$52:$Q$63</definedName>
    <definedName name="qq" localSheetId="2">#REF!</definedName>
    <definedName name="qq" localSheetId="6">#REF!</definedName>
    <definedName name="qq">#REF!</definedName>
    <definedName name="rank_contr_nóm">[3]Gráficos!$M$75:$M$93</definedName>
    <definedName name="rank_contr_núm">[3]Gráficos!$N$75:$N$93</definedName>
    <definedName name="rank_contr_pm">[3]Gráficos!$O$75:$O$93</definedName>
    <definedName name="Recover">#REF!</definedName>
    <definedName name="REGIMENES">[2]PROVINCIAS!$P$3:$P$3000</definedName>
    <definedName name="REGIMENESCCAA">[2]CC.AA!$F$3:$F$3000</definedName>
    <definedName name="REM" localSheetId="6">#REF!</definedName>
    <definedName name="REM">#REF!</definedName>
    <definedName name="RETA">#REF!</definedName>
    <definedName name="RG">#REF!</definedName>
    <definedName name="serieb">[2]PROVINCIAS!$P$3:$P$3000</definedName>
    <definedName name="SEXO">[2]PROVINCIAS!$S$3:$S$3000</definedName>
    <definedName name="SEXOCCAA">[2]CC.AA!$I$3:$I$3000</definedName>
    <definedName name="SOVI" localSheetId="6">#REF!</definedName>
    <definedName name="SOVI">#REF!</definedName>
    <definedName name="ss">#REF!</definedName>
    <definedName name="_xlnm.Print_Titles" localSheetId="2">'Clase, sexo y edad'!$1:$3</definedName>
    <definedName name="_xlnm.Print_Titles">#N/A</definedName>
    <definedName name="TOTAL" localSheetId="6">#REF!</definedName>
    <definedName name="TOTAL">#REF!</definedName>
    <definedName name="Tramos_2009">[7]Rango!$Q$2:$S$32</definedName>
    <definedName name="Tramos_2015">[7]Rango!$AO$2:$AP$32</definedName>
    <definedName name="TRAMOS_CUANTÍA" localSheetId="2">#REF!</definedName>
    <definedName name="TRAMOS_CUANTÍA" localSheetId="6">#REF!</definedName>
    <definedName name="TRAMOS_CUANTÍA">#REF!</definedName>
    <definedName name="VIUDE_ORFAN" localSheetId="2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D13" i="27" l="1"/>
  <c r="C15" i="27" l="1"/>
  <c r="C13" i="27"/>
  <c r="D14" i="27" l="1"/>
  <c r="D12" i="27"/>
  <c r="D11" i="27"/>
  <c r="D10" i="27"/>
  <c r="D9" i="27"/>
  <c r="D8" i="27"/>
  <c r="D7" i="27"/>
  <c r="C42" i="27" l="1"/>
  <c r="C43" i="27"/>
  <c r="C44" i="27"/>
  <c r="C46" i="27"/>
  <c r="C47" i="27"/>
  <c r="C48" i="27"/>
  <c r="C49" i="27"/>
  <c r="C45" i="27" l="1"/>
  <c r="C50" i="27" s="1"/>
  <c r="E46" i="27"/>
  <c r="C51" i="27" l="1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<sst xmlns="http://schemas.openxmlformats.org/spreadsheetml/2006/main" count="1026" uniqueCount="189">
  <si>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</si>
  <si>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</si>
  <si>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</si>
  <si>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</si>
  <si>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</si>
  <si>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</si>
  <si>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</si>
  <si>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</si>
  <si>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</si>
  <si>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</si>
  <si>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</si>
  <si>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</si>
  <si>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</si>
  <si>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</si>
  <si>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</si>
  <si>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</si>
  <si>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</si>
  <si>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</si>
  <si>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</si>
  <si>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</si>
  <si>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</si>
  <si>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</si>
  <si>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</si>
  <si>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</si>
  <si>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</si>
  <si>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</si>
  <si>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</si>
  <si>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</si>
  <si>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</si>
  <si>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</si>
  <si>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</si>
  <si>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</si>
  <si>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</si>
  <si>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</si>
  <si>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</si>
  <si>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</si>
  <si>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</si>
  <si>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</si>
  <si>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</si>
  <si>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</si>
  <si>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</si>
  <si>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</si>
  <si>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</si>
  <si>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</si>
  <si>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</si>
  <si>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</si>
  <si>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</si>
  <si>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</si>
  <si>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</si>
  <si>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</si>
  <si>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</si>
  <si>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</si>
  <si>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</si>
  <si>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</si>
  <si>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</si>
  <si>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</si>
  <si>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</si>
  <si>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</si>
  <si>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</si>
  <si>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</si>
  <si>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</si>
  <si>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</si>
  <si>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</si>
  <si>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</si>
  <si>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</si>
  <si>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</si>
  <si>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</si>
  <si>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</si>
  <si>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</si>
  <si>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</si>
  <si>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</si>
  <si>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</si>
  <si>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</si>
  <si>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</si>
  <si>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</si>
  <si>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</si>
  <si>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</si>
  <si>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</si>
  <si>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</si>
  <si>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</si>
  <si>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</si>
  <si>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</si>
  <si>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</si>
  <si>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</si>
  <si>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</si>
  <si>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</si>
  <si>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</si>
  <si>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</si>
  <si>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</si>
  <si>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</si>
  <si>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</si>
  <si>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</si>
  <si>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</si>
  <si>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</si>
  <si>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</si>
  <si>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</si>
  <si>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</si>
  <si>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</si>
  <si>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</si>
  <si>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</si>
  <si>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</si>
  <si>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</si>
  <si>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</si>
  <si>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</si>
  <si>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</si>
  <si>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</si>
  <si>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</si>
  <si>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</si>
  <si>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</si>
  <si>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</si>
  <si>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</si>
  <si>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</si>
  <si>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</si>
  <si>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</si>
  <si>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</si>
  <si>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</si>
  <si>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</si>
  <si>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</si>
  <si>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</si>
  <si>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</si>
  <si>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</si>
  <si>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</si>
  <si>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</si>
  <si>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</si>
  <si>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</si>
  <si>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</si>
  <si>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</si>
  <si>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</si>
  <si>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</si>
  <si>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</si>
  <si>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</si>
  <si>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</si>
  <si>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</si>
  <si>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</si>
  <si>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</si>
  <si>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</si>
  <si>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</si>
  <si>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</si>
  <si>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</si>
  <si>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</si>
  <si>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</si>
  <si>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</si>
  <si>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</si>
  <si>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</si>
  <si>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</si>
  <si>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</si>
  <si>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</si>
  <si>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</si>
  <si>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</si>
  <si>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</si>
  <si>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</si>
  <si>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</si>
  <si>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</si>
  <si>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</si>
  <si>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</si>
  <si>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</si>
  <si>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</si>
  <si>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</si>
  <si>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</si>
  <si>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</si>
  <si>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</si>
  <si>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</si>
  <si>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</si>
  <si>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</si>
  <si>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</si>
  <si>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</si>
  <si>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</si>
  <si>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</si>
  <si>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</si>
  <si>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</si>
  <si>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</si>
  <si>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</si>
  <si>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</si>
  <si>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</si>
  <si>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</si>
  <si>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r>
      <t>GENERAL/SISTEMA</t>
    </r>
    <r>
      <rPr>
        <sz val="12"/>
        <rFont val="Arial"/>
        <family val="2"/>
      </rPr>
      <t xml:space="preserve"> (en %)</t>
    </r>
  </si>
  <si>
    <t>Pensiones en vigor por clase, sexo y grupos de edad. Total sistema</t>
  </si>
  <si>
    <t>TOTAL NACIONAL (1)</t>
  </si>
  <si>
    <t>PENSIONES CONTRIBUTIVAS EN VIGOR A 1 DE MAYO DE 2020</t>
  </si>
  <si>
    <t>ABRIL 2020</t>
  </si>
  <si>
    <t>Incluyen 60 pensiones de las que no consta el sexo</t>
  </si>
  <si>
    <t xml:space="preserve">  1 de mayo de 2020</t>
  </si>
  <si>
    <t>Abril 2020</t>
  </si>
  <si>
    <t>Abril 2020 (2)</t>
  </si>
  <si>
    <t>(2) Incremento sobre abril de 2019</t>
  </si>
  <si>
    <t>1 de  mayo de 2020</t>
  </si>
  <si>
    <t>Código
Prov.</t>
  </si>
  <si>
    <t>1 mayo 2020</t>
  </si>
  <si>
    <t>Datos a 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</si>
</sst>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</numFmts>
  <fonts count="114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4"/>
      <color theme="5" tint="-0.499984740745262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5" tint="-0.499984740745262"/>
      <name val="Cambria"/>
      <family val="1"/>
      <scheme val="major"/>
    </font>
    <font>
      <sz val="10"/>
      <name val="Arial"/>
      <family val="2"/>
    </font>
    <font>
      <b/>
      <sz val="10"/>
      <color theme="1"/>
      <name val="Cambria"/>
      <family val="1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mbria"/>
      <family val="1"/>
      <scheme val="major"/>
    </font>
    <font>
      <sz val="12"/>
      <color rgb="FF943634"/>
      <name val="Calibri"/>
      <family val="2"/>
      <scheme val="minor"/>
    </font>
    <font>
      <b/>
      <sz val="12"/>
      <color rgb="FF752B29"/>
      <name val="Cambria"/>
      <family val="1"/>
      <scheme val="major"/>
    </font>
    <font>
      <b/>
      <sz val="14"/>
      <color indexed="17"/>
      <name val="Cambria"/>
      <family val="1"/>
      <scheme val="major"/>
    </font>
    <font>
      <sz val="12"/>
      <name val="Cambria"/>
      <family val="1"/>
      <scheme val="major"/>
    </font>
    <font>
      <sz val="12"/>
      <name val="Times New Roman"/>
      <family val="1"/>
    </font>
    <font>
      <sz val="24"/>
      <color rgb="FFEB641B"/>
      <name val="Arial"/>
      <family val="2"/>
    </font>
    <font>
      <sz val="24"/>
      <color rgb="FF752B29"/>
      <name val="Arial"/>
      <family val="2"/>
    </font>
    <font>
      <sz val="24"/>
      <color rgb="FF752B29"/>
      <name val="Times New Roman"/>
      <family val="1"/>
    </font>
    <font>
      <sz val="22"/>
      <name val="Cambria"/>
      <family val="1"/>
      <scheme val="major"/>
    </font>
    <font>
      <sz val="24"/>
      <name val="Arial"/>
      <family val="2"/>
    </font>
    <font>
      <sz val="24"/>
      <name val="Times New Roman"/>
      <family val="1"/>
    </font>
    <font>
      <sz val="12"/>
      <color rgb="FF752B29"/>
      <name val="Cambria"/>
      <family val="1"/>
      <scheme val="major"/>
    </font>
    <font>
      <sz val="12"/>
      <color rgb="FF752B29"/>
      <name val="Calibri"/>
      <family val="2"/>
      <scheme val="min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color rgb="FF752B29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6"/>
      <color rgb="FF943634"/>
      <name val="Cambria"/>
      <family val="1"/>
      <scheme val="major"/>
    </font>
    <font>
      <sz val="16"/>
      <name val="Cambria"/>
      <family val="1"/>
      <scheme val="major"/>
    </font>
    <font>
      <sz val="15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24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8"/>
      <color rgb="FF943634"/>
      <name val="Cambria"/>
      <family val="1"/>
      <scheme val="major"/>
    </font>
    <font>
      <sz val="9"/>
      <name val="Cambria"/>
      <family val="1"/>
      <scheme val="major"/>
    </font>
    <font>
      <sz val="10"/>
      <color indexed="10"/>
      <name val="Arial"/>
      <family val="2"/>
    </font>
    <font>
      <sz val="10"/>
      <color rgb="FFEB641B"/>
      <name val="Arial"/>
      <family val="2"/>
    </font>
    <font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i/>
      <sz val="10"/>
      <color indexed="10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rgb="FFFF0000"/>
      <name val="Cambria"/>
      <family val="1"/>
      <scheme val="maj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rgb="FFDA1F2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sz val="14"/>
      <color rgb="FF752B29"/>
      <name val="Cambria"/>
      <family val="1"/>
      <scheme val="major"/>
    </font>
    <font>
      <sz val="12"/>
      <color rgb="FF752B29"/>
      <name val="Arial"/>
      <family val="2"/>
    </font>
    <font>
      <sz val="12"/>
      <color rgb="FF752B29"/>
      <name val="Times New Roman"/>
      <family val="1"/>
    </font>
    <font>
      <sz val="12"/>
      <color rgb="FF943634"/>
      <name val="Arial"/>
      <family val="2"/>
    </font>
    <font>
      <u/>
      <sz val="12"/>
      <name val="Cambria"/>
      <family val="1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22" fillId="0" borderId="0"/>
    <xf numFmtId="0" fontId="24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6" fillId="0" borderId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6" fillId="16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23" borderId="0" applyNumberFormat="0" applyBorder="0" applyAlignment="0" applyProtection="0"/>
    <xf numFmtId="0" fontId="47" fillId="7" borderId="0" applyNumberFormat="0" applyBorder="0" applyAlignment="0" applyProtection="0"/>
    <xf numFmtId="0" fontId="48" fillId="8" borderId="0" applyNumberFormat="0" applyBorder="0" applyAlignment="0" applyProtection="0"/>
    <xf numFmtId="0" fontId="49" fillId="24" borderId="22" applyNumberFormat="0" applyAlignment="0" applyProtection="0"/>
    <xf numFmtId="0" fontId="50" fillId="24" borderId="22" applyNumberFormat="0" applyAlignment="0" applyProtection="0"/>
    <xf numFmtId="0" fontId="51" fillId="25" borderId="23" applyNumberFormat="0" applyAlignment="0" applyProtection="0"/>
    <xf numFmtId="0" fontId="52" fillId="0" borderId="24" applyNumberFormat="0" applyFill="0" applyAlignment="0" applyProtection="0"/>
    <xf numFmtId="0" fontId="53" fillId="25" borderId="23" applyNumberFormat="0" applyAlignment="0" applyProtection="0"/>
    <xf numFmtId="0" fontId="54" fillId="0" borderId="0" applyNumberFormat="0" applyFill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23" borderId="0" applyNumberFormat="0" applyBorder="0" applyAlignment="0" applyProtection="0"/>
    <xf numFmtId="0" fontId="55" fillId="11" borderId="22" applyNumberFormat="0" applyAlignment="0" applyProtection="0"/>
    <xf numFmtId="0" fontId="56" fillId="0" borderId="0" applyNumberFormat="0" applyFill="0" applyBorder="0" applyAlignment="0" applyProtection="0"/>
    <xf numFmtId="0" fontId="57" fillId="8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7" borderId="0" applyNumberFormat="0" applyBorder="0" applyAlignment="0" applyProtection="0"/>
    <xf numFmtId="0" fontId="62" fillId="11" borderId="22" applyNumberFormat="0" applyAlignment="0" applyProtection="0"/>
    <xf numFmtId="0" fontId="63" fillId="0" borderId="24" applyNumberFormat="0" applyFill="0" applyAlignment="0" applyProtection="0"/>
    <xf numFmtId="41" fontId="6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65" fillId="24" borderId="29" applyNumberFormat="0" applyAlignment="0" applyProtection="0"/>
    <xf numFmtId="0" fontId="66" fillId="24" borderId="29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54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Border="0"/>
    <xf numFmtId="0" fontId="97" fillId="0" borderId="0"/>
    <xf numFmtId="0" fontId="25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99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" fillId="0" borderId="0" applyBorder="0"/>
    <xf numFmtId="0" fontId="2" fillId="0" borderId="0" applyBorder="0"/>
    <xf numFmtId="0" fontId="10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423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0" fontId="17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1" fillId="0" borderId="0" xfId="0" applyFont="1"/>
    <xf numFmtId="164" fontId="0" fillId="0" borderId="0" xfId="0" applyNumberFormat="1"/>
    <xf numFmtId="10" fontId="11" fillId="0" borderId="19" xfId="5" applyNumberFormat="1" applyFont="1" applyFill="1" applyBorder="1" applyAlignment="1">
      <alignment horizontal="right" vertical="center" indent="1"/>
    </xf>
    <xf numFmtId="166" fontId="11" fillId="0" borderId="19" xfId="5" applyNumberFormat="1" applyFont="1" applyFill="1" applyBorder="1" applyAlignment="1">
      <alignment horizontal="right" vertical="center" indent="1"/>
    </xf>
    <xf numFmtId="0" fontId="17" fillId="0" borderId="13" xfId="17" applyNumberFormat="1" applyFont="1" applyBorder="1" applyAlignment="1">
      <alignment horizontal="left" vertical="center" wrapText="1"/>
    </xf>
    <xf numFmtId="0" fontId="18" fillId="0" borderId="13" xfId="17" applyFont="1" applyBorder="1" applyAlignment="1">
      <alignment horizontal="left" wrapText="1"/>
    </xf>
    <xf numFmtId="0" fontId="12" fillId="4" borderId="12" xfId="0" applyFont="1" applyFill="1" applyBorder="1" applyAlignment="1">
      <alignment horizontal="left" indent="1"/>
    </xf>
    <xf numFmtId="0" fontId="23" fillId="0" borderId="19" xfId="0" applyFont="1" applyBorder="1" applyAlignment="1">
      <alignment horizontal="left" vertical="center" wrapText="1" indent="1"/>
    </xf>
    <xf numFmtId="3" fontId="11" fillId="0" borderId="19" xfId="5" applyNumberFormat="1" applyFont="1" applyFill="1" applyBorder="1" applyAlignment="1">
      <alignment horizontal="right" vertical="center" indent="1"/>
    </xf>
    <xf numFmtId="0" fontId="11" fillId="0" borderId="19" xfId="5" applyFont="1" applyFill="1" applyBorder="1" applyAlignment="1">
      <alignment horizontal="left" vertical="center" wrapText="1" indent="1"/>
    </xf>
    <xf numFmtId="0" fontId="27" fillId="0" borderId="0" xfId="18" applyNumberFormat="1" applyFont="1" applyAlignment="1"/>
    <xf numFmtId="4" fontId="27" fillId="0" borderId="0" xfId="18" applyNumberFormat="1" applyFont="1" applyAlignment="1"/>
    <xf numFmtId="0" fontId="28" fillId="0" borderId="0" xfId="18" applyNumberFormat="1" applyFont="1" applyAlignment="1"/>
    <xf numFmtId="0" fontId="27" fillId="0" borderId="0" xfId="18" applyNumberFormat="1" applyFont="1" applyAlignment="1">
      <alignment horizontal="centerContinuous" vertical="center"/>
    </xf>
    <xf numFmtId="4" fontId="27" fillId="0" borderId="0" xfId="18" applyNumberFormat="1" applyFont="1" applyAlignment="1">
      <alignment horizontal="centerContinuous" vertical="center"/>
    </xf>
    <xf numFmtId="0" fontId="29" fillId="0" borderId="0" xfId="18" applyNumberFormat="1" applyFont="1" applyAlignment="1">
      <alignment horizontal="centerContinuous" vertical="center"/>
    </xf>
    <xf numFmtId="0" fontId="30" fillId="0" borderId="0" xfId="18" applyNumberFormat="1" applyFont="1" applyAlignment="1">
      <alignment horizontal="centerContinuous" vertical="center"/>
    </xf>
    <xf numFmtId="0" fontId="31" fillId="0" borderId="0" xfId="18" applyNumberFormat="1" applyFont="1" applyAlignment="1">
      <alignment horizontal="centerContinuous" vertical="center"/>
    </xf>
    <xf numFmtId="4" fontId="31" fillId="0" borderId="0" xfId="18" applyNumberFormat="1" applyFont="1" applyAlignment="1">
      <alignment horizontal="centerContinuous" vertical="center"/>
    </xf>
    <xf numFmtId="0" fontId="1" fillId="0" borderId="0" xfId="18" applyNumberFormat="1" applyFont="1" applyAlignment="1"/>
    <xf numFmtId="0" fontId="32" fillId="0" borderId="0" xfId="18" applyNumberFormat="1" applyFont="1" applyAlignment="1"/>
    <xf numFmtId="0" fontId="33" fillId="0" borderId="0" xfId="18" applyNumberFormat="1" applyFont="1" applyFill="1" applyAlignment="1"/>
    <xf numFmtId="0" fontId="34" fillId="0" borderId="0" xfId="18" applyNumberFormat="1" applyFont="1" applyFill="1" applyAlignment="1"/>
    <xf numFmtId="0" fontId="35" fillId="0" borderId="0" xfId="18" applyNumberFormat="1" applyFont="1" applyFill="1" applyAlignment="1"/>
    <xf numFmtId="0" fontId="35" fillId="5" borderId="0" xfId="18" applyNumberFormat="1" applyFont="1" applyFill="1" applyAlignment="1"/>
    <xf numFmtId="0" fontId="37" fillId="0" borderId="0" xfId="18" applyNumberFormat="1" applyFont="1" applyAlignment="1"/>
    <xf numFmtId="0" fontId="38" fillId="0" borderId="0" xfId="18" applyNumberFormat="1" applyFont="1" applyAlignment="1"/>
    <xf numFmtId="0" fontId="31" fillId="0" borderId="20" xfId="18" applyNumberFormat="1" applyFont="1" applyBorder="1" applyAlignment="1"/>
    <xf numFmtId="0" fontId="31" fillId="0" borderId="0" xfId="18" applyNumberFormat="1" applyFont="1" applyAlignment="1"/>
    <xf numFmtId="3" fontId="31" fillId="0" borderId="0" xfId="18" applyNumberFormat="1" applyFont="1" applyAlignment="1"/>
    <xf numFmtId="4" fontId="31" fillId="0" borderId="0" xfId="18" applyNumberFormat="1" applyFont="1" applyAlignment="1"/>
    <xf numFmtId="0" fontId="31" fillId="0" borderId="0" xfId="18" applyNumberFormat="1" applyFont="1" applyAlignment="1">
      <alignment horizontal="right"/>
    </xf>
    <xf numFmtId="0" fontId="39" fillId="0" borderId="0" xfId="18" applyNumberFormat="1" applyFont="1" applyAlignment="1">
      <alignment horizontal="centerContinuous" vertical="center"/>
    </xf>
    <xf numFmtId="4" fontId="39" fillId="0" borderId="0" xfId="18" applyNumberFormat="1" applyFont="1" applyAlignment="1">
      <alignment horizontal="centerContinuous" vertical="center"/>
    </xf>
    <xf numFmtId="0" fontId="40" fillId="0" borderId="0" xfId="18" applyNumberFormat="1" applyFont="1" applyAlignment="1"/>
    <xf numFmtId="0" fontId="17" fillId="0" borderId="0" xfId="18" applyNumberFormat="1" applyFont="1" applyAlignment="1">
      <alignment horizontal="centerContinuous" vertical="center"/>
    </xf>
    <xf numFmtId="14" fontId="1" fillId="0" borderId="0" xfId="18" applyNumberFormat="1" applyFont="1" applyAlignment="1"/>
    <xf numFmtId="0" fontId="28" fillId="0" borderId="0" xfId="18" applyNumberFormat="1" applyFont="1" applyFill="1" applyAlignment="1"/>
    <xf numFmtId="0" fontId="1" fillId="0" borderId="0" xfId="18" applyNumberFormat="1" applyFont="1" applyFill="1" applyAlignment="1"/>
    <xf numFmtId="0" fontId="6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/>
    </xf>
    <xf numFmtId="0" fontId="1" fillId="0" borderId="0" xfId="7" applyNumberFormat="1" applyFont="1" applyAlignment="1"/>
    <xf numFmtId="0" fontId="1" fillId="0" borderId="0" xfId="7"/>
    <xf numFmtId="0" fontId="31" fillId="0" borderId="0" xfId="7" applyNumberFormat="1" applyFont="1" applyAlignment="1"/>
    <xf numFmtId="0" fontId="1" fillId="0" borderId="8" xfId="7" applyNumberFormat="1" applyFont="1" applyBorder="1"/>
    <xf numFmtId="0" fontId="31" fillId="0" borderId="20" xfId="7" applyNumberFormat="1" applyFont="1" applyBorder="1"/>
    <xf numFmtId="3" fontId="31" fillId="0" borderId="20" xfId="7" applyNumberFormat="1" applyFont="1" applyBorder="1"/>
    <xf numFmtId="0" fontId="14" fillId="0" borderId="0" xfId="7" applyNumberFormat="1" applyFont="1" applyAlignment="1"/>
    <xf numFmtId="3" fontId="14" fillId="0" borderId="0" xfId="7" applyNumberFormat="1" applyFont="1" applyAlignment="1">
      <alignment horizontal="right"/>
    </xf>
    <xf numFmtId="3" fontId="14" fillId="0" borderId="0" xfId="7" applyNumberFormat="1" applyFont="1"/>
    <xf numFmtId="3" fontId="1" fillId="0" borderId="0" xfId="7" applyNumberFormat="1" applyFont="1" applyAlignment="1"/>
    <xf numFmtId="3" fontId="14" fillId="0" borderId="0" xfId="7" applyNumberFormat="1" applyFont="1" applyAlignment="1"/>
    <xf numFmtId="0" fontId="14" fillId="0" borderId="0" xfId="7" applyNumberFormat="1" applyFont="1" applyAlignment="1">
      <alignment horizontal="right"/>
    </xf>
    <xf numFmtId="4" fontId="14" fillId="0" borderId="0" xfId="7" applyNumberFormat="1" applyFont="1" applyAlignment="1">
      <alignment horizontal="right"/>
    </xf>
    <xf numFmtId="4" fontId="1" fillId="0" borderId="0" xfId="7" applyNumberFormat="1" applyFont="1" applyAlignment="1"/>
    <xf numFmtId="4" fontId="14" fillId="0" borderId="0" xfId="7" applyNumberFormat="1" applyFont="1" applyAlignment="1"/>
    <xf numFmtId="0" fontId="14" fillId="0" borderId="0" xfId="7" applyNumberFormat="1" applyFont="1" applyAlignment="1">
      <alignment horizontal="left" vertical="top"/>
    </xf>
    <xf numFmtId="0" fontId="39" fillId="0" borderId="0" xfId="7" applyNumberFormat="1" applyFont="1" applyAlignment="1">
      <alignment horizontal="centerContinuous"/>
    </xf>
    <xf numFmtId="167" fontId="14" fillId="0" borderId="0" xfId="7" applyNumberFormat="1" applyFont="1" applyAlignment="1"/>
    <xf numFmtId="167" fontId="1" fillId="0" borderId="0" xfId="7" applyNumberFormat="1" applyFont="1" applyAlignment="1"/>
    <xf numFmtId="0" fontId="73" fillId="0" borderId="0" xfId="7" applyNumberFormat="1" applyFont="1" applyAlignment="1">
      <alignment horizontal="centerContinuous"/>
    </xf>
    <xf numFmtId="0" fontId="1" fillId="0" borderId="0" xfId="7" applyNumberFormat="1" applyFont="1"/>
    <xf numFmtId="0" fontId="31" fillId="0" borderId="0" xfId="7" applyNumberFormat="1" applyFont="1"/>
    <xf numFmtId="4" fontId="14" fillId="0" borderId="0" xfId="7" applyNumberFormat="1" applyFont="1"/>
    <xf numFmtId="0" fontId="14" fillId="0" borderId="0" xfId="7" applyNumberFormat="1" applyFont="1"/>
    <xf numFmtId="4" fontId="31" fillId="0" borderId="0" xfId="7" applyNumberFormat="1" applyFont="1" applyAlignment="1"/>
    <xf numFmtId="0" fontId="41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 vertical="center"/>
    </xf>
    <xf numFmtId="0" fontId="27" fillId="0" borderId="0" xfId="7" applyNumberFormat="1" applyFont="1" applyBorder="1" applyAlignment="1">
      <alignment horizontal="centerContinuous" vertical="center"/>
    </xf>
    <xf numFmtId="0" fontId="76" fillId="27" borderId="0" xfId="7" applyNumberFormat="1" applyFont="1" applyFill="1" applyAlignment="1">
      <alignment horizontal="centerContinuous"/>
    </xf>
    <xf numFmtId="0" fontId="31" fillId="0" borderId="0" xfId="7" applyNumberFormat="1" applyFont="1" applyAlignment="1">
      <alignment horizontal="centerContinuous" vertical="center"/>
    </xf>
    <xf numFmtId="0" fontId="31" fillId="0" borderId="0" xfId="7" applyNumberFormat="1" applyFont="1" applyBorder="1" applyAlignment="1">
      <alignment horizontal="centerContinuous" vertical="center"/>
    </xf>
    <xf numFmtId="0" fontId="77" fillId="27" borderId="0" xfId="7" applyNumberFormat="1" applyFont="1" applyFill="1" applyAlignment="1">
      <alignment horizontal="centerContinuous"/>
    </xf>
    <xf numFmtId="0" fontId="7" fillId="27" borderId="18" xfId="7" applyNumberFormat="1" applyFont="1" applyFill="1" applyBorder="1" applyAlignment="1">
      <alignment horizontal="centerContinuous" vertical="center"/>
    </xf>
    <xf numFmtId="0" fontId="42" fillId="0" borderId="8" xfId="7" applyNumberFormat="1" applyFont="1" applyBorder="1" applyAlignment="1"/>
    <xf numFmtId="0" fontId="11" fillId="2" borderId="9" xfId="7" applyNumberFormat="1" applyFont="1" applyFill="1" applyBorder="1" applyAlignment="1">
      <alignment horizontal="center"/>
    </xf>
    <xf numFmtId="0" fontId="11" fillId="0" borderId="9" xfId="7" applyNumberFormat="1" applyFont="1" applyBorder="1" applyAlignment="1">
      <alignment horizontal="center"/>
    </xf>
    <xf numFmtId="0" fontId="42" fillId="27" borderId="9" xfId="7" applyNumberFormat="1" applyFont="1" applyFill="1" applyBorder="1" applyAlignment="1">
      <alignment horizontal="right" vertical="center"/>
    </xf>
    <xf numFmtId="0" fontId="11" fillId="2" borderId="7" xfId="7" applyNumberFormat="1" applyFont="1" applyFill="1" applyBorder="1" applyAlignment="1">
      <alignment horizontal="center"/>
    </xf>
    <xf numFmtId="0" fontId="31" fillId="0" borderId="20" xfId="7" applyNumberFormat="1" applyFont="1" applyBorder="1" applyAlignment="1"/>
    <xf numFmtId="0" fontId="31" fillId="0" borderId="0" xfId="7" applyNumberFormat="1" applyFont="1" applyBorder="1" applyAlignment="1"/>
    <xf numFmtId="0" fontId="42" fillId="27" borderId="0" xfId="7" applyNumberFormat="1" applyFont="1" applyFill="1" applyAlignment="1">
      <alignment horizontal="center" vertical="center"/>
    </xf>
    <xf numFmtId="0" fontId="78" fillId="0" borderId="0" xfId="7" applyNumberFormat="1" applyFont="1" applyAlignment="1"/>
    <xf numFmtId="0" fontId="7" fillId="0" borderId="0" xfId="7" applyNumberFormat="1" applyFont="1" applyBorder="1" applyAlignment="1"/>
    <xf numFmtId="3" fontId="31" fillId="0" borderId="0" xfId="7" applyNumberFormat="1" applyFont="1" applyAlignment="1"/>
    <xf numFmtId="3" fontId="79" fillId="28" borderId="0" xfId="7" applyNumberFormat="1" applyFont="1" applyFill="1" applyAlignment="1">
      <alignment vertical="top"/>
    </xf>
    <xf numFmtId="4" fontId="1" fillId="0" borderId="0" xfId="7" applyNumberFormat="1" applyFont="1"/>
    <xf numFmtId="0" fontId="75" fillId="0" borderId="0" xfId="7" applyNumberFormat="1" applyFont="1" applyAlignment="1"/>
    <xf numFmtId="3" fontId="17" fillId="0" borderId="0" xfId="7" applyNumberFormat="1" applyFont="1" applyAlignment="1"/>
    <xf numFmtId="0" fontId="6" fillId="0" borderId="0" xfId="7" applyNumberFormat="1" applyFont="1" applyBorder="1" applyAlignment="1"/>
    <xf numFmtId="4" fontId="17" fillId="0" borderId="0" xfId="7" applyNumberFormat="1" applyFont="1" applyAlignment="1"/>
    <xf numFmtId="3" fontId="80" fillId="28" borderId="0" xfId="7" applyNumberFormat="1" applyFont="1" applyFill="1" applyAlignment="1">
      <alignment vertical="top"/>
    </xf>
    <xf numFmtId="0" fontId="1" fillId="0" borderId="20" xfId="7" applyNumberFormat="1" applyFont="1" applyBorder="1" applyAlignment="1">
      <alignment horizontal="centerContinuous" vertical="center"/>
    </xf>
    <xf numFmtId="0" fontId="1" fillId="0" borderId="20" xfId="7" applyNumberFormat="1" applyFont="1" applyBorder="1"/>
    <xf numFmtId="0" fontId="1" fillId="0" borderId="0" xfId="7" applyNumberFormat="1" applyFont="1" applyAlignment="1">
      <alignment horizontal="centerContinuous" vertical="center"/>
    </xf>
    <xf numFmtId="0" fontId="1" fillId="0" borderId="0" xfId="7" applyNumberFormat="1" applyFont="1" applyAlignment="1">
      <alignment horizontal="center"/>
    </xf>
    <xf numFmtId="0" fontId="31" fillId="27" borderId="0" xfId="7" applyNumberFormat="1" applyFont="1" applyFill="1" applyAlignment="1"/>
    <xf numFmtId="0" fontId="75" fillId="0" borderId="0" xfId="7" applyNumberFormat="1" applyFont="1" applyBorder="1" applyAlignment="1"/>
    <xf numFmtId="3" fontId="17" fillId="0" borderId="0" xfId="7" applyNumberFormat="1" applyFont="1" applyBorder="1" applyAlignment="1"/>
    <xf numFmtId="4" fontId="17" fillId="0" borderId="0" xfId="7" applyNumberFormat="1" applyFont="1" applyBorder="1" applyAlignment="1"/>
    <xf numFmtId="3" fontId="80" fillId="28" borderId="0" xfId="7" applyNumberFormat="1" applyFont="1" applyFill="1" applyBorder="1" applyAlignment="1">
      <alignment vertical="top"/>
    </xf>
    <xf numFmtId="0" fontId="82" fillId="0" borderId="0" xfId="7" applyNumberFormat="1" applyFont="1" applyBorder="1" applyAlignment="1"/>
    <xf numFmtId="0" fontId="1" fillId="0" borderId="0" xfId="7" applyNumberFormat="1" applyFont="1" applyBorder="1"/>
    <xf numFmtId="0" fontId="82" fillId="0" borderId="20" xfId="7" applyNumberFormat="1" applyFont="1" applyBorder="1" applyAlignment="1"/>
    <xf numFmtId="0" fontId="83" fillId="0" borderId="20" xfId="7" applyNumberFormat="1" applyFont="1" applyBorder="1" applyAlignment="1"/>
    <xf numFmtId="0" fontId="84" fillId="0" borderId="0" xfId="7" applyNumberFormat="1" applyFont="1" applyBorder="1" applyAlignment="1">
      <alignment horizontal="centerContinuous"/>
    </xf>
    <xf numFmtId="0" fontId="84" fillId="0" borderId="0" xfId="7" applyNumberFormat="1" applyFont="1" applyAlignment="1">
      <alignment horizontal="centerContinuous"/>
    </xf>
    <xf numFmtId="0" fontId="42" fillId="27" borderId="18" xfId="7" applyNumberFormat="1" applyFont="1" applyFill="1" applyBorder="1" applyAlignment="1">
      <alignment horizontal="centerContinuous" vertical="center"/>
    </xf>
    <xf numFmtId="3" fontId="31" fillId="0" borderId="0" xfId="7" applyNumberFormat="1" applyFont="1"/>
    <xf numFmtId="3" fontId="31" fillId="0" borderId="0" xfId="7" applyNumberFormat="1" applyFont="1" applyProtection="1">
      <protection locked="0"/>
    </xf>
    <xf numFmtId="4" fontId="31" fillId="0" borderId="0" xfId="7" applyNumberFormat="1" applyFont="1"/>
    <xf numFmtId="4" fontId="7" fillId="0" borderId="13" xfId="7" applyNumberFormat="1" applyFont="1" applyBorder="1" applyAlignment="1"/>
    <xf numFmtId="4" fontId="78" fillId="0" borderId="13" xfId="7" applyNumberFormat="1" applyFont="1" applyBorder="1" applyAlignment="1"/>
    <xf numFmtId="0" fontId="78" fillId="0" borderId="13" xfId="7" applyNumberFormat="1" applyFont="1" applyBorder="1" applyAlignment="1"/>
    <xf numFmtId="0" fontId="17" fillId="0" borderId="13" xfId="7" applyNumberFormat="1" applyFont="1" applyBorder="1" applyAlignment="1"/>
    <xf numFmtId="0" fontId="31" fillId="0" borderId="13" xfId="7" applyNumberFormat="1" applyFont="1" applyBorder="1" applyAlignment="1"/>
    <xf numFmtId="0" fontId="79" fillId="28" borderId="13" xfId="7" applyNumberFormat="1" applyFont="1" applyFill="1" applyBorder="1" applyAlignment="1">
      <alignment vertical="top"/>
    </xf>
    <xf numFmtId="4" fontId="1" fillId="0" borderId="20" xfId="7" applyNumberFormat="1" applyFont="1" applyBorder="1"/>
    <xf numFmtId="9" fontId="1" fillId="0" borderId="0" xfId="7" applyNumberFormat="1" applyFont="1"/>
    <xf numFmtId="0" fontId="6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 indent="2"/>
    </xf>
    <xf numFmtId="10" fontId="13" fillId="0" borderId="0" xfId="0" applyNumberFormat="1" applyFont="1" applyAlignment="1">
      <alignment horizontal="right" indent="2"/>
    </xf>
    <xf numFmtId="10" fontId="0" fillId="0" borderId="0" xfId="0" applyNumberFormat="1"/>
    <xf numFmtId="10" fontId="2" fillId="0" borderId="0" xfId="114" applyNumberFormat="1"/>
    <xf numFmtId="0" fontId="2" fillId="0" borderId="0" xfId="114"/>
    <xf numFmtId="0" fontId="74" fillId="0" borderId="0" xfId="114" applyFont="1" applyBorder="1"/>
    <xf numFmtId="0" fontId="2" fillId="0" borderId="0" xfId="114" applyBorder="1"/>
    <xf numFmtId="0" fontId="86" fillId="0" borderId="0" xfId="114" applyFont="1"/>
    <xf numFmtId="0" fontId="87" fillId="0" borderId="0" xfId="114" applyFont="1"/>
    <xf numFmtId="3" fontId="11" fillId="0" borderId="0" xfId="114" applyNumberFormat="1" applyFont="1" applyBorder="1"/>
    <xf numFmtId="3" fontId="11" fillId="0" borderId="0" xfId="114" applyNumberFormat="1" applyFont="1" applyBorder="1" applyAlignment="1">
      <alignment horizontal="right" indent="1"/>
    </xf>
    <xf numFmtId="10" fontId="74" fillId="0" borderId="0" xfId="114" applyNumberFormat="1" applyFont="1" applyBorder="1" applyAlignment="1">
      <alignment horizontal="right" indent="1"/>
    </xf>
    <xf numFmtId="3" fontId="74" fillId="0" borderId="0" xfId="114" applyNumberFormat="1" applyFont="1" applyBorder="1" applyAlignment="1">
      <alignment horizontal="right" indent="1"/>
    </xf>
    <xf numFmtId="0" fontId="0" fillId="4" borderId="0" xfId="0" applyFill="1"/>
    <xf numFmtId="0" fontId="1" fillId="0" borderId="0" xfId="7" applyFont="1"/>
    <xf numFmtId="0" fontId="6" fillId="32" borderId="8" xfId="7" applyNumberFormat="1" applyFont="1" applyFill="1" applyBorder="1" applyAlignment="1"/>
    <xf numFmtId="49" fontId="13" fillId="0" borderId="47" xfId="0" applyNumberFormat="1" applyFont="1" applyBorder="1" applyAlignment="1">
      <alignment horizontal="center" wrapText="1"/>
    </xf>
    <xf numFmtId="164" fontId="13" fillId="0" borderId="47" xfId="0" applyNumberFormat="1" applyFont="1" applyBorder="1" applyAlignment="1">
      <alignment horizontal="right" indent="2"/>
    </xf>
    <xf numFmtId="10" fontId="13" fillId="0" borderId="47" xfId="0" applyNumberFormat="1" applyFont="1" applyBorder="1" applyAlignment="1">
      <alignment horizontal="right" indent="2"/>
    </xf>
    <xf numFmtId="0" fontId="2" fillId="0" borderId="0" xfId="17" applyFont="1"/>
    <xf numFmtId="0" fontId="2" fillId="0" borderId="0" xfId="17"/>
    <xf numFmtId="2" fontId="2" fillId="0" borderId="0" xfId="17" applyNumberFormat="1" applyFont="1"/>
    <xf numFmtId="0" fontId="11" fillId="0" borderId="48" xfId="1" applyNumberFormat="1" applyFont="1" applyBorder="1" applyAlignment="1">
      <alignment horizontal="left" vertical="center"/>
    </xf>
    <xf numFmtId="0" fontId="74" fillId="0" borderId="48" xfId="17" applyFont="1" applyBorder="1" applyAlignment="1"/>
    <xf numFmtId="0" fontId="85" fillId="0" borderId="20" xfId="1" applyNumberFormat="1" applyFont="1" applyBorder="1" applyAlignment="1">
      <alignment horizontal="center"/>
    </xf>
    <xf numFmtId="3" fontId="74" fillId="0" borderId="0" xfId="1" applyNumberFormat="1" applyFont="1"/>
    <xf numFmtId="4" fontId="74" fillId="0" borderId="0" xfId="1" applyNumberFormat="1" applyFont="1"/>
    <xf numFmtId="0" fontId="85" fillId="0" borderId="0" xfId="1" quotePrefix="1" applyNumberFormat="1" applyFont="1" applyAlignment="1">
      <alignment horizontal="center"/>
    </xf>
    <xf numFmtId="0" fontId="85" fillId="0" borderId="0" xfId="1" applyNumberFormat="1" applyFont="1" applyAlignment="1">
      <alignment horizontal="center"/>
    </xf>
    <xf numFmtId="0" fontId="85" fillId="0" borderId="21" xfId="1" applyNumberFormat="1" applyFont="1" applyBorder="1" applyAlignment="1">
      <alignment horizontal="center"/>
    </xf>
    <xf numFmtId="3" fontId="74" fillId="0" borderId="21" xfId="1" applyNumberFormat="1" applyFont="1" applyBorder="1"/>
    <xf numFmtId="0" fontId="11" fillId="0" borderId="0" xfId="1" applyNumberFormat="1" applyFont="1" applyAlignment="1">
      <alignment horizontal="left" vertical="center"/>
    </xf>
    <xf numFmtId="0" fontId="74" fillId="0" borderId="0" xfId="17" applyFont="1"/>
    <xf numFmtId="0" fontId="91" fillId="0" borderId="0" xfId="17" applyFont="1" applyAlignment="1">
      <alignment horizontal="center"/>
    </xf>
    <xf numFmtId="0" fontId="7" fillId="33" borderId="0" xfId="7" applyNumberFormat="1" applyFont="1" applyFill="1" applyAlignment="1"/>
    <xf numFmtId="0" fontId="6" fillId="33" borderId="0" xfId="7" applyNumberFormat="1" applyFont="1" applyFill="1" applyAlignment="1"/>
    <xf numFmtId="0" fontId="20" fillId="34" borderId="14" xfId="7" applyNumberFormat="1" applyFont="1" applyFill="1" applyBorder="1" applyAlignment="1">
      <alignment horizontal="centerContinuous" vertical="center" wrapText="1"/>
    </xf>
    <xf numFmtId="0" fontId="20" fillId="34" borderId="30" xfId="7" applyNumberFormat="1" applyFont="1" applyFill="1" applyBorder="1" applyAlignment="1">
      <alignment horizontal="centerContinuous" vertical="center" wrapText="1"/>
    </xf>
    <xf numFmtId="0" fontId="20" fillId="34" borderId="31" xfId="7" applyNumberFormat="1" applyFont="1" applyFill="1" applyBorder="1" applyAlignment="1">
      <alignment horizontal="centerContinuous" vertical="center" wrapText="1"/>
    </xf>
    <xf numFmtId="0" fontId="20" fillId="34" borderId="32" xfId="7" applyNumberFormat="1" applyFont="1" applyFill="1" applyBorder="1" applyAlignment="1">
      <alignment horizontal="centerContinuous" vertical="center" wrapText="1"/>
    </xf>
    <xf numFmtId="0" fontId="20" fillId="34" borderId="33" xfId="7" applyNumberFormat="1" applyFont="1" applyFill="1" applyBorder="1" applyAlignment="1">
      <alignment horizontal="centerContinuous" vertical="center" wrapText="1"/>
    </xf>
    <xf numFmtId="0" fontId="20" fillId="34" borderId="34" xfId="7" applyNumberFormat="1" applyFont="1" applyFill="1" applyBorder="1" applyAlignment="1">
      <alignment horizontal="center" vertical="center" wrapText="1"/>
    </xf>
    <xf numFmtId="0" fontId="20" fillId="34" borderId="6" xfId="7" applyNumberFormat="1" applyFont="1" applyFill="1" applyBorder="1" applyAlignment="1">
      <alignment horizontal="centerContinuous" vertical="center" wrapText="1"/>
    </xf>
    <xf numFmtId="0" fontId="20" fillId="33" borderId="38" xfId="0" applyFont="1" applyFill="1" applyBorder="1" applyAlignment="1">
      <alignment horizontal="centerContinuous" vertical="center"/>
    </xf>
    <xf numFmtId="0" fontId="20" fillId="33" borderId="39" xfId="0" applyFont="1" applyFill="1" applyBorder="1" applyAlignment="1">
      <alignment horizontal="centerContinuous" vertical="center"/>
    </xf>
    <xf numFmtId="0" fontId="20" fillId="33" borderId="40" xfId="0" applyFont="1" applyFill="1" applyBorder="1" applyAlignment="1">
      <alignment horizontal="centerContinuous" vertical="center"/>
    </xf>
    <xf numFmtId="0" fontId="20" fillId="33" borderId="42" xfId="0" applyFont="1" applyFill="1" applyBorder="1" applyAlignment="1">
      <alignment horizontal="center" vertical="center" wrapText="1"/>
    </xf>
    <xf numFmtId="0" fontId="20" fillId="33" borderId="43" xfId="0" applyFont="1" applyFill="1" applyBorder="1" applyAlignment="1">
      <alignment horizontal="center" vertical="center" wrapText="1"/>
    </xf>
    <xf numFmtId="0" fontId="20" fillId="33" borderId="44" xfId="0" applyFont="1" applyFill="1" applyBorder="1" applyAlignment="1">
      <alignment horizontal="center" vertical="center" wrapText="1"/>
    </xf>
    <xf numFmtId="3" fontId="20" fillId="33" borderId="0" xfId="0" applyNumberFormat="1" applyFont="1" applyFill="1" applyAlignment="1">
      <alignment horizontal="centerContinuous"/>
    </xf>
    <xf numFmtId="0" fontId="13" fillId="33" borderId="0" xfId="0" applyFont="1" applyFill="1" applyAlignment="1">
      <alignment horizontal="centerContinuous"/>
    </xf>
    <xf numFmtId="0" fontId="8" fillId="33" borderId="0" xfId="0" applyFont="1" applyFill="1" applyBorder="1" applyAlignment="1">
      <alignment horizontal="centerContinuous" vertical="center"/>
    </xf>
    <xf numFmtId="0" fontId="90" fillId="2" borderId="20" xfId="1" applyNumberFormat="1" applyFont="1" applyFill="1" applyBorder="1" applyAlignment="1">
      <alignment horizontal="center" vertical="center"/>
    </xf>
    <xf numFmtId="3" fontId="11" fillId="2" borderId="20" xfId="1" applyNumberFormat="1" applyFont="1" applyFill="1" applyBorder="1" applyAlignment="1">
      <alignment vertical="center"/>
    </xf>
    <xf numFmtId="4" fontId="11" fillId="2" borderId="20" xfId="1" applyNumberFormat="1" applyFont="1" applyFill="1" applyBorder="1" applyAlignment="1">
      <alignment vertical="center"/>
    </xf>
    <xf numFmtId="3" fontId="74" fillId="31" borderId="16" xfId="1" applyNumberFormat="1" applyFont="1" applyFill="1" applyBorder="1" applyAlignment="1">
      <alignment horizontal="center" vertical="center"/>
    </xf>
    <xf numFmtId="4" fontId="74" fillId="31" borderId="16" xfId="1" applyNumberFormat="1" applyFont="1" applyFill="1" applyBorder="1" applyAlignment="1">
      <alignment horizontal="center" vertical="center"/>
    </xf>
    <xf numFmtId="0" fontId="74" fillId="31" borderId="17" xfId="1" applyNumberFormat="1" applyFont="1" applyFill="1" applyBorder="1" applyAlignment="1">
      <alignment horizontal="center" vertical="center"/>
    </xf>
    <xf numFmtId="0" fontId="74" fillId="31" borderId="16" xfId="1" applyNumberFormat="1" applyFont="1" applyFill="1" applyBorder="1" applyAlignment="1">
      <alignment horizontal="center" vertical="center"/>
    </xf>
    <xf numFmtId="3" fontId="74" fillId="31" borderId="17" xfId="1" applyNumberFormat="1" applyFont="1" applyFill="1" applyBorder="1" applyAlignment="1">
      <alignment horizontal="center" vertical="center"/>
    </xf>
    <xf numFmtId="4" fontId="74" fillId="31" borderId="17" xfId="1" applyNumberFormat="1" applyFont="1" applyFill="1" applyBorder="1" applyAlignment="1">
      <alignment horizontal="center" vertical="center"/>
    </xf>
    <xf numFmtId="0" fontId="20" fillId="31" borderId="49" xfId="0" applyFont="1" applyFill="1" applyBorder="1" applyAlignment="1">
      <alignment horizontal="centerContinuous" vertical="center" wrapText="1"/>
    </xf>
    <xf numFmtId="0" fontId="11" fillId="31" borderId="49" xfId="0" applyFont="1" applyFill="1" applyBorder="1" applyAlignment="1">
      <alignment horizontal="centerContinuous" vertical="center" wrapText="1"/>
    </xf>
    <xf numFmtId="0" fontId="20" fillId="31" borderId="49" xfId="0" applyFont="1" applyFill="1" applyBorder="1" applyAlignment="1">
      <alignment horizontal="center" vertical="center" wrapText="1"/>
    </xf>
    <xf numFmtId="0" fontId="20" fillId="31" borderId="49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/>
    </xf>
    <xf numFmtId="3" fontId="11" fillId="0" borderId="45" xfId="5" applyNumberFormat="1" applyFont="1" applyFill="1" applyBorder="1" applyAlignment="1">
      <alignment horizontal="right" vertical="center" indent="1"/>
    </xf>
    <xf numFmtId="166" fontId="11" fillId="0" borderId="45" xfId="5" applyNumberFormat="1" applyFont="1" applyFill="1" applyBorder="1" applyAlignment="1">
      <alignment horizontal="right" vertical="center" indent="1"/>
    </xf>
    <xf numFmtId="0" fontId="23" fillId="3" borderId="49" xfId="0" applyFont="1" applyFill="1" applyBorder="1" applyAlignment="1">
      <alignment horizontal="left" vertical="center" wrapText="1" indent="1"/>
    </xf>
    <xf numFmtId="3" fontId="11" fillId="3" borderId="45" xfId="5" applyNumberFormat="1" applyFont="1" applyFill="1" applyBorder="1" applyAlignment="1">
      <alignment horizontal="right" vertical="center" indent="1"/>
    </xf>
    <xf numFmtId="166" fontId="11" fillId="3" borderId="49" xfId="5" applyNumberFormat="1" applyFont="1" applyFill="1" applyBorder="1" applyAlignment="1">
      <alignment horizontal="right" vertical="center" indent="1"/>
    </xf>
    <xf numFmtId="166" fontId="11" fillId="3" borderId="45" xfId="5" applyNumberFormat="1" applyFont="1" applyFill="1" applyBorder="1" applyAlignment="1">
      <alignment horizontal="right" vertical="center" indent="1"/>
    </xf>
    <xf numFmtId="3" fontId="11" fillId="3" borderId="49" xfId="5" applyNumberFormat="1" applyFont="1" applyFill="1" applyBorder="1" applyAlignment="1">
      <alignment horizontal="right" vertical="center" indent="1"/>
    </xf>
    <xf numFmtId="0" fontId="9" fillId="0" borderId="0" xfId="0" applyFont="1"/>
    <xf numFmtId="10" fontId="9" fillId="0" borderId="0" xfId="0" applyNumberFormat="1" applyFont="1"/>
    <xf numFmtId="0" fontId="9" fillId="0" borderId="0" xfId="0" applyFont="1" applyBorder="1"/>
    <xf numFmtId="0" fontId="10" fillId="0" borderId="0" xfId="0" applyFont="1" applyBorder="1" applyAlignment="1">
      <alignment horizontal="left" vertical="center" wrapText="1" indent="1"/>
    </xf>
    <xf numFmtId="10" fontId="9" fillId="0" borderId="0" xfId="0" applyNumberFormat="1" applyFont="1" applyBorder="1"/>
    <xf numFmtId="0" fontId="10" fillId="0" borderId="0" xfId="5" applyFont="1" applyFill="1" applyBorder="1" applyAlignment="1">
      <alignment horizontal="left" vertical="center" wrapText="1" indent="1"/>
    </xf>
    <xf numFmtId="166" fontId="9" fillId="0" borderId="0" xfId="0" applyNumberFormat="1" applyFont="1" applyBorder="1"/>
    <xf numFmtId="0" fontId="1" fillId="0" borderId="0" xfId="18" applyNumberFormat="1" applyFont="1" applyBorder="1" applyAlignment="1"/>
    <xf numFmtId="0" fontId="93" fillId="0" borderId="20" xfId="1" applyNumberFormat="1" applyFont="1" applyBorder="1" applyAlignment="1">
      <alignment horizontal="center"/>
    </xf>
    <xf numFmtId="3" fontId="2" fillId="0" borderId="0" xfId="1" applyNumberFormat="1" applyFont="1"/>
    <xf numFmtId="4" fontId="2" fillId="0" borderId="0" xfId="1" applyNumberFormat="1" applyFont="1"/>
    <xf numFmtId="0" fontId="93" fillId="0" borderId="0" xfId="1" quotePrefix="1" applyNumberFormat="1" applyFont="1" applyAlignment="1">
      <alignment horizontal="center"/>
    </xf>
    <xf numFmtId="0" fontId="93" fillId="0" borderId="0" xfId="1" applyNumberFormat="1" applyFont="1" applyAlignment="1">
      <alignment horizontal="center"/>
    </xf>
    <xf numFmtId="0" fontId="94" fillId="0" borderId="20" xfId="1" applyNumberFormat="1" applyFont="1" applyBorder="1" applyAlignment="1">
      <alignment horizontal="center" vertical="center"/>
    </xf>
    <xf numFmtId="3" fontId="95" fillId="0" borderId="20" xfId="1" applyNumberFormat="1" applyFont="1" applyBorder="1" applyAlignment="1">
      <alignment vertical="center"/>
    </xf>
    <xf numFmtId="4" fontId="95" fillId="0" borderId="20" xfId="1" applyNumberFormat="1" applyFont="1" applyBorder="1" applyAlignment="1">
      <alignment vertical="center"/>
    </xf>
    <xf numFmtId="0" fontId="93" fillId="0" borderId="21" xfId="1" applyNumberFormat="1" applyFont="1" applyBorder="1" applyAlignment="1">
      <alignment horizontal="center"/>
    </xf>
    <xf numFmtId="3" fontId="2" fillId="0" borderId="21" xfId="1" applyNumberFormat="1" applyFont="1" applyBorder="1"/>
    <xf numFmtId="49" fontId="41" fillId="0" borderId="0" xfId="7" applyNumberFormat="1" applyFont="1" applyAlignment="1">
      <alignment horizontal="centerContinuous"/>
    </xf>
    <xf numFmtId="0" fontId="96" fillId="0" borderId="0" xfId="0" applyFont="1"/>
    <xf numFmtId="0" fontId="92" fillId="0" borderId="0" xfId="0" applyFont="1" applyAlignment="1">
      <alignment vertical="center"/>
    </xf>
    <xf numFmtId="0" fontId="92" fillId="0" borderId="0" xfId="0" applyFont="1"/>
    <xf numFmtId="10" fontId="12" fillId="4" borderId="5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3" fontId="74" fillId="0" borderId="0" xfId="1" applyNumberFormat="1" applyFont="1" applyAlignment="1">
      <alignment horizontal="center"/>
    </xf>
    <xf numFmtId="4" fontId="74" fillId="0" borderId="0" xfId="1" applyNumberFormat="1" applyFont="1" applyAlignment="1">
      <alignment horizontal="center"/>
    </xf>
    <xf numFmtId="0" fontId="74" fillId="0" borderId="0" xfId="1" applyNumberFormat="1" applyFont="1" applyAlignment="1">
      <alignment horizontal="center"/>
    </xf>
    <xf numFmtId="0" fontId="98" fillId="0" borderId="0" xfId="0" applyFont="1"/>
    <xf numFmtId="0" fontId="98" fillId="0" borderId="0" xfId="0" applyFont="1" applyBorder="1"/>
    <xf numFmtId="0" fontId="98" fillId="0" borderId="0" xfId="0" applyFont="1" applyAlignment="1">
      <alignment horizontal="centerContinuous"/>
    </xf>
    <xf numFmtId="0" fontId="98" fillId="0" borderId="0" xfId="0" applyFont="1" applyAlignment="1">
      <alignment horizontal="center" vertical="center" wrapText="1"/>
    </xf>
    <xf numFmtId="17" fontId="98" fillId="0" borderId="0" xfId="0" applyNumberFormat="1" applyFont="1" applyAlignment="1">
      <alignment horizontal="center"/>
    </xf>
    <xf numFmtId="164" fontId="98" fillId="0" borderId="0" xfId="0" applyNumberFormat="1" applyFont="1"/>
    <xf numFmtId="166" fontId="95" fillId="0" borderId="0" xfId="0" applyNumberFormat="1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0" fillId="0" borderId="0" xfId="0" applyBorder="1"/>
    <xf numFmtId="0" fontId="101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vertical="center"/>
    </xf>
    <xf numFmtId="0" fontId="105" fillId="0" borderId="0" xfId="0" applyFont="1"/>
    <xf numFmtId="10" fontId="104" fillId="0" borderId="0" xfId="0" applyNumberFormat="1" applyFont="1" applyFill="1" applyBorder="1" applyAlignment="1">
      <alignment vertical="center"/>
    </xf>
    <xf numFmtId="10" fontId="11" fillId="3" borderId="54" xfId="5" applyNumberFormat="1" applyFont="1" applyFill="1" applyBorder="1" applyAlignment="1">
      <alignment horizontal="right" vertical="center" indent="1"/>
    </xf>
    <xf numFmtId="0" fontId="28" fillId="0" borderId="0" xfId="18" applyNumberFormat="1" applyFont="1" applyAlignment="1">
      <alignment horizontal="right" indent="2"/>
    </xf>
    <xf numFmtId="0" fontId="32" fillId="0" borderId="0" xfId="18" applyNumberFormat="1" applyFont="1" applyAlignment="1">
      <alignment horizontal="right" indent="2"/>
    </xf>
    <xf numFmtId="0" fontId="36" fillId="0" borderId="0" xfId="18" applyNumberFormat="1" applyFont="1" applyAlignment="1">
      <alignment horizontal="right" indent="2"/>
    </xf>
    <xf numFmtId="0" fontId="36" fillId="0" borderId="0" xfId="18" applyNumberFormat="1" applyFont="1" applyFill="1" applyAlignment="1">
      <alignment horizontal="right" indent="2"/>
    </xf>
    <xf numFmtId="0" fontId="32" fillId="0" borderId="0" xfId="18" applyNumberFormat="1" applyFont="1" applyFill="1" applyAlignment="1">
      <alignment horizontal="right" indent="2"/>
    </xf>
    <xf numFmtId="0" fontId="106" fillId="0" borderId="0" xfId="120" applyFont="1"/>
    <xf numFmtId="0" fontId="16" fillId="0" borderId="0" xfId="18" applyNumberFormat="1" applyFont="1" applyAlignment="1">
      <alignment horizontal="centerContinuous" vertical="center"/>
    </xf>
    <xf numFmtId="0" fontId="17" fillId="31" borderId="49" xfId="18" applyNumberFormat="1" applyFont="1" applyFill="1" applyBorder="1" applyAlignment="1">
      <alignment horizontal="centerContinuous" vertical="center" wrapText="1"/>
    </xf>
    <xf numFmtId="4" fontId="17" fillId="31" borderId="49" xfId="18" applyNumberFormat="1" applyFont="1" applyFill="1" applyBorder="1" applyAlignment="1">
      <alignment horizontal="centerContinuous" vertical="center" wrapText="1"/>
    </xf>
    <xf numFmtId="0" fontId="17" fillId="31" borderId="49" xfId="18" applyNumberFormat="1" applyFont="1" applyFill="1" applyBorder="1" applyAlignment="1">
      <alignment horizontal="center" vertical="center" wrapText="1"/>
    </xf>
    <xf numFmtId="4" fontId="17" fillId="31" borderId="49" xfId="18" applyNumberFormat="1" applyFont="1" applyFill="1" applyBorder="1" applyAlignment="1">
      <alignment horizontal="center" vertical="center" wrapText="1"/>
    </xf>
    <xf numFmtId="0" fontId="31" fillId="0" borderId="0" xfId="18" applyNumberFormat="1" applyFont="1" applyAlignment="1">
      <alignment horizontal="right" indent="2"/>
    </xf>
    <xf numFmtId="0" fontId="31" fillId="4" borderId="0" xfId="18" applyNumberFormat="1" applyFont="1" applyFill="1" applyAlignment="1"/>
    <xf numFmtId="3" fontId="31" fillId="4" borderId="0" xfId="18" applyNumberFormat="1" applyFont="1" applyFill="1" applyAlignment="1">
      <alignment horizontal="right" indent="1"/>
    </xf>
    <xf numFmtId="4" fontId="31" fillId="4" borderId="0" xfId="18" applyNumberFormat="1" applyFont="1" applyFill="1" applyAlignment="1">
      <alignment horizontal="right" indent="1"/>
    </xf>
    <xf numFmtId="0" fontId="107" fillId="0" borderId="0" xfId="18" applyNumberFormat="1" applyFont="1" applyAlignment="1">
      <alignment horizontal="right" indent="2"/>
    </xf>
    <xf numFmtId="0" fontId="108" fillId="0" borderId="0" xfId="18" applyNumberFormat="1" applyFont="1" applyAlignment="1">
      <alignment horizontal="right" indent="2"/>
    </xf>
    <xf numFmtId="15" fontId="16" fillId="0" borderId="0" xfId="18" applyNumberFormat="1" applyFont="1" applyAlignment="1" applyProtection="1">
      <alignment horizontal="centerContinuous" vertical="center"/>
      <protection locked="0"/>
    </xf>
    <xf numFmtId="0" fontId="17" fillId="3" borderId="0" xfId="18" applyNumberFormat="1" applyFont="1" applyFill="1" applyAlignment="1"/>
    <xf numFmtId="3" fontId="17" fillId="3" borderId="0" xfId="18" applyNumberFormat="1" applyFont="1" applyFill="1" applyAlignment="1">
      <alignment horizontal="right" indent="1"/>
    </xf>
    <xf numFmtId="4" fontId="17" fillId="3" borderId="0" xfId="18" applyNumberFormat="1" applyFont="1" applyFill="1" applyAlignment="1">
      <alignment horizontal="right" indent="1"/>
    </xf>
    <xf numFmtId="0" fontId="17" fillId="3" borderId="6" xfId="18" applyNumberFormat="1" applyFont="1" applyFill="1" applyBorder="1" applyAlignment="1">
      <alignment horizontal="center" vertical="center"/>
    </xf>
    <xf numFmtId="3" fontId="17" fillId="3" borderId="6" xfId="18" applyNumberFormat="1" applyFont="1" applyFill="1" applyBorder="1" applyAlignment="1">
      <alignment horizontal="right" vertical="center" indent="1"/>
    </xf>
    <xf numFmtId="4" fontId="17" fillId="3" borderId="6" xfId="18" applyNumberFormat="1" applyFont="1" applyFill="1" applyBorder="1" applyAlignment="1">
      <alignment horizontal="right" vertical="center" indent="1"/>
    </xf>
    <xf numFmtId="0" fontId="109" fillId="0" borderId="0" xfId="18" applyNumberFormat="1" applyFont="1" applyAlignment="1"/>
    <xf numFmtId="0" fontId="31" fillId="4" borderId="0" xfId="18" applyNumberFormat="1" applyFont="1" applyFill="1" applyAlignment="1">
      <alignment vertical="center"/>
    </xf>
    <xf numFmtId="0" fontId="20" fillId="31" borderId="58" xfId="18" applyNumberFormat="1" applyFont="1" applyFill="1" applyBorder="1" applyAlignment="1">
      <alignment horizontal="center" vertical="center" wrapText="1"/>
    </xf>
    <xf numFmtId="0" fontId="17" fillId="31" borderId="58" xfId="18" applyNumberFormat="1" applyFont="1" applyFill="1" applyBorder="1" applyAlignment="1">
      <alignment horizontal="center" vertical="center" wrapText="1"/>
    </xf>
    <xf numFmtId="0" fontId="31" fillId="0" borderId="0" xfId="18" applyNumberFormat="1" applyFont="1" applyFill="1" applyAlignment="1"/>
    <xf numFmtId="0" fontId="74" fillId="0" borderId="0" xfId="18" applyNumberFormat="1" applyFont="1" applyAlignment="1"/>
    <xf numFmtId="0" fontId="4" fillId="0" borderId="0" xfId="18" applyNumberFormat="1" applyFont="1" applyFill="1" applyAlignment="1">
      <alignment horizontal="right" indent="2"/>
    </xf>
    <xf numFmtId="10" fontId="31" fillId="0" borderId="0" xfId="18" applyNumberFormat="1" applyFont="1" applyAlignment="1"/>
    <xf numFmtId="3" fontId="31" fillId="0" borderId="0" xfId="18" applyNumberFormat="1" applyFont="1" applyFill="1" applyBorder="1" applyAlignment="1">
      <alignment horizontal="right" indent="1"/>
    </xf>
    <xf numFmtId="4" fontId="31" fillId="0" borderId="0" xfId="18" applyNumberFormat="1" applyFont="1" applyFill="1" applyBorder="1" applyAlignment="1">
      <alignment horizontal="right" indent="1"/>
    </xf>
    <xf numFmtId="0" fontId="31" fillId="0" borderId="0" xfId="18" applyNumberFormat="1" applyFont="1" applyFill="1" applyBorder="1" applyAlignment="1">
      <alignment horizontal="left" vertical="center"/>
    </xf>
    <xf numFmtId="0" fontId="14" fillId="31" borderId="0" xfId="18" applyFont="1" applyFill="1" applyBorder="1" applyAlignment="1">
      <alignment horizontal="center" vertical="center" wrapText="1"/>
    </xf>
    <xf numFmtId="0" fontId="31" fillId="31" borderId="0" xfId="18" applyFont="1" applyFill="1" applyBorder="1" applyAlignment="1">
      <alignment horizontal="center" vertical="center" wrapText="1"/>
    </xf>
    <xf numFmtId="0" fontId="17" fillId="31" borderId="0" xfId="18" applyNumberFormat="1" applyFont="1" applyFill="1" applyBorder="1" applyAlignment="1">
      <alignment horizontal="center" vertical="center" wrapText="1"/>
    </xf>
    <xf numFmtId="4" fontId="17" fillId="31" borderId="0" xfId="18" applyNumberFormat="1" applyFont="1" applyFill="1" applyBorder="1" applyAlignment="1">
      <alignment horizontal="center" vertical="center" wrapText="1"/>
    </xf>
    <xf numFmtId="3" fontId="17" fillId="0" borderId="0" xfId="18" applyNumberFormat="1" applyFont="1" applyFill="1" applyBorder="1" applyAlignment="1">
      <alignment horizontal="right" vertical="center" indent="1"/>
    </xf>
    <xf numFmtId="4" fontId="17" fillId="0" borderId="0" xfId="18" applyNumberFormat="1" applyFont="1" applyFill="1" applyBorder="1" applyAlignment="1">
      <alignment horizontal="right" vertical="center" indent="1"/>
    </xf>
    <xf numFmtId="3" fontId="17" fillId="3" borderId="56" xfId="18" applyNumberFormat="1" applyFont="1" applyFill="1" applyBorder="1" applyAlignment="1">
      <alignment horizontal="right" indent="1"/>
    </xf>
    <xf numFmtId="4" fontId="17" fillId="3" borderId="56" xfId="18" applyNumberFormat="1" applyFont="1" applyFill="1" applyBorder="1" applyAlignment="1">
      <alignment horizontal="right" indent="1"/>
    </xf>
    <xf numFmtId="0" fontId="20" fillId="31" borderId="0" xfId="18" applyNumberFormat="1" applyFont="1" applyFill="1" applyBorder="1" applyAlignment="1">
      <alignment horizontal="center" vertical="center" wrapText="1"/>
    </xf>
    <xf numFmtId="0" fontId="31" fillId="0" borderId="0" xfId="18" applyNumberFormat="1" applyFont="1" applyFill="1" applyAlignment="1">
      <alignment vertical="center"/>
    </xf>
    <xf numFmtId="0" fontId="31" fillId="0" borderId="0" xfId="18" applyNumberFormat="1" applyFont="1" applyAlignment="1">
      <alignment horizontal="right" vertical="center" indent="2"/>
    </xf>
    <xf numFmtId="0" fontId="17" fillId="3" borderId="0" xfId="18" applyNumberFormat="1" applyFont="1" applyFill="1" applyAlignment="1">
      <alignment vertical="center"/>
    </xf>
    <xf numFmtId="3" fontId="17" fillId="3" borderId="0" xfId="18" applyNumberFormat="1" applyFont="1" applyFill="1" applyAlignment="1">
      <alignment horizontal="right" vertical="center"/>
    </xf>
    <xf numFmtId="10" fontId="17" fillId="3" borderId="0" xfId="18" applyNumberFormat="1" applyFont="1" applyFill="1" applyAlignment="1">
      <alignment horizontal="right" vertical="center"/>
    </xf>
    <xf numFmtId="0" fontId="110" fillId="0" borderId="0" xfId="18" applyNumberFormat="1" applyFont="1" applyFill="1" applyAlignment="1">
      <alignment vertical="center"/>
    </xf>
    <xf numFmtId="0" fontId="111" fillId="0" borderId="0" xfId="18" applyNumberFormat="1" applyFont="1" applyFill="1" applyAlignment="1">
      <alignment vertical="center"/>
    </xf>
    <xf numFmtId="0" fontId="111" fillId="5" borderId="0" xfId="18" applyNumberFormat="1" applyFont="1" applyFill="1" applyAlignment="1">
      <alignment vertical="center"/>
    </xf>
    <xf numFmtId="3" fontId="31" fillId="4" borderId="0" xfId="18" applyNumberFormat="1" applyFont="1" applyFill="1" applyAlignment="1">
      <alignment horizontal="right" vertical="center"/>
    </xf>
    <xf numFmtId="10" fontId="31" fillId="4" borderId="0" xfId="18" applyNumberFormat="1" applyFont="1" applyFill="1" applyAlignment="1">
      <alignment horizontal="right" vertical="center"/>
    </xf>
    <xf numFmtId="0" fontId="112" fillId="0" borderId="0" xfId="18" applyNumberFormat="1" applyFont="1" applyFill="1" applyAlignment="1">
      <alignment vertical="center"/>
    </xf>
    <xf numFmtId="0" fontId="1" fillId="0" borderId="0" xfId="18" applyNumberFormat="1" applyFont="1" applyFill="1" applyAlignment="1">
      <alignment vertical="center"/>
    </xf>
    <xf numFmtId="0" fontId="111" fillId="3" borderId="0" xfId="18" applyNumberFormat="1" applyFont="1" applyFill="1" applyAlignment="1">
      <alignment vertical="center"/>
    </xf>
    <xf numFmtId="3" fontId="31" fillId="0" borderId="0" xfId="18" applyNumberFormat="1" applyFont="1" applyFill="1" applyAlignment="1">
      <alignment horizontal="right" vertical="center"/>
    </xf>
    <xf numFmtId="10" fontId="31" fillId="0" borderId="0" xfId="18" applyNumberFormat="1" applyFont="1" applyFill="1" applyAlignment="1">
      <alignment horizontal="right" vertical="center"/>
    </xf>
    <xf numFmtId="0" fontId="37" fillId="0" borderId="0" xfId="18" applyNumberFormat="1" applyFont="1" applyAlignment="1">
      <alignment vertical="center"/>
    </xf>
    <xf numFmtId="0" fontId="38" fillId="0" borderId="0" xfId="18" applyNumberFormat="1" applyFont="1" applyAlignment="1">
      <alignment vertical="center"/>
    </xf>
    <xf numFmtId="0" fontId="31" fillId="0" borderId="0" xfId="18" applyNumberFormat="1" applyFont="1" applyFill="1" applyBorder="1" applyAlignment="1">
      <alignment vertical="center"/>
    </xf>
    <xf numFmtId="3" fontId="31" fillId="0" borderId="0" xfId="18" applyNumberFormat="1" applyFont="1" applyFill="1" applyBorder="1" applyAlignment="1">
      <alignment horizontal="right" vertical="center"/>
    </xf>
    <xf numFmtId="10" fontId="31" fillId="0" borderId="0" xfId="18" applyNumberFormat="1" applyFont="1" applyFill="1" applyBorder="1" applyAlignment="1">
      <alignment horizontal="right" vertical="center"/>
    </xf>
    <xf numFmtId="0" fontId="17" fillId="3" borderId="0" xfId="18" applyNumberFormat="1" applyFont="1" applyFill="1" applyBorder="1" applyAlignment="1">
      <alignment vertical="center"/>
    </xf>
    <xf numFmtId="3" fontId="17" fillId="3" borderId="0" xfId="18" applyNumberFormat="1" applyFont="1" applyFill="1" applyBorder="1" applyAlignment="1">
      <alignment horizontal="right" vertical="center"/>
    </xf>
    <xf numFmtId="10" fontId="17" fillId="3" borderId="0" xfId="18" applyNumberFormat="1" applyFont="1" applyFill="1" applyBorder="1" applyAlignment="1">
      <alignment horizontal="right" vertical="center"/>
    </xf>
    <xf numFmtId="0" fontId="39" fillId="0" borderId="0" xfId="18" applyNumberFormat="1" applyFont="1" applyFill="1" applyAlignment="1">
      <alignment vertical="center"/>
    </xf>
    <xf numFmtId="0" fontId="31" fillId="0" borderId="0" xfId="18" applyNumberFormat="1" applyFont="1" applyAlignment="1">
      <alignment vertical="center"/>
    </xf>
    <xf numFmtId="10" fontId="31" fillId="0" borderId="0" xfId="18" applyNumberFormat="1" applyFont="1" applyAlignment="1">
      <alignment horizontal="right" vertical="center"/>
    </xf>
    <xf numFmtId="0" fontId="27" fillId="0" borderId="0" xfId="18" applyNumberFormat="1" applyFont="1" applyFill="1" applyAlignment="1">
      <alignment vertical="center"/>
    </xf>
    <xf numFmtId="0" fontId="40" fillId="0" borderId="0" xfId="18" applyNumberFormat="1" applyFont="1" applyFill="1" applyAlignment="1">
      <alignment vertical="center"/>
    </xf>
    <xf numFmtId="0" fontId="31" fillId="0" borderId="0" xfId="18" applyNumberFormat="1" applyFont="1" applyFill="1" applyAlignment="1">
      <alignment horizontal="right" vertical="center" indent="2"/>
    </xf>
    <xf numFmtId="0" fontId="31" fillId="0" borderId="0" xfId="18" applyNumberFormat="1" applyFont="1" applyFill="1" applyBorder="1" applyAlignment="1">
      <alignment horizontal="right" vertical="center" indent="2"/>
    </xf>
    <xf numFmtId="0" fontId="17" fillId="0" borderId="0" xfId="18" applyNumberFormat="1" applyFont="1" applyFill="1" applyBorder="1" applyAlignment="1">
      <alignment horizontal="right" vertical="center" indent="2"/>
    </xf>
    <xf numFmtId="0" fontId="31" fillId="0" borderId="0" xfId="18" applyNumberFormat="1" applyFont="1" applyFill="1" applyAlignment="1">
      <alignment horizontal="right" indent="4"/>
    </xf>
    <xf numFmtId="3" fontId="74" fillId="0" borderId="0" xfId="18" applyNumberFormat="1" applyFont="1" applyAlignment="1"/>
    <xf numFmtId="2" fontId="17" fillId="3" borderId="0" xfId="18" applyNumberFormat="1" applyFont="1" applyFill="1" applyAlignment="1">
      <alignment horizontal="right" vertical="center"/>
    </xf>
    <xf numFmtId="2" fontId="31" fillId="4" borderId="0" xfId="18" applyNumberFormat="1" applyFont="1" applyFill="1" applyAlignment="1">
      <alignment horizontal="right" vertical="center"/>
    </xf>
    <xf numFmtId="2" fontId="31" fillId="0" borderId="0" xfId="18" applyNumberFormat="1" applyFont="1" applyFill="1" applyAlignment="1">
      <alignment horizontal="right" vertical="center"/>
    </xf>
    <xf numFmtId="2" fontId="31" fillId="0" borderId="0" xfId="18" applyNumberFormat="1" applyFont="1" applyFill="1" applyBorder="1" applyAlignment="1">
      <alignment horizontal="right" vertical="center"/>
    </xf>
    <xf numFmtId="2" fontId="17" fillId="3" borderId="0" xfId="18" applyNumberFormat="1" applyFont="1" applyFill="1" applyBorder="1" applyAlignment="1">
      <alignment horizontal="right" vertical="center"/>
    </xf>
    <xf numFmtId="2" fontId="31" fillId="0" borderId="0" xfId="18" applyNumberFormat="1" applyFont="1" applyAlignment="1"/>
    <xf numFmtId="4" fontId="20" fillId="31" borderId="58" xfId="18" applyNumberFormat="1" applyFont="1" applyFill="1" applyBorder="1" applyAlignment="1">
      <alignment horizontal="center" vertical="center" wrapText="1"/>
    </xf>
    <xf numFmtId="0" fontId="86" fillId="0" borderId="0" xfId="114" applyFont="1" applyBorder="1"/>
    <xf numFmtId="0" fontId="87" fillId="0" borderId="0" xfId="114" applyFont="1" applyBorder="1"/>
    <xf numFmtId="3" fontId="31" fillId="0" borderId="60" xfId="114" applyNumberFormat="1" applyFont="1" applyBorder="1" applyAlignment="1">
      <alignment horizontal="left" indent="2"/>
    </xf>
    <xf numFmtId="3" fontId="31" fillId="0" borderId="60" xfId="114" applyNumberFormat="1" applyFont="1" applyBorder="1" applyAlignment="1">
      <alignment horizontal="right" indent="1"/>
    </xf>
    <xf numFmtId="3" fontId="31" fillId="0" borderId="60" xfId="114" applyNumberFormat="1" applyFont="1" applyBorder="1" applyAlignment="1">
      <alignment horizontal="right" indent="2"/>
    </xf>
    <xf numFmtId="166" fontId="31" fillId="0" borderId="60" xfId="114" applyNumberFormat="1" applyFont="1" applyBorder="1" applyAlignment="1">
      <alignment horizontal="right" indent="2"/>
    </xf>
    <xf numFmtId="3" fontId="31" fillId="0" borderId="0" xfId="114" applyNumberFormat="1" applyFont="1" applyBorder="1" applyAlignment="1">
      <alignment horizontal="left" indent="2"/>
    </xf>
    <xf numFmtId="3" fontId="31" fillId="0" borderId="0" xfId="114" applyNumberFormat="1" applyFont="1" applyBorder="1" applyAlignment="1">
      <alignment horizontal="right" indent="1"/>
    </xf>
    <xf numFmtId="3" fontId="31" fillId="0" borderId="0" xfId="114" applyNumberFormat="1" applyFont="1" applyBorder="1" applyAlignment="1">
      <alignment horizontal="right" indent="2"/>
    </xf>
    <xf numFmtId="166" fontId="31" fillId="0" borderId="0" xfId="114" applyNumberFormat="1" applyFont="1" applyBorder="1" applyAlignment="1">
      <alignment horizontal="right" indent="2"/>
    </xf>
    <xf numFmtId="0" fontId="17" fillId="35" borderId="0" xfId="114" applyFont="1" applyFill="1" applyBorder="1" applyAlignment="1">
      <alignment horizontal="left" indent="2"/>
    </xf>
    <xf numFmtId="3" fontId="17" fillId="3" borderId="0" xfId="114" applyNumberFormat="1" applyFont="1" applyFill="1" applyBorder="1" applyAlignment="1">
      <alignment horizontal="right" indent="1"/>
    </xf>
    <xf numFmtId="3" fontId="17" fillId="3" borderId="0" xfId="114" applyNumberFormat="1" applyFont="1" applyFill="1" applyBorder="1" applyAlignment="1">
      <alignment horizontal="right" indent="2"/>
    </xf>
    <xf numFmtId="166" fontId="17" fillId="3" borderId="0" xfId="114" applyNumberFormat="1" applyFont="1" applyFill="1" applyBorder="1" applyAlignment="1">
      <alignment horizontal="right" indent="2"/>
    </xf>
    <xf numFmtId="0" fontId="17" fillId="29" borderId="0" xfId="114" applyFont="1" applyFill="1" applyBorder="1" applyAlignment="1">
      <alignment horizontal="left" indent="2"/>
    </xf>
    <xf numFmtId="3" fontId="17" fillId="30" borderId="0" xfId="114" applyNumberFormat="1" applyFont="1" applyFill="1" applyBorder="1" applyAlignment="1">
      <alignment horizontal="right" indent="1"/>
    </xf>
    <xf numFmtId="3" fontId="17" fillId="30" borderId="0" xfId="114" applyNumberFormat="1" applyFont="1" applyFill="1" applyBorder="1" applyAlignment="1">
      <alignment horizontal="right" indent="2"/>
    </xf>
    <xf numFmtId="166" fontId="17" fillId="30" borderId="0" xfId="114" applyNumberFormat="1" applyFont="1" applyFill="1" applyBorder="1" applyAlignment="1">
      <alignment horizontal="right" indent="2"/>
    </xf>
    <xf numFmtId="0" fontId="31" fillId="4" borderId="0" xfId="114" applyFont="1" applyFill="1" applyAlignment="1">
      <alignment horizontal="right" vertical="center" indent="1"/>
    </xf>
    <xf numFmtId="0" fontId="31" fillId="4" borderId="0" xfId="114" applyFont="1" applyFill="1" applyBorder="1" applyAlignment="1">
      <alignment horizontal="right" vertical="center" indent="1"/>
    </xf>
    <xf numFmtId="0" fontId="113" fillId="4" borderId="0" xfId="114" applyFont="1" applyFill="1" applyBorder="1" applyAlignment="1">
      <alignment horizontal="right" vertical="center" indent="1"/>
    </xf>
    <xf numFmtId="0" fontId="31" fillId="3" borderId="0" xfId="114" applyFont="1" applyFill="1" applyBorder="1" applyAlignment="1">
      <alignment horizontal="right" vertical="center"/>
    </xf>
    <xf numFmtId="0" fontId="31" fillId="4" borderId="0" xfId="114" applyFont="1" applyFill="1" applyAlignment="1">
      <alignment horizontal="right" vertical="center"/>
    </xf>
    <xf numFmtId="0" fontId="31" fillId="4" borderId="0" xfId="114" applyFont="1" applyFill="1" applyBorder="1" applyAlignment="1">
      <alignment horizontal="right" vertical="center"/>
    </xf>
    <xf numFmtId="0" fontId="31" fillId="4" borderId="0" xfId="114" applyFont="1" applyFill="1"/>
    <xf numFmtId="0" fontId="31" fillId="31" borderId="53" xfId="114" applyFont="1" applyFill="1" applyBorder="1"/>
    <xf numFmtId="10" fontId="17" fillId="31" borderId="53" xfId="17" applyNumberFormat="1" applyFont="1" applyFill="1" applyBorder="1" applyAlignment="1">
      <alignment horizontal="centerContinuous" vertical="center" wrapText="1"/>
    </xf>
    <xf numFmtId="10" fontId="17" fillId="31" borderId="52" xfId="17" applyNumberFormat="1" applyFont="1" applyFill="1" applyBorder="1" applyAlignment="1">
      <alignment horizontal="centerContinuous" vertical="center" wrapText="1"/>
    </xf>
    <xf numFmtId="0" fontId="31" fillId="31" borderId="0" xfId="114" applyFont="1" applyFill="1" applyBorder="1"/>
    <xf numFmtId="10" fontId="17" fillId="31" borderId="59" xfId="17" applyNumberFormat="1" applyFont="1" applyFill="1" applyBorder="1" applyAlignment="1">
      <alignment horizontal="centerContinuous" vertical="center" wrapText="1"/>
    </xf>
    <xf numFmtId="10" fontId="17" fillId="31" borderId="0" xfId="17" applyNumberFormat="1" applyFont="1" applyFill="1" applyBorder="1" applyAlignment="1">
      <alignment horizontal="centerContinuous" vertical="center" wrapText="1"/>
    </xf>
    <xf numFmtId="10" fontId="17" fillId="31" borderId="57" xfId="17" applyNumberFormat="1" applyFont="1" applyFill="1" applyBorder="1" applyAlignment="1">
      <alignment horizontal="centerContinuous" vertical="center" wrapText="1"/>
    </xf>
    <xf numFmtId="0" fontId="81" fillId="0" borderId="35" xfId="7" applyNumberFormat="1" applyFont="1" applyBorder="1" applyAlignment="1">
      <alignment horizontal="center" vertical="top"/>
    </xf>
    <xf numFmtId="0" fontId="6" fillId="33" borderId="9" xfId="7" applyNumberFormat="1" applyFont="1" applyFill="1" applyBorder="1" applyAlignment="1">
      <alignment horizontal="right" vertical="center"/>
    </xf>
    <xf numFmtId="0" fontId="6" fillId="33" borderId="10" xfId="7" applyFont="1" applyFill="1" applyBorder="1" applyAlignment="1">
      <alignment horizontal="right" vertical="center"/>
    </xf>
    <xf numFmtId="0" fontId="6" fillId="33" borderId="14" xfId="7" applyNumberFormat="1" applyFont="1" applyFill="1" applyBorder="1" applyAlignment="1">
      <alignment horizontal="center" vertical="center"/>
    </xf>
    <xf numFmtId="0" fontId="6" fillId="33" borderId="6" xfId="7" applyNumberFormat="1" applyFont="1" applyFill="1" applyBorder="1" applyAlignment="1">
      <alignment horizontal="center" vertical="center"/>
    </xf>
    <xf numFmtId="0" fontId="6" fillId="33" borderId="15" xfId="7" applyNumberFormat="1" applyFont="1" applyFill="1" applyBorder="1" applyAlignment="1">
      <alignment horizontal="center" vertical="center"/>
    </xf>
    <xf numFmtId="0" fontId="81" fillId="0" borderId="20" xfId="7" applyNumberFormat="1" applyFont="1" applyBorder="1" applyAlignment="1">
      <alignment horizontal="center" vertical="top"/>
    </xf>
    <xf numFmtId="0" fontId="7" fillId="33" borderId="6" xfId="7" applyFont="1" applyFill="1" applyBorder="1" applyAlignment="1">
      <alignment horizontal="center" vertical="center"/>
    </xf>
    <xf numFmtId="0" fontId="7" fillId="33" borderId="15" xfId="7" applyFont="1" applyFill="1" applyBorder="1" applyAlignment="1">
      <alignment horizontal="center" vertical="center"/>
    </xf>
    <xf numFmtId="0" fontId="6" fillId="32" borderId="14" xfId="7" applyNumberFormat="1" applyFont="1" applyFill="1" applyBorder="1" applyAlignment="1">
      <alignment horizontal="center" vertical="center"/>
    </xf>
    <xf numFmtId="0" fontId="7" fillId="32" borderId="6" xfId="7" applyFont="1" applyFill="1" applyBorder="1" applyAlignment="1">
      <alignment horizontal="center" vertical="center"/>
    </xf>
    <xf numFmtId="0" fontId="7" fillId="32" borderId="15" xfId="7" applyFont="1" applyFill="1" applyBorder="1" applyAlignment="1">
      <alignment horizontal="center" vertical="center"/>
    </xf>
    <xf numFmtId="0" fontId="31" fillId="0" borderId="20" xfId="7" applyNumberFormat="1" applyFont="1" applyBorder="1" applyAlignment="1"/>
    <xf numFmtId="0" fontId="82" fillId="0" borderId="0" xfId="7" applyNumberFormat="1" applyFont="1" applyBorder="1" applyAlignment="1"/>
    <xf numFmtId="0" fontId="31" fillId="0" borderId="20" xfId="7" applyNumberFormat="1" applyFont="1" applyBorder="1"/>
    <xf numFmtId="0" fontId="7" fillId="0" borderId="13" xfId="7" applyNumberFormat="1" applyFont="1" applyBorder="1" applyAlignment="1"/>
    <xf numFmtId="0" fontId="82" fillId="0" borderId="20" xfId="7" applyNumberFormat="1" applyFont="1" applyBorder="1" applyAlignment="1"/>
    <xf numFmtId="0" fontId="31" fillId="0" borderId="35" xfId="7" applyNumberFormat="1" applyFont="1" applyBorder="1" applyAlignment="1">
      <alignment horizontal="center" vertical="center"/>
    </xf>
    <xf numFmtId="0" fontId="6" fillId="33" borderId="20" xfId="7" applyNumberFormat="1" applyFont="1" applyFill="1" applyBorder="1" applyAlignment="1">
      <alignment horizontal="center" vertical="center"/>
    </xf>
    <xf numFmtId="0" fontId="1" fillId="33" borderId="10" xfId="7" applyFont="1" applyFill="1" applyBorder="1" applyAlignment="1">
      <alignment horizontal="center" vertical="center"/>
    </xf>
    <xf numFmtId="0" fontId="1" fillId="33" borderId="35" xfId="7" applyFont="1" applyFill="1" applyBorder="1" applyAlignment="1">
      <alignment horizontal="center" vertical="center"/>
    </xf>
    <xf numFmtId="0" fontId="1" fillId="33" borderId="36" xfId="7" applyFont="1" applyFill="1" applyBorder="1" applyAlignment="1">
      <alignment horizontal="center" vertical="center"/>
    </xf>
    <xf numFmtId="0" fontId="11" fillId="33" borderId="1" xfId="1" applyNumberFormat="1" applyFont="1" applyFill="1" applyBorder="1" applyAlignment="1">
      <alignment horizontal="center" vertical="center" wrapText="1"/>
    </xf>
    <xf numFmtId="0" fontId="11" fillId="33" borderId="18" xfId="1" applyNumberFormat="1" applyFont="1" applyFill="1" applyBorder="1" applyAlignment="1">
      <alignment horizontal="center" vertical="center" wrapText="1"/>
    </xf>
    <xf numFmtId="0" fontId="11" fillId="33" borderId="5" xfId="1" applyNumberFormat="1" applyFont="1" applyFill="1" applyBorder="1" applyAlignment="1">
      <alignment horizontal="center" vertical="center" wrapText="1"/>
    </xf>
    <xf numFmtId="3" fontId="11" fillId="33" borderId="2" xfId="1" applyNumberFormat="1" applyFont="1" applyFill="1" applyBorder="1" applyAlignment="1">
      <alignment horizontal="center" vertical="center"/>
    </xf>
    <xf numFmtId="3" fontId="11" fillId="33" borderId="3" xfId="1" applyNumberFormat="1" applyFont="1" applyFill="1" applyBorder="1" applyAlignment="1">
      <alignment horizontal="center" vertical="center"/>
    </xf>
    <xf numFmtId="3" fontId="11" fillId="33" borderId="4" xfId="1" applyNumberFormat="1" applyFont="1" applyFill="1" applyBorder="1" applyAlignment="1">
      <alignment horizontal="center" vertical="center"/>
    </xf>
    <xf numFmtId="3" fontId="11" fillId="33" borderId="14" xfId="1" applyNumberFormat="1" applyFont="1" applyFill="1" applyBorder="1" applyAlignment="1">
      <alignment horizontal="center" vertical="center"/>
    </xf>
    <xf numFmtId="3" fontId="11" fillId="33" borderId="15" xfId="1" applyNumberFormat="1" applyFont="1" applyFill="1" applyBorder="1" applyAlignment="1">
      <alignment horizontal="center" vertical="center"/>
    </xf>
    <xf numFmtId="0" fontId="11" fillId="33" borderId="14" xfId="1" applyNumberFormat="1" applyFont="1" applyFill="1" applyBorder="1" applyAlignment="1">
      <alignment horizontal="center" vertical="center"/>
    </xf>
    <xf numFmtId="0" fontId="11" fillId="33" borderId="15" xfId="1" applyNumberFormat="1" applyFont="1" applyFill="1" applyBorder="1" applyAlignment="1">
      <alignment horizontal="center" vertical="center"/>
    </xf>
    <xf numFmtId="0" fontId="89" fillId="0" borderId="0" xfId="1" applyNumberFormat="1" applyFont="1" applyAlignment="1">
      <alignment horizontal="center" vertical="center"/>
    </xf>
    <xf numFmtId="0" fontId="77" fillId="0" borderId="0" xfId="17" applyFont="1" applyAlignment="1">
      <alignment horizontal="center"/>
    </xf>
    <xf numFmtId="0" fontId="6" fillId="0" borderId="0" xfId="1" applyNumberFormat="1" applyFont="1" applyAlignment="1">
      <alignment horizontal="center" vertical="center"/>
    </xf>
    <xf numFmtId="0" fontId="7" fillId="0" borderId="0" xfId="17" applyFont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0" fontId="7" fillId="0" borderId="0" xfId="17" applyFont="1" applyBorder="1" applyAlignment="1">
      <alignment horizontal="center"/>
    </xf>
    <xf numFmtId="0" fontId="74" fillId="0" borderId="0" xfId="7" applyNumberFormat="1" applyFont="1" applyAlignment="1">
      <alignment horizontal="justify" wrapText="1"/>
    </xf>
    <xf numFmtId="0" fontId="1" fillId="0" borderId="0" xfId="7" applyAlignment="1">
      <alignment horizontal="justify" wrapText="1"/>
    </xf>
    <xf numFmtId="0" fontId="2" fillId="0" borderId="0" xfId="7" applyFont="1" applyAlignment="1">
      <alignment horizontal="justify" wrapText="1"/>
    </xf>
    <xf numFmtId="0" fontId="1" fillId="0" borderId="0" xfId="7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31" borderId="12" xfId="0" applyFont="1" applyFill="1" applyBorder="1" applyAlignment="1">
      <alignment horizontal="center" vertical="center"/>
    </xf>
    <xf numFmtId="0" fontId="88" fillId="31" borderId="46" xfId="0" applyFont="1" applyFill="1" applyBorder="1" applyAlignment="1">
      <alignment horizontal="center" vertical="center"/>
    </xf>
    <xf numFmtId="0" fontId="20" fillId="31" borderId="49" xfId="0" applyFont="1" applyFill="1" applyBorder="1" applyAlignment="1">
      <alignment horizontal="center" vertical="center" wrapText="1"/>
    </xf>
    <xf numFmtId="0" fontId="14" fillId="31" borderId="49" xfId="0" applyFont="1" applyFill="1" applyBorder="1" applyAlignment="1">
      <alignment horizontal="center" vertical="center" wrapText="1"/>
    </xf>
    <xf numFmtId="0" fontId="20" fillId="34" borderId="37" xfId="0" applyNumberFormat="1" applyFont="1" applyFill="1" applyBorder="1" applyAlignment="1">
      <alignment horizontal="center" vertical="center" wrapText="1"/>
    </xf>
    <xf numFmtId="0" fontId="88" fillId="33" borderId="41" xfId="0" applyFont="1" applyFill="1" applyBorder="1" applyAlignment="1"/>
    <xf numFmtId="0" fontId="20" fillId="31" borderId="55" xfId="18" applyNumberFormat="1" applyFont="1" applyFill="1" applyBorder="1" applyAlignment="1">
      <alignment horizontal="center" vertical="center" wrapText="1"/>
    </xf>
    <xf numFmtId="0" fontId="14" fillId="31" borderId="5" xfId="18" applyFont="1" applyFill="1" applyBorder="1" applyAlignment="1">
      <alignment horizontal="center" vertical="center" wrapText="1"/>
    </xf>
    <xf numFmtId="0" fontId="17" fillId="31" borderId="11" xfId="18" applyNumberFormat="1" applyFont="1" applyFill="1" applyBorder="1" applyAlignment="1">
      <alignment horizontal="center" vertical="center" wrapText="1"/>
    </xf>
    <xf numFmtId="0" fontId="31" fillId="31" borderId="51" xfId="18" applyFont="1" applyFill="1" applyBorder="1" applyAlignment="1">
      <alignment horizontal="center" vertical="center" wrapText="1"/>
    </xf>
    <xf numFmtId="0" fontId="16" fillId="0" borderId="0" xfId="17" applyFont="1" applyAlignment="1">
      <alignment horizontal="center" vertical="center"/>
    </xf>
    <xf numFmtId="0" fontId="82" fillId="0" borderId="0" xfId="17" applyFont="1" applyAlignment="1">
      <alignment horizontal="center" vertical="center"/>
    </xf>
    <xf numFmtId="49" fontId="17" fillId="31" borderId="50" xfId="17" applyNumberFormat="1" applyFont="1" applyFill="1" applyBorder="1" applyAlignment="1">
      <alignment horizontal="center" vertical="center" wrapText="1"/>
    </xf>
    <xf numFmtId="49" fontId="1" fillId="31" borderId="19" xfId="17" applyNumberFormat="1" applyFont="1" applyFill="1" applyBorder="1" applyAlignment="1">
      <alignment horizontal="center" vertical="center" wrapText="1"/>
    </xf>
    <xf numFmtId="3" fontId="17" fillId="31" borderId="50" xfId="17" applyNumberFormat="1" applyFont="1" applyFill="1" applyBorder="1" applyAlignment="1">
      <alignment horizontal="center" vertical="center" wrapText="1"/>
    </xf>
    <xf numFmtId="0" fontId="1" fillId="31" borderId="19" xfId="17" applyFont="1" applyFill="1" applyBorder="1" applyAlignment="1">
      <alignment horizontal="center" vertical="center" wrapText="1"/>
    </xf>
    <xf numFmtId="49" fontId="11" fillId="31" borderId="50" xfId="17" applyNumberFormat="1" applyFont="1" applyFill="1" applyBorder="1" applyAlignment="1">
      <alignment horizontal="center" vertical="center" wrapText="1"/>
    </xf>
    <xf numFmtId="49" fontId="74" fillId="31" borderId="45" xfId="17" applyNumberFormat="1" applyFont="1" applyFill="1" applyBorder="1" applyAlignment="1">
      <alignment horizontal="center" vertical="center" wrapText="1"/>
    </xf>
  </cellXfs>
  <cellStyles count="139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2" xfId="2"/>
    <cellStyle name="Normal 2 2" xfId="5"/>
    <cellStyle name="Normal 2 2 2" xfId="118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5" xfId="8"/>
    <cellStyle name="Normal 5 2" xfId="101"/>
    <cellStyle name="Normal 6" xfId="9"/>
    <cellStyle name="Normal 7" xfId="10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0.45488450422707871</c:v>
                </c:pt>
                <c:pt idx="1">
                  <c:v>0.12364302516881948</c:v>
                </c:pt>
                <c:pt idx="2">
                  <c:v>0.28503149884716034</c:v>
                </c:pt>
                <c:pt idx="3">
                  <c:v>0.13644097175694145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001856"/>
        <c:axId val="357003648"/>
      </c:barChart>
      <c:catAx>
        <c:axId val="35700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7003648"/>
        <c:crosses val="autoZero"/>
        <c:auto val="1"/>
        <c:lblAlgn val="ctr"/>
        <c:lblOffset val="100"/>
        <c:noMultiLvlLbl val="0"/>
      </c:catAx>
      <c:valAx>
        <c:axId val="35700364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570018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20773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158001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6529" cy="250668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mbria" panose="02040503050406030204" pitchFamily="18" charset="0"/>
            </a:rPr>
            <a:t>Mayo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3421" cy="573578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696937" y="61446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9.754.137 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+ 0,48 %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9.852.781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2,52 %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38845" y="8656912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1.010,11 €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+ 2,03 %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1.160,69 €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2,02 %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62"/>
  <sheetViews>
    <sheetView showGridLines="0" zoomScaleNormal="100" workbookViewId="0">
      <selection activeCell="E1" sqref="E1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5">
      <c r="A1" s="142"/>
      <c r="B1" s="142"/>
      <c r="C1" s="142"/>
      <c r="D1" s="142"/>
      <c r="E1" s="142"/>
    </row>
    <row r="2" spans="1:5">
      <c r="A2" s="142"/>
      <c r="B2" s="142"/>
      <c r="C2" s="142"/>
      <c r="D2" s="142"/>
      <c r="E2" s="142"/>
    </row>
    <row r="3" spans="1:5">
      <c r="A3" s="142"/>
      <c r="B3" s="142"/>
      <c r="C3" s="142"/>
      <c r="D3" s="142"/>
      <c r="E3" s="142"/>
    </row>
    <row r="4" spans="1:5">
      <c r="A4" s="142"/>
      <c r="B4" s="142"/>
      <c r="C4" s="142"/>
      <c r="D4" s="142"/>
      <c r="E4" s="142"/>
    </row>
    <row r="5" spans="1:5">
      <c r="A5" s="142"/>
      <c r="B5" s="142"/>
      <c r="C5" s="142"/>
      <c r="D5" s="142"/>
      <c r="E5" s="142"/>
    </row>
    <row r="6" spans="1:5">
      <c r="A6" s="142"/>
      <c r="B6" s="142"/>
      <c r="C6" s="142"/>
      <c r="D6" s="142"/>
      <c r="E6" s="142"/>
    </row>
    <row r="7" spans="1:5">
      <c r="A7" s="142"/>
      <c r="B7" s="142"/>
      <c r="C7" s="142"/>
      <c r="D7" s="142"/>
      <c r="E7" s="142"/>
    </row>
    <row r="8" spans="1:5">
      <c r="A8" s="142"/>
      <c r="B8" s="142"/>
      <c r="C8" s="142"/>
      <c r="D8" s="142"/>
      <c r="E8" s="142"/>
    </row>
    <row r="9" spans="1:5">
      <c r="A9" s="142"/>
      <c r="B9" s="142"/>
      <c r="C9" s="142"/>
      <c r="D9" s="142"/>
      <c r="E9" s="142"/>
    </row>
    <row r="10" spans="1:5">
      <c r="A10" s="142"/>
      <c r="B10" s="142"/>
      <c r="C10" s="142"/>
      <c r="D10" s="142"/>
      <c r="E10" s="142"/>
    </row>
    <row r="11" spans="1:5">
      <c r="A11" s="142"/>
      <c r="B11" s="142"/>
      <c r="C11" s="142"/>
      <c r="D11" s="142"/>
      <c r="E11" s="142"/>
    </row>
    <row r="12" spans="1:5">
      <c r="A12" s="142"/>
      <c r="B12" s="142"/>
      <c r="C12" s="142"/>
      <c r="D12" s="142"/>
      <c r="E12" s="142"/>
    </row>
    <row r="13" spans="1:5">
      <c r="A13" s="142"/>
      <c r="B13" s="142"/>
      <c r="C13" s="142"/>
      <c r="D13" s="142"/>
      <c r="E13" s="142"/>
    </row>
    <row r="14" spans="1:5">
      <c r="A14" s="142"/>
      <c r="B14" s="142"/>
      <c r="C14" s="142"/>
      <c r="D14" s="142"/>
      <c r="E14" s="142"/>
    </row>
    <row r="15" spans="1:5">
      <c r="A15" s="142"/>
      <c r="B15" s="142"/>
      <c r="C15" s="142"/>
      <c r="D15" s="142"/>
      <c r="E15" s="142"/>
    </row>
    <row r="16" spans="1:5">
      <c r="A16" s="142"/>
      <c r="B16" s="142"/>
      <c r="C16" s="142"/>
      <c r="D16" s="142"/>
      <c r="E16" s="142"/>
    </row>
    <row r="17" spans="1:5">
      <c r="A17" s="142"/>
      <c r="B17" s="142"/>
      <c r="C17" s="142"/>
      <c r="D17" s="142"/>
      <c r="E17" s="142"/>
    </row>
    <row r="18" spans="1:5">
      <c r="A18" s="142"/>
      <c r="B18" s="142"/>
      <c r="C18" s="142"/>
      <c r="D18" s="142"/>
      <c r="E18" s="142"/>
    </row>
    <row r="19" spans="1:5">
      <c r="A19" s="142"/>
      <c r="B19" s="142"/>
      <c r="C19" s="142"/>
      <c r="D19" s="142"/>
      <c r="E19" s="142"/>
    </row>
    <row r="20" spans="1:5">
      <c r="A20" s="142"/>
      <c r="B20" s="142"/>
      <c r="C20" s="142"/>
      <c r="D20" s="142"/>
      <c r="E20" s="142"/>
    </row>
    <row r="21" spans="1:5">
      <c r="A21" s="142"/>
      <c r="B21" s="142"/>
      <c r="C21" s="142"/>
      <c r="D21" s="142"/>
      <c r="E21" s="142"/>
    </row>
    <row r="22" spans="1:5">
      <c r="A22" s="142"/>
      <c r="B22" s="142"/>
      <c r="C22" s="142"/>
      <c r="D22" s="142"/>
      <c r="E22" s="142"/>
    </row>
    <row r="23" spans="1:5">
      <c r="A23" s="142"/>
      <c r="B23" s="142"/>
      <c r="C23" s="142"/>
      <c r="D23" s="142"/>
      <c r="E23" s="142"/>
    </row>
    <row r="24" spans="1:5">
      <c r="A24" s="142"/>
      <c r="B24" s="142"/>
      <c r="C24" s="142"/>
      <c r="D24" s="142"/>
      <c r="E24" s="142"/>
    </row>
    <row r="25" spans="1:5">
      <c r="A25" s="142"/>
      <c r="B25" s="142"/>
      <c r="C25" s="142"/>
      <c r="D25" s="142"/>
      <c r="E25" s="142"/>
    </row>
    <row r="26" spans="1:5">
      <c r="A26" s="142"/>
      <c r="B26" s="142"/>
      <c r="C26" s="142"/>
      <c r="D26" s="142"/>
      <c r="E26" s="142"/>
    </row>
    <row r="27" spans="1:5" ht="3.4" customHeight="1">
      <c r="A27" s="142"/>
      <c r="B27" s="142"/>
      <c r="C27" s="142"/>
      <c r="D27" s="142"/>
      <c r="E27" s="142"/>
    </row>
    <row r="28" spans="1:5">
      <c r="A28" s="142"/>
      <c r="B28" s="142"/>
      <c r="C28" s="142"/>
      <c r="D28" s="142"/>
      <c r="E28" s="142"/>
    </row>
    <row r="29" spans="1:5" ht="1.35" customHeight="1">
      <c r="A29" s="142"/>
      <c r="B29" s="142"/>
      <c r="C29" s="142"/>
      <c r="D29" s="142"/>
      <c r="E29" s="142"/>
    </row>
    <row r="30" spans="1:5">
      <c r="A30" s="142"/>
      <c r="B30" s="142"/>
      <c r="C30" s="142"/>
      <c r="D30" s="142"/>
      <c r="E30" s="142"/>
    </row>
    <row r="31" spans="1:5">
      <c r="A31" s="142"/>
      <c r="B31" s="142"/>
      <c r="C31" s="142"/>
      <c r="D31" s="142"/>
      <c r="E31" s="142"/>
    </row>
    <row r="32" spans="1:5">
      <c r="A32" s="142"/>
      <c r="B32" s="142"/>
      <c r="C32" s="142"/>
      <c r="D32" s="142"/>
      <c r="E32" s="142"/>
    </row>
    <row r="33" spans="1:5">
      <c r="A33" s="142"/>
      <c r="B33" s="142"/>
      <c r="C33" s="142"/>
      <c r="D33" s="142"/>
      <c r="E33" s="142"/>
    </row>
    <row r="34" spans="1:5">
      <c r="A34" s="142"/>
      <c r="B34" s="142"/>
      <c r="C34" s="142"/>
      <c r="D34" s="142"/>
      <c r="E34" s="142"/>
    </row>
    <row r="35" spans="1:5">
      <c r="A35" s="142"/>
      <c r="B35" s="142"/>
      <c r="C35" s="142"/>
      <c r="D35" s="142"/>
      <c r="E35" s="142"/>
    </row>
    <row r="36" spans="1:5">
      <c r="A36" s="142"/>
      <c r="B36" s="142"/>
      <c r="C36" s="142"/>
      <c r="D36" s="142"/>
      <c r="E36" s="142"/>
    </row>
    <row r="37" spans="1:5">
      <c r="A37" s="142"/>
      <c r="B37" s="142"/>
      <c r="C37" s="142"/>
      <c r="D37" s="142"/>
      <c r="E37" s="142"/>
    </row>
    <row r="38" spans="1:5">
      <c r="A38" s="142"/>
      <c r="B38" s="142"/>
      <c r="C38" s="142"/>
      <c r="D38" s="142"/>
      <c r="E38" s="142"/>
    </row>
    <row r="39" spans="1:5">
      <c r="A39" s="142"/>
      <c r="B39" s="142"/>
      <c r="C39" s="142"/>
      <c r="D39" s="142"/>
      <c r="E39" s="142"/>
    </row>
    <row r="40" spans="1:5">
      <c r="A40" s="142"/>
      <c r="B40" s="142"/>
      <c r="C40" s="142"/>
      <c r="D40" s="142"/>
      <c r="E40" s="142"/>
    </row>
    <row r="41" spans="1:5">
      <c r="A41" s="142"/>
      <c r="B41" s="142"/>
      <c r="C41" s="142"/>
      <c r="D41" s="142"/>
      <c r="E41" s="142"/>
    </row>
    <row r="42" spans="1:5">
      <c r="A42" s="142"/>
      <c r="B42" s="142"/>
      <c r="C42" s="142"/>
      <c r="D42" s="142"/>
      <c r="E42" s="142"/>
    </row>
    <row r="43" spans="1:5">
      <c r="A43" s="142"/>
      <c r="B43" s="142"/>
      <c r="C43" s="142"/>
      <c r="D43" s="142"/>
      <c r="E43" s="142"/>
    </row>
    <row r="44" spans="1:5">
      <c r="A44" s="142"/>
      <c r="B44" s="142"/>
      <c r="C44" s="142"/>
      <c r="D44" s="142"/>
      <c r="E44" s="142"/>
    </row>
    <row r="45" spans="1:5">
      <c r="A45" s="142"/>
      <c r="B45" s="142"/>
      <c r="C45" s="142"/>
      <c r="D45" s="142"/>
      <c r="E45" s="142"/>
    </row>
    <row r="46" spans="1:5">
      <c r="A46" s="142"/>
      <c r="B46" s="142"/>
      <c r="C46" s="142"/>
      <c r="D46" s="142"/>
      <c r="E46" s="142"/>
    </row>
    <row r="47" spans="1:5">
      <c r="A47" s="142"/>
      <c r="B47" s="142"/>
      <c r="C47" s="142"/>
      <c r="D47" s="142"/>
      <c r="E47" s="142"/>
    </row>
    <row r="48" spans="1:5">
      <c r="A48" s="142"/>
      <c r="B48" s="142"/>
      <c r="C48" s="142"/>
      <c r="D48" s="142"/>
      <c r="E48" s="142"/>
    </row>
    <row r="49" spans="1:7">
      <c r="A49" s="142"/>
      <c r="B49" s="142"/>
      <c r="C49" s="142"/>
      <c r="D49" s="142"/>
      <c r="E49" s="142"/>
    </row>
    <row r="50" spans="1:7">
      <c r="A50" s="142"/>
      <c r="B50" s="142"/>
      <c r="C50" s="142"/>
      <c r="D50" s="142"/>
      <c r="E50" s="142"/>
    </row>
    <row r="51" spans="1:7">
      <c r="A51" s="142"/>
      <c r="B51" s="142"/>
      <c r="C51" s="142"/>
      <c r="D51" s="142"/>
      <c r="E51" s="142"/>
    </row>
    <row r="52" spans="1:7">
      <c r="A52" s="142"/>
      <c r="B52" s="142"/>
      <c r="C52" s="142"/>
      <c r="D52" s="142"/>
      <c r="E52" s="142"/>
    </row>
    <row r="53" spans="1:7">
      <c r="A53" s="142"/>
      <c r="B53" s="142"/>
      <c r="C53" s="142"/>
      <c r="D53" s="142"/>
      <c r="E53" s="142"/>
    </row>
    <row r="54" spans="1:7">
      <c r="A54" s="142"/>
      <c r="B54" s="142"/>
      <c r="C54" s="142"/>
      <c r="D54" s="142"/>
      <c r="E54" s="142"/>
    </row>
    <row r="55" spans="1:7">
      <c r="A55" s="142"/>
      <c r="B55" s="142"/>
      <c r="C55" s="142"/>
      <c r="D55" s="142"/>
      <c r="E55" s="142"/>
    </row>
    <row r="56" spans="1:7">
      <c r="A56" s="142"/>
      <c r="B56" s="142"/>
      <c r="C56" s="142"/>
      <c r="D56" s="142"/>
      <c r="E56" s="142"/>
    </row>
    <row r="57" spans="1:7">
      <c r="A57" s="142"/>
      <c r="B57" s="142"/>
      <c r="C57" s="142"/>
      <c r="D57" s="142"/>
      <c r="E57" s="142"/>
    </row>
    <row r="58" spans="1:7">
      <c r="A58" s="142"/>
      <c r="B58" s="142"/>
      <c r="C58" s="142"/>
      <c r="D58" s="142"/>
      <c r="E58" s="142"/>
    </row>
    <row r="59" spans="1:7" ht="15.75">
      <c r="A59" s="142"/>
      <c r="B59" s="142"/>
      <c r="C59" s="142"/>
      <c r="D59" s="142"/>
      <c r="E59" s="142"/>
      <c r="G59" s="226"/>
    </row>
    <row r="60" spans="1:7">
      <c r="A60" s="142"/>
      <c r="B60" s="142"/>
      <c r="C60" s="142"/>
      <c r="D60" s="142"/>
      <c r="E60" s="142"/>
    </row>
    <row r="61" spans="1:7" ht="15.75">
      <c r="A61" s="142"/>
      <c r="B61" s="142"/>
      <c r="C61" s="142"/>
      <c r="D61" s="142"/>
      <c r="E61" s="142"/>
      <c r="G61" s="226"/>
    </row>
    <row r="62" spans="1:7" ht="31.5" customHeight="1">
      <c r="A62" s="142"/>
      <c r="B62" s="142"/>
      <c r="C62" s="142"/>
      <c r="D62" s="142"/>
      <c r="E62" s="142"/>
    </row>
  </sheetData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W139"/>
  <sheetViews>
    <sheetView showGridLines="0" showOutlineSymbols="0" zoomScaleNormal="100" workbookViewId="0">
      <selection activeCell="J5" sqref="J5"/>
    </sheetView>
  </sheetViews>
  <sheetFormatPr baseColWidth="10" defaultColWidth="11.42578125" defaultRowHeight="15.75"/>
  <cols>
    <col min="1" max="1" width="8" style="246" customWidth="1"/>
    <col min="2" max="2" width="24.7109375" style="35" customWidth="1"/>
    <col min="3" max="8" width="18.7109375" style="35" customWidth="1"/>
    <col min="9" max="10" width="11.42578125" style="27" customWidth="1"/>
    <col min="11" max="11" width="14.42578125" style="27" customWidth="1"/>
    <col min="12" max="16384" width="11.42578125" style="27"/>
  </cols>
  <sheetData>
    <row r="1" spans="1:233" s="19" customFormat="1">
      <c r="A1" s="245"/>
      <c r="B1" s="17"/>
      <c r="C1" s="17"/>
      <c r="D1" s="17"/>
      <c r="E1" s="17"/>
      <c r="F1" s="17"/>
      <c r="G1" s="17"/>
      <c r="H1" s="17"/>
    </row>
    <row r="2" spans="1:233" s="19" customFormat="1">
      <c r="A2" s="245"/>
      <c r="B2" s="17"/>
      <c r="C2" s="17"/>
      <c r="D2" s="17"/>
      <c r="E2" s="17"/>
      <c r="F2" s="17"/>
      <c r="G2" s="17"/>
      <c r="H2" s="17"/>
    </row>
    <row r="3" spans="1:233" s="41" customFormat="1" ht="18">
      <c r="A3" s="245"/>
      <c r="B3" s="251" t="s">
        <v>47</v>
      </c>
      <c r="C3" s="39"/>
      <c r="D3" s="40"/>
      <c r="E3" s="39"/>
      <c r="F3" s="39"/>
      <c r="G3" s="39"/>
      <c r="H3" s="39"/>
      <c r="I3" s="41" t="s">
        <v>115</v>
      </c>
    </row>
    <row r="4" spans="1:233" s="41" customFormat="1" ht="15.75" customHeight="1">
      <c r="A4" s="245"/>
      <c r="B4" s="42"/>
      <c r="C4" s="39"/>
      <c r="D4" s="40"/>
      <c r="E4" s="39"/>
      <c r="F4" s="39"/>
      <c r="G4" s="39"/>
      <c r="H4" s="39"/>
    </row>
    <row r="5" spans="1:233" s="41" customFormat="1" ht="18.75" customHeight="1">
      <c r="A5" s="245"/>
      <c r="B5" s="262" t="str">
        <f>'Número pensiones (IP-J-V)'!$B$5</f>
        <v>1 de  mayo de 2020</v>
      </c>
      <c r="C5" s="39"/>
      <c r="D5" s="40"/>
      <c r="E5" s="39"/>
      <c r="F5" s="39"/>
      <c r="G5" s="39"/>
      <c r="H5" s="39"/>
      <c r="I5" s="41" t="s">
        <v>115</v>
      </c>
      <c r="J5" s="250"/>
    </row>
    <row r="6" spans="1:233" ht="9" customHeight="1">
      <c r="B6" s="23"/>
      <c r="C6" s="24"/>
      <c r="D6" s="25"/>
      <c r="E6" s="24"/>
      <c r="F6" s="24"/>
      <c r="G6" s="24"/>
      <c r="H6" s="2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</row>
    <row r="7" spans="1:233" ht="18.75" customHeight="1">
      <c r="A7" s="411" t="s">
        <v>186</v>
      </c>
      <c r="B7" s="413" t="s">
        <v>48</v>
      </c>
      <c r="C7" s="252" t="s">
        <v>116</v>
      </c>
      <c r="D7" s="253"/>
      <c r="E7" s="252" t="s">
        <v>117</v>
      </c>
      <c r="F7" s="252"/>
      <c r="G7" s="252" t="s">
        <v>46</v>
      </c>
      <c r="H7" s="252"/>
      <c r="I7" s="210"/>
      <c r="J7" s="26"/>
      <c r="K7" s="26"/>
      <c r="L7" s="43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</row>
    <row r="8" spans="1:233" ht="24" customHeight="1">
      <c r="A8" s="412"/>
      <c r="B8" s="414"/>
      <c r="C8" s="254" t="s">
        <v>7</v>
      </c>
      <c r="D8" s="255" t="s">
        <v>52</v>
      </c>
      <c r="E8" s="254" t="s">
        <v>7</v>
      </c>
      <c r="F8" s="255" t="s">
        <v>52</v>
      </c>
      <c r="G8" s="254" t="s">
        <v>7</v>
      </c>
      <c r="H8" s="255" t="s">
        <v>52</v>
      </c>
      <c r="I8" s="21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</row>
    <row r="9" spans="1:233" ht="24" hidden="1" customHeight="1">
      <c r="A9" s="280"/>
      <c r="B9" s="281"/>
      <c r="C9" s="282"/>
      <c r="D9" s="283"/>
      <c r="E9" s="282"/>
      <c r="F9" s="283"/>
      <c r="G9" s="282"/>
      <c r="H9" s="283"/>
      <c r="I9" s="210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</row>
    <row r="10" spans="1:233" s="31" customFormat="1" ht="18" customHeight="1">
      <c r="A10" s="256"/>
      <c r="B10" s="263" t="s">
        <v>53</v>
      </c>
      <c r="C10" s="264">
        <v>69678</v>
      </c>
      <c r="D10" s="265">
        <v>387.75307859008586</v>
      </c>
      <c r="E10" s="264">
        <v>10752</v>
      </c>
      <c r="F10" s="265">
        <v>558.11805431547623</v>
      </c>
      <c r="G10" s="264">
        <v>1579598</v>
      </c>
      <c r="H10" s="265">
        <v>904.35938064621519</v>
      </c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</row>
    <row r="11" spans="1:233" s="33" customFormat="1" ht="18" customHeight="1">
      <c r="A11" s="256">
        <v>4</v>
      </c>
      <c r="B11" s="257" t="s">
        <v>54</v>
      </c>
      <c r="C11" s="258">
        <v>5231</v>
      </c>
      <c r="D11" s="259">
        <v>355.68230739820302</v>
      </c>
      <c r="E11" s="258">
        <v>476</v>
      </c>
      <c r="F11" s="259">
        <v>535.77342436974789</v>
      </c>
      <c r="G11" s="258">
        <v>107479</v>
      </c>
      <c r="H11" s="259">
        <v>819.00689576568413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</row>
    <row r="12" spans="1:233" s="33" customFormat="1" ht="18" customHeight="1">
      <c r="A12" s="256">
        <v>11</v>
      </c>
      <c r="B12" s="257" t="s">
        <v>55</v>
      </c>
      <c r="C12" s="258">
        <v>10437</v>
      </c>
      <c r="D12" s="259">
        <v>415.08435565775608</v>
      </c>
      <c r="E12" s="258">
        <v>2423</v>
      </c>
      <c r="F12" s="259">
        <v>572.58032191498148</v>
      </c>
      <c r="G12" s="258">
        <v>222260</v>
      </c>
      <c r="H12" s="259">
        <v>1006.204900656888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</row>
    <row r="13" spans="1:233" s="33" customFormat="1" ht="18" customHeight="1">
      <c r="A13" s="256">
        <v>14</v>
      </c>
      <c r="B13" s="257" t="s">
        <v>56</v>
      </c>
      <c r="C13" s="258">
        <v>7136</v>
      </c>
      <c r="D13" s="259">
        <v>385.75377382287002</v>
      </c>
      <c r="E13" s="258">
        <v>1199</v>
      </c>
      <c r="F13" s="259">
        <v>549.79543786488739</v>
      </c>
      <c r="G13" s="258">
        <v>172367</v>
      </c>
      <c r="H13" s="259">
        <v>835.07706852239767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</row>
    <row r="14" spans="1:233" s="33" customFormat="1" ht="18" customHeight="1">
      <c r="A14" s="256">
        <v>18</v>
      </c>
      <c r="B14" s="257" t="s">
        <v>57</v>
      </c>
      <c r="C14" s="258">
        <v>7920</v>
      </c>
      <c r="D14" s="259">
        <v>375.91837247474746</v>
      </c>
      <c r="E14" s="258">
        <v>1269</v>
      </c>
      <c r="F14" s="259">
        <v>545.05352245862889</v>
      </c>
      <c r="G14" s="258">
        <v>188618</v>
      </c>
      <c r="H14" s="259">
        <v>853.48787501723086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</row>
    <row r="15" spans="1:233" s="33" customFormat="1" ht="18" customHeight="1">
      <c r="A15" s="256">
        <v>21</v>
      </c>
      <c r="B15" s="257" t="s">
        <v>58</v>
      </c>
      <c r="C15" s="258">
        <v>4361</v>
      </c>
      <c r="D15" s="259">
        <v>388.41940380646633</v>
      </c>
      <c r="E15" s="258">
        <v>669</v>
      </c>
      <c r="F15" s="259">
        <v>579.27254110612853</v>
      </c>
      <c r="G15" s="258">
        <v>98018</v>
      </c>
      <c r="H15" s="259">
        <v>923.48630863718847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</row>
    <row r="16" spans="1:233" s="33" customFormat="1" ht="18" customHeight="1">
      <c r="A16" s="256">
        <v>23</v>
      </c>
      <c r="B16" s="257" t="s">
        <v>59</v>
      </c>
      <c r="C16" s="258">
        <v>5820</v>
      </c>
      <c r="D16" s="259">
        <v>369.79979553264604</v>
      </c>
      <c r="E16" s="258">
        <v>723</v>
      </c>
      <c r="F16" s="259">
        <v>515.17100968188106</v>
      </c>
      <c r="G16" s="258">
        <v>142100</v>
      </c>
      <c r="H16" s="259">
        <v>829.71803434201252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</row>
    <row r="17" spans="1:233" s="33" customFormat="1" ht="18" customHeight="1">
      <c r="A17" s="256">
        <v>29</v>
      </c>
      <c r="B17" s="257" t="s">
        <v>60</v>
      </c>
      <c r="C17" s="258">
        <v>12621</v>
      </c>
      <c r="D17" s="259">
        <v>379.86680928611042</v>
      </c>
      <c r="E17" s="258">
        <v>1502</v>
      </c>
      <c r="F17" s="259">
        <v>561.61657789613844</v>
      </c>
      <c r="G17" s="258">
        <v>269700</v>
      </c>
      <c r="H17" s="259">
        <v>919.585434000742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</row>
    <row r="18" spans="1:233" s="33" customFormat="1" ht="18" customHeight="1">
      <c r="A18" s="256">
        <v>41</v>
      </c>
      <c r="B18" s="257" t="s">
        <v>61</v>
      </c>
      <c r="C18" s="258">
        <v>16152</v>
      </c>
      <c r="D18" s="259">
        <v>399.61652860326899</v>
      </c>
      <c r="E18" s="258">
        <v>2491</v>
      </c>
      <c r="F18" s="259">
        <v>563.65609393817749</v>
      </c>
      <c r="G18" s="258">
        <v>379056</v>
      </c>
      <c r="H18" s="259">
        <v>937.86357495990092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</row>
    <row r="19" spans="1:233" s="33" customFormat="1" ht="18" hidden="1" customHeight="1">
      <c r="A19" s="256"/>
      <c r="B19" s="257"/>
      <c r="C19" s="258"/>
      <c r="D19" s="259"/>
      <c r="E19" s="258"/>
      <c r="F19" s="259"/>
      <c r="G19" s="258"/>
      <c r="H19" s="25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</row>
    <row r="20" spans="1:233" s="31" customFormat="1" ht="18" customHeight="1">
      <c r="A20" s="256"/>
      <c r="B20" s="263" t="s">
        <v>62</v>
      </c>
      <c r="C20" s="264">
        <v>9447</v>
      </c>
      <c r="D20" s="265">
        <v>423.98892029215625</v>
      </c>
      <c r="E20" s="264">
        <v>894</v>
      </c>
      <c r="F20" s="265">
        <v>621.83908277404919</v>
      </c>
      <c r="G20" s="264">
        <v>303512</v>
      </c>
      <c r="H20" s="265">
        <v>1064.4996017949868</v>
      </c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</row>
    <row r="21" spans="1:233" s="33" customFormat="1" ht="18" customHeight="1">
      <c r="A21" s="256">
        <v>22</v>
      </c>
      <c r="B21" s="257" t="s">
        <v>63</v>
      </c>
      <c r="C21" s="258">
        <v>1681</v>
      </c>
      <c r="D21" s="259">
        <v>403.24917906008329</v>
      </c>
      <c r="E21" s="258">
        <v>104</v>
      </c>
      <c r="F21" s="259">
        <v>581.72711538461533</v>
      </c>
      <c r="G21" s="258">
        <v>53189</v>
      </c>
      <c r="H21" s="259">
        <v>966.215309556487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</row>
    <row r="22" spans="1:233" s="33" customFormat="1" ht="18" customHeight="1">
      <c r="A22" s="256">
        <v>40</v>
      </c>
      <c r="B22" s="257" t="s">
        <v>64</v>
      </c>
      <c r="C22" s="258">
        <v>1044</v>
      </c>
      <c r="D22" s="259">
        <v>408.5178448275862</v>
      </c>
      <c r="E22" s="258">
        <v>101</v>
      </c>
      <c r="F22" s="259">
        <v>596.8312871287128</v>
      </c>
      <c r="G22" s="258">
        <v>35794</v>
      </c>
      <c r="H22" s="259">
        <v>965.25437810806284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</row>
    <row r="23" spans="1:233" s="33" customFormat="1" ht="18" customHeight="1">
      <c r="A23" s="256">
        <v>50</v>
      </c>
      <c r="B23" s="257" t="s">
        <v>65</v>
      </c>
      <c r="C23" s="258">
        <v>6722</v>
      </c>
      <c r="D23" s="259">
        <v>431.57822523058616</v>
      </c>
      <c r="E23" s="258">
        <v>689</v>
      </c>
      <c r="F23" s="259">
        <v>631.55959361393332</v>
      </c>
      <c r="G23" s="258">
        <v>214529</v>
      </c>
      <c r="H23" s="259">
        <v>1105.42659421337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</row>
    <row r="24" spans="1:233" s="33" customFormat="1" ht="18" hidden="1" customHeight="1">
      <c r="A24" s="256"/>
      <c r="B24" s="257"/>
      <c r="C24" s="258"/>
      <c r="D24" s="259"/>
      <c r="E24" s="258"/>
      <c r="F24" s="259"/>
      <c r="G24" s="258"/>
      <c r="H24" s="259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</row>
    <row r="25" spans="1:233" s="31" customFormat="1" ht="18" customHeight="1">
      <c r="A25" s="256">
        <v>33</v>
      </c>
      <c r="B25" s="263" t="s">
        <v>66</v>
      </c>
      <c r="C25" s="264">
        <v>8869</v>
      </c>
      <c r="D25" s="265">
        <v>494.08149509527573</v>
      </c>
      <c r="E25" s="264">
        <v>1750</v>
      </c>
      <c r="F25" s="265">
        <v>792.96902857142857</v>
      </c>
      <c r="G25" s="264">
        <v>300676</v>
      </c>
      <c r="H25" s="265">
        <v>1190.1334855791606</v>
      </c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</row>
    <row r="26" spans="1:233" s="31" customFormat="1" ht="18" hidden="1" customHeight="1">
      <c r="A26" s="256"/>
      <c r="B26" s="263"/>
      <c r="C26" s="264"/>
      <c r="D26" s="265"/>
      <c r="E26" s="264"/>
      <c r="F26" s="265"/>
      <c r="G26" s="264"/>
      <c r="H26" s="265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</row>
    <row r="27" spans="1:233" s="31" customFormat="1" ht="18" customHeight="1">
      <c r="A27" s="256">
        <v>7</v>
      </c>
      <c r="B27" s="263" t="s">
        <v>67</v>
      </c>
      <c r="C27" s="264">
        <v>6242</v>
      </c>
      <c r="D27" s="265">
        <v>356.32228612624158</v>
      </c>
      <c r="E27" s="264">
        <v>122</v>
      </c>
      <c r="F27" s="265">
        <v>589.98762295081974</v>
      </c>
      <c r="G27" s="264">
        <v>194526</v>
      </c>
      <c r="H27" s="265">
        <v>936.28850174269689</v>
      </c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</row>
    <row r="28" spans="1:233" s="31" customFormat="1" ht="18" hidden="1" customHeight="1">
      <c r="A28" s="256"/>
      <c r="B28" s="263"/>
      <c r="C28" s="264"/>
      <c r="D28" s="265"/>
      <c r="E28" s="264"/>
      <c r="F28" s="265"/>
      <c r="G28" s="264"/>
      <c r="H28" s="265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</row>
    <row r="29" spans="1:233" s="31" customFormat="1" ht="18" customHeight="1">
      <c r="A29" s="256"/>
      <c r="B29" s="263" t="s">
        <v>68</v>
      </c>
      <c r="C29" s="264">
        <v>16782</v>
      </c>
      <c r="D29" s="265">
        <v>384.48398820164459</v>
      </c>
      <c r="E29" s="264">
        <v>2266</v>
      </c>
      <c r="F29" s="265">
        <v>576.72540600176524</v>
      </c>
      <c r="G29" s="264">
        <v>331319</v>
      </c>
      <c r="H29" s="265">
        <v>925.08960551613302</v>
      </c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</row>
    <row r="30" spans="1:233" s="33" customFormat="1" ht="18" customHeight="1">
      <c r="A30" s="256">
        <v>35</v>
      </c>
      <c r="B30" s="257" t="s">
        <v>69</v>
      </c>
      <c r="C30" s="258">
        <v>9402</v>
      </c>
      <c r="D30" s="259">
        <v>387.39432992980221</v>
      </c>
      <c r="E30" s="258">
        <v>1466</v>
      </c>
      <c r="F30" s="259">
        <v>563.04763301500691</v>
      </c>
      <c r="G30" s="258">
        <v>173949</v>
      </c>
      <c r="H30" s="259">
        <v>936.96522785414072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</row>
    <row r="31" spans="1:233" s="33" customFormat="1" ht="18" customHeight="1">
      <c r="A31" s="256">
        <v>38</v>
      </c>
      <c r="B31" s="257" t="s">
        <v>70</v>
      </c>
      <c r="C31" s="258">
        <v>7380</v>
      </c>
      <c r="D31" s="259">
        <v>380.7762601626016</v>
      </c>
      <c r="E31" s="258">
        <v>800</v>
      </c>
      <c r="F31" s="259">
        <v>601.78992500000004</v>
      </c>
      <c r="G31" s="258">
        <v>157370</v>
      </c>
      <c r="H31" s="259">
        <v>911.96288104467033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</row>
    <row r="32" spans="1:233" s="33" customFormat="1" ht="18" hidden="1" customHeight="1">
      <c r="A32" s="256"/>
      <c r="B32" s="257"/>
      <c r="C32" s="258"/>
      <c r="D32" s="259"/>
      <c r="E32" s="258"/>
      <c r="F32" s="259"/>
      <c r="G32" s="258"/>
      <c r="H32" s="259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</row>
    <row r="33" spans="1:233" s="31" customFormat="1" ht="18" customHeight="1">
      <c r="A33" s="256">
        <v>39</v>
      </c>
      <c r="B33" s="263" t="s">
        <v>71</v>
      </c>
      <c r="C33" s="264">
        <v>4520</v>
      </c>
      <c r="D33" s="265">
        <v>446.05831194690273</v>
      </c>
      <c r="E33" s="264">
        <v>1284</v>
      </c>
      <c r="F33" s="265">
        <v>638.27020249221175</v>
      </c>
      <c r="G33" s="264">
        <v>141368</v>
      </c>
      <c r="H33" s="265">
        <v>1065.891665440553</v>
      </c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</row>
    <row r="34" spans="1:233" s="31" customFormat="1" ht="18" hidden="1" customHeight="1">
      <c r="A34" s="256"/>
      <c r="B34" s="263"/>
      <c r="C34" s="264"/>
      <c r="D34" s="265"/>
      <c r="E34" s="264"/>
      <c r="F34" s="265"/>
      <c r="G34" s="264"/>
      <c r="H34" s="265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</row>
    <row r="35" spans="1:233" s="31" customFormat="1" ht="18" customHeight="1">
      <c r="A35" s="256"/>
      <c r="B35" s="263" t="s">
        <v>72</v>
      </c>
      <c r="C35" s="264">
        <v>19281</v>
      </c>
      <c r="D35" s="265">
        <v>442.57978165032904</v>
      </c>
      <c r="E35" s="264">
        <v>3862</v>
      </c>
      <c r="F35" s="265">
        <v>599.47010098394628</v>
      </c>
      <c r="G35" s="264">
        <v>610646</v>
      </c>
      <c r="H35" s="265">
        <v>1000.6036837218289</v>
      </c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</row>
    <row r="36" spans="1:233" s="33" customFormat="1" ht="18" customHeight="1">
      <c r="A36" s="256">
        <v>5</v>
      </c>
      <c r="B36" s="257" t="s">
        <v>73</v>
      </c>
      <c r="C36" s="258">
        <v>1305</v>
      </c>
      <c r="D36" s="259">
        <v>439.96085823754782</v>
      </c>
      <c r="E36" s="258">
        <v>239</v>
      </c>
      <c r="F36" s="259">
        <v>538.2348535564854</v>
      </c>
      <c r="G36" s="258">
        <v>38444</v>
      </c>
      <c r="H36" s="259">
        <v>874.41110810529608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</row>
    <row r="37" spans="1:233" s="33" customFormat="1" ht="18" customHeight="1">
      <c r="A37" s="256">
        <v>9</v>
      </c>
      <c r="B37" s="257" t="s">
        <v>74</v>
      </c>
      <c r="C37" s="258">
        <v>2919</v>
      </c>
      <c r="D37" s="259">
        <v>439.689695101062</v>
      </c>
      <c r="E37" s="258">
        <v>338</v>
      </c>
      <c r="F37" s="259">
        <v>660.15520710059172</v>
      </c>
      <c r="G37" s="258">
        <v>90282</v>
      </c>
      <c r="H37" s="259">
        <v>1072.9929117653569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</row>
    <row r="38" spans="1:233" s="33" customFormat="1" ht="18" customHeight="1">
      <c r="A38" s="256">
        <v>24</v>
      </c>
      <c r="B38" s="257" t="s">
        <v>75</v>
      </c>
      <c r="C38" s="258">
        <v>4151</v>
      </c>
      <c r="D38" s="259">
        <v>450.05638159479645</v>
      </c>
      <c r="E38" s="258">
        <v>1044</v>
      </c>
      <c r="F38" s="259">
        <v>652.51693486590045</v>
      </c>
      <c r="G38" s="258">
        <v>140893</v>
      </c>
      <c r="H38" s="259">
        <v>994.60353608766968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</row>
    <row r="39" spans="1:233" s="33" customFormat="1" ht="18" customHeight="1">
      <c r="A39" s="256">
        <v>34</v>
      </c>
      <c r="B39" s="257" t="s">
        <v>76</v>
      </c>
      <c r="C39" s="258">
        <v>1358</v>
      </c>
      <c r="D39" s="259">
        <v>457.74667157584685</v>
      </c>
      <c r="E39" s="258">
        <v>311</v>
      </c>
      <c r="F39" s="259">
        <v>619.79961414791001</v>
      </c>
      <c r="G39" s="258">
        <v>42313</v>
      </c>
      <c r="H39" s="259">
        <v>1025.7010734289686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</row>
    <row r="40" spans="1:233" s="33" customFormat="1" ht="18" customHeight="1">
      <c r="A40" s="256">
        <v>37</v>
      </c>
      <c r="B40" s="257" t="s">
        <v>77</v>
      </c>
      <c r="C40" s="258">
        <v>2593</v>
      </c>
      <c r="D40" s="259">
        <v>448.08328191284232</v>
      </c>
      <c r="E40" s="258">
        <v>641</v>
      </c>
      <c r="F40" s="259">
        <v>545.07675507020281</v>
      </c>
      <c r="G40" s="258">
        <v>79895</v>
      </c>
      <c r="H40" s="259">
        <v>931.38984104136762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</row>
    <row r="41" spans="1:233" s="33" customFormat="1" ht="18" customHeight="1">
      <c r="A41" s="256">
        <v>40</v>
      </c>
      <c r="B41" s="257" t="s">
        <v>78</v>
      </c>
      <c r="C41" s="258">
        <v>1115</v>
      </c>
      <c r="D41" s="259">
        <v>410.30639461883408</v>
      </c>
      <c r="E41" s="258">
        <v>143</v>
      </c>
      <c r="F41" s="259">
        <v>545.2327972027972</v>
      </c>
      <c r="G41" s="258">
        <v>33046</v>
      </c>
      <c r="H41" s="259">
        <v>947.44661895539559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</row>
    <row r="42" spans="1:233" s="33" customFormat="1" ht="18" customHeight="1">
      <c r="A42" s="256">
        <v>42</v>
      </c>
      <c r="B42" s="257" t="s">
        <v>79</v>
      </c>
      <c r="C42" s="258">
        <v>686</v>
      </c>
      <c r="D42" s="259">
        <v>447.60584548104953</v>
      </c>
      <c r="E42" s="258">
        <v>95</v>
      </c>
      <c r="F42" s="259">
        <v>588.03515789473681</v>
      </c>
      <c r="G42" s="258">
        <v>22192</v>
      </c>
      <c r="H42" s="259">
        <v>945.80496755587581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</row>
    <row r="43" spans="1:233" s="33" customFormat="1" ht="18" customHeight="1">
      <c r="A43" s="256">
        <v>47</v>
      </c>
      <c r="B43" s="257" t="s">
        <v>80</v>
      </c>
      <c r="C43" s="258">
        <v>3504</v>
      </c>
      <c r="D43" s="259">
        <v>444.39882420091323</v>
      </c>
      <c r="E43" s="258">
        <v>659</v>
      </c>
      <c r="F43" s="259">
        <v>615.44899848254931</v>
      </c>
      <c r="G43" s="258">
        <v>115112</v>
      </c>
      <c r="H43" s="259">
        <v>1123.7145010945862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</row>
    <row r="44" spans="1:233" s="33" customFormat="1" ht="18" customHeight="1">
      <c r="A44" s="256">
        <v>49</v>
      </c>
      <c r="B44" s="257" t="s">
        <v>81</v>
      </c>
      <c r="C44" s="258">
        <v>1650</v>
      </c>
      <c r="D44" s="259">
        <v>425.67935757575754</v>
      </c>
      <c r="E44" s="258">
        <v>392</v>
      </c>
      <c r="F44" s="259">
        <v>511.71137755102035</v>
      </c>
      <c r="G44" s="258">
        <v>48469</v>
      </c>
      <c r="H44" s="259">
        <v>844.42891353236053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</row>
    <row r="45" spans="1:233" s="33" customFormat="1" ht="18" hidden="1" customHeight="1">
      <c r="A45" s="256"/>
      <c r="B45" s="257"/>
      <c r="C45" s="258"/>
      <c r="D45" s="259"/>
      <c r="E45" s="258"/>
      <c r="F45" s="259"/>
      <c r="G45" s="258"/>
      <c r="H45" s="259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</row>
    <row r="46" spans="1:233" s="31" customFormat="1" ht="18" customHeight="1">
      <c r="A46" s="256"/>
      <c r="B46" s="263" t="s">
        <v>82</v>
      </c>
      <c r="C46" s="264">
        <v>14923</v>
      </c>
      <c r="D46" s="265">
        <v>404.43117268645716</v>
      </c>
      <c r="E46" s="264">
        <v>2515</v>
      </c>
      <c r="F46" s="265">
        <v>532.10743936381709</v>
      </c>
      <c r="G46" s="264">
        <v>372098</v>
      </c>
      <c r="H46" s="265">
        <v>933.05506436476423</v>
      </c>
      <c r="I46" s="2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</row>
    <row r="47" spans="1:233" s="33" customFormat="1" ht="18" customHeight="1">
      <c r="A47" s="256">
        <v>2</v>
      </c>
      <c r="B47" s="257" t="s">
        <v>83</v>
      </c>
      <c r="C47" s="258">
        <v>3011</v>
      </c>
      <c r="D47" s="259">
        <v>397.45501826635672</v>
      </c>
      <c r="E47" s="258">
        <v>667</v>
      </c>
      <c r="F47" s="259">
        <v>501.14998500749624</v>
      </c>
      <c r="G47" s="258">
        <v>72046</v>
      </c>
      <c r="H47" s="259">
        <v>897.19185867362489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</row>
    <row r="48" spans="1:233" s="33" customFormat="1" ht="18" customHeight="1">
      <c r="A48" s="256">
        <v>13</v>
      </c>
      <c r="B48" s="257" t="s">
        <v>84</v>
      </c>
      <c r="C48" s="258">
        <v>4213</v>
      </c>
      <c r="D48" s="259">
        <v>420.68847377165912</v>
      </c>
      <c r="E48" s="258">
        <v>835</v>
      </c>
      <c r="F48" s="259">
        <v>554.41687425149701</v>
      </c>
      <c r="G48" s="258">
        <v>98608</v>
      </c>
      <c r="H48" s="259">
        <v>940.14455074638977</v>
      </c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</row>
    <row r="49" spans="1:233" s="33" customFormat="1" ht="18" customHeight="1">
      <c r="A49" s="256">
        <v>16</v>
      </c>
      <c r="B49" s="257" t="s">
        <v>85</v>
      </c>
      <c r="C49" s="258">
        <v>1681</v>
      </c>
      <c r="D49" s="259">
        <v>411.49063057703745</v>
      </c>
      <c r="E49" s="258">
        <v>314</v>
      </c>
      <c r="F49" s="259">
        <v>522.27640127388543</v>
      </c>
      <c r="G49" s="258">
        <v>44050</v>
      </c>
      <c r="H49" s="259">
        <v>857.93087900113505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</row>
    <row r="50" spans="1:233" s="33" customFormat="1" ht="18" customHeight="1">
      <c r="A50" s="256">
        <v>19</v>
      </c>
      <c r="B50" s="257" t="s">
        <v>86</v>
      </c>
      <c r="C50" s="258">
        <v>1616</v>
      </c>
      <c r="D50" s="259">
        <v>417.70109529702967</v>
      </c>
      <c r="E50" s="258">
        <v>123</v>
      </c>
      <c r="F50" s="259">
        <v>579.55837398373978</v>
      </c>
      <c r="G50" s="258">
        <v>41492</v>
      </c>
      <c r="H50" s="259">
        <v>1062.2487884411453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</row>
    <row r="51" spans="1:233" s="33" customFormat="1" ht="18" customHeight="1">
      <c r="A51" s="256">
        <v>45</v>
      </c>
      <c r="B51" s="257" t="s">
        <v>87</v>
      </c>
      <c r="C51" s="258">
        <v>4402</v>
      </c>
      <c r="D51" s="259">
        <v>386.07634484325303</v>
      </c>
      <c r="E51" s="258">
        <v>576</v>
      </c>
      <c r="F51" s="259">
        <v>530.84133680555567</v>
      </c>
      <c r="G51" s="258">
        <v>115902</v>
      </c>
      <c r="H51" s="259">
        <v>931.61794343497115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</row>
    <row r="52" spans="1:233" s="33" customFormat="1" ht="18" hidden="1" customHeight="1">
      <c r="A52" s="256"/>
      <c r="B52" s="257"/>
      <c r="C52" s="258"/>
      <c r="D52" s="259"/>
      <c r="E52" s="258"/>
      <c r="F52" s="259"/>
      <c r="G52" s="258"/>
      <c r="H52" s="259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</row>
    <row r="53" spans="1:233" s="31" customFormat="1" ht="18" customHeight="1">
      <c r="A53" s="256"/>
      <c r="B53" s="263" t="s">
        <v>88</v>
      </c>
      <c r="C53" s="264">
        <v>49518</v>
      </c>
      <c r="D53" s="265">
        <v>405.99520255260666</v>
      </c>
      <c r="E53" s="264">
        <v>1384</v>
      </c>
      <c r="F53" s="265">
        <v>643.64089595375776</v>
      </c>
      <c r="G53" s="264">
        <v>1731775</v>
      </c>
      <c r="H53" s="265">
        <v>1047.883761192996</v>
      </c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</row>
    <row r="54" spans="1:233" s="33" customFormat="1" ht="18" customHeight="1">
      <c r="A54" s="256">
        <v>8</v>
      </c>
      <c r="B54" s="257" t="s">
        <v>89</v>
      </c>
      <c r="C54" s="258">
        <v>36433</v>
      </c>
      <c r="D54" s="259">
        <v>419.627554140477</v>
      </c>
      <c r="E54" s="258">
        <v>1082</v>
      </c>
      <c r="F54" s="259">
        <v>653.75886321626626</v>
      </c>
      <c r="G54" s="258">
        <v>1302389</v>
      </c>
      <c r="H54" s="259">
        <v>1083.1939567057154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</row>
    <row r="55" spans="1:233" s="33" customFormat="1" ht="18" customHeight="1">
      <c r="A55" s="256">
        <v>17</v>
      </c>
      <c r="B55" s="257" t="s">
        <v>90</v>
      </c>
      <c r="C55" s="258">
        <v>4450</v>
      </c>
      <c r="D55" s="259">
        <v>355.20591235955055</v>
      </c>
      <c r="E55" s="258">
        <v>54</v>
      </c>
      <c r="F55" s="259">
        <v>618.45074074074068</v>
      </c>
      <c r="G55" s="258">
        <v>159272</v>
      </c>
      <c r="H55" s="259">
        <v>930.74819089356595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</row>
    <row r="56" spans="1:233" s="33" customFormat="1" ht="18" customHeight="1">
      <c r="A56" s="256">
        <v>25</v>
      </c>
      <c r="B56" s="257" t="s">
        <v>91</v>
      </c>
      <c r="C56" s="258">
        <v>3225</v>
      </c>
      <c r="D56" s="259">
        <v>371.37376744186042</v>
      </c>
      <c r="E56" s="258">
        <v>66</v>
      </c>
      <c r="F56" s="259">
        <v>567.67787878787885</v>
      </c>
      <c r="G56" s="258">
        <v>99337</v>
      </c>
      <c r="H56" s="259">
        <v>890.58004701168761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</row>
    <row r="57" spans="1:233" s="33" customFormat="1" ht="18" customHeight="1">
      <c r="A57" s="256">
        <v>43</v>
      </c>
      <c r="B57" s="257" t="s">
        <v>92</v>
      </c>
      <c r="C57" s="258">
        <v>5410</v>
      </c>
      <c r="D57" s="259">
        <v>376.60499999999996</v>
      </c>
      <c r="E57" s="258">
        <v>182</v>
      </c>
      <c r="F57" s="259">
        <v>618.510054945055</v>
      </c>
      <c r="G57" s="258">
        <v>170777</v>
      </c>
      <c r="H57" s="259">
        <v>979.3434155067722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</row>
    <row r="58" spans="1:233" s="33" customFormat="1" ht="18" hidden="1" customHeight="1">
      <c r="A58" s="256"/>
      <c r="B58" s="257"/>
      <c r="C58" s="258"/>
      <c r="D58" s="259"/>
      <c r="E58" s="258"/>
      <c r="F58" s="259"/>
      <c r="G58" s="258"/>
      <c r="H58" s="259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</row>
    <row r="59" spans="1:233" s="31" customFormat="1" ht="18" customHeight="1">
      <c r="A59" s="256"/>
      <c r="B59" s="263" t="s">
        <v>93</v>
      </c>
      <c r="C59" s="264">
        <v>37121</v>
      </c>
      <c r="D59" s="265">
        <v>386.32601654050274</v>
      </c>
      <c r="E59" s="264">
        <v>2561</v>
      </c>
      <c r="F59" s="265">
        <v>581.33329168293642</v>
      </c>
      <c r="G59" s="264">
        <v>998404</v>
      </c>
      <c r="H59" s="265">
        <v>930.79693002031286</v>
      </c>
      <c r="I59" s="28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</row>
    <row r="60" spans="1:233" s="33" customFormat="1" ht="18" customHeight="1">
      <c r="A60" s="256">
        <v>3</v>
      </c>
      <c r="B60" s="257" t="s">
        <v>94</v>
      </c>
      <c r="C60" s="258">
        <v>12173</v>
      </c>
      <c r="D60" s="259">
        <v>361.0480563542265</v>
      </c>
      <c r="E60" s="258">
        <v>1127</v>
      </c>
      <c r="F60" s="259">
        <v>576.65753327417917</v>
      </c>
      <c r="G60" s="258">
        <v>321635</v>
      </c>
      <c r="H60" s="259">
        <v>874.25918087272896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</row>
    <row r="61" spans="1:233" s="33" customFormat="1" ht="18" customHeight="1">
      <c r="A61" s="256">
        <v>12</v>
      </c>
      <c r="B61" s="257" t="s">
        <v>95</v>
      </c>
      <c r="C61" s="258">
        <v>4439</v>
      </c>
      <c r="D61" s="259">
        <v>387.21329804009912</v>
      </c>
      <c r="E61" s="258">
        <v>247</v>
      </c>
      <c r="F61" s="259">
        <v>537.27615384615376</v>
      </c>
      <c r="G61" s="258">
        <v>132099</v>
      </c>
      <c r="H61" s="259">
        <v>899.09983959000476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</row>
    <row r="62" spans="1:233" s="33" customFormat="1" ht="18" customHeight="1">
      <c r="A62" s="256">
        <v>46</v>
      </c>
      <c r="B62" s="257" t="s">
        <v>96</v>
      </c>
      <c r="C62" s="258">
        <v>20509</v>
      </c>
      <c r="D62" s="259">
        <v>401.13756107074943</v>
      </c>
      <c r="E62" s="258">
        <v>1187</v>
      </c>
      <c r="F62" s="259">
        <v>594.94044650379112</v>
      </c>
      <c r="G62" s="258">
        <v>544670</v>
      </c>
      <c r="H62" s="259">
        <v>971.87074149485056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</row>
    <row r="63" spans="1:233" s="33" customFormat="1" ht="18" hidden="1" customHeight="1">
      <c r="A63" s="256"/>
      <c r="B63" s="257"/>
      <c r="C63" s="258"/>
      <c r="D63" s="259"/>
      <c r="E63" s="258"/>
      <c r="F63" s="259"/>
      <c r="G63" s="258"/>
      <c r="H63" s="259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</row>
    <row r="64" spans="1:233" s="31" customFormat="1" ht="18" customHeight="1">
      <c r="A64" s="256"/>
      <c r="B64" s="263" t="s">
        <v>97</v>
      </c>
      <c r="C64" s="264">
        <v>9721</v>
      </c>
      <c r="D64" s="265">
        <v>403.47387305832734</v>
      </c>
      <c r="E64" s="264">
        <v>1961</v>
      </c>
      <c r="F64" s="265">
        <v>523.62221825599192</v>
      </c>
      <c r="G64" s="264">
        <v>228841</v>
      </c>
      <c r="H64" s="265">
        <v>841.29645553025898</v>
      </c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</row>
    <row r="65" spans="1:233" s="33" customFormat="1" ht="18" customHeight="1">
      <c r="A65" s="256">
        <v>6</v>
      </c>
      <c r="B65" s="257" t="s">
        <v>98</v>
      </c>
      <c r="C65" s="258">
        <v>6220</v>
      </c>
      <c r="D65" s="259">
        <v>401.50559485530545</v>
      </c>
      <c r="E65" s="258">
        <v>1353</v>
      </c>
      <c r="F65" s="259">
        <v>519.29382852919446</v>
      </c>
      <c r="G65" s="258">
        <v>133615</v>
      </c>
      <c r="H65" s="259">
        <v>847.50729738427549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</row>
    <row r="66" spans="1:233" s="33" customFormat="1" ht="18" customHeight="1">
      <c r="A66" s="256">
        <v>10</v>
      </c>
      <c r="B66" s="257" t="s">
        <v>99</v>
      </c>
      <c r="C66" s="258">
        <v>3501</v>
      </c>
      <c r="D66" s="259">
        <v>406.97078548985991</v>
      </c>
      <c r="E66" s="258">
        <v>608</v>
      </c>
      <c r="F66" s="259">
        <v>533.25430921052634</v>
      </c>
      <c r="G66" s="258">
        <v>95226</v>
      </c>
      <c r="H66" s="259">
        <v>832.58180160880443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</row>
    <row r="67" spans="1:233" s="33" customFormat="1" ht="18" hidden="1" customHeight="1">
      <c r="A67" s="256"/>
      <c r="B67" s="257"/>
      <c r="C67" s="258"/>
      <c r="D67" s="259"/>
      <c r="E67" s="258"/>
      <c r="F67" s="259"/>
      <c r="G67" s="258"/>
      <c r="H67" s="259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</row>
    <row r="68" spans="1:233" s="31" customFormat="1" ht="18" customHeight="1">
      <c r="A68" s="256"/>
      <c r="B68" s="263" t="s">
        <v>100</v>
      </c>
      <c r="C68" s="264">
        <v>23526</v>
      </c>
      <c r="D68" s="265">
        <v>404.4974912862366</v>
      </c>
      <c r="E68" s="264">
        <v>6605</v>
      </c>
      <c r="F68" s="265">
        <v>525.22870098410283</v>
      </c>
      <c r="G68" s="264">
        <v>763470</v>
      </c>
      <c r="H68" s="265">
        <v>858.62321180923971</v>
      </c>
      <c r="I68" s="28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</row>
    <row r="69" spans="1:233" s="33" customFormat="1" ht="18" customHeight="1">
      <c r="A69" s="256">
        <v>15</v>
      </c>
      <c r="B69" s="257" t="s">
        <v>101</v>
      </c>
      <c r="C69" s="258">
        <v>9472</v>
      </c>
      <c r="D69" s="259">
        <v>416.77189822635137</v>
      </c>
      <c r="E69" s="258">
        <v>2412</v>
      </c>
      <c r="F69" s="259">
        <v>538.41656716417901</v>
      </c>
      <c r="G69" s="258">
        <v>298751</v>
      </c>
      <c r="H69" s="259">
        <v>903.23657735036898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</row>
    <row r="70" spans="1:233" s="33" customFormat="1" ht="18" customHeight="1">
      <c r="A70" s="256">
        <v>27</v>
      </c>
      <c r="B70" s="257" t="s">
        <v>102</v>
      </c>
      <c r="C70" s="258">
        <v>3088</v>
      </c>
      <c r="D70" s="259">
        <v>397.19348445595853</v>
      </c>
      <c r="E70" s="258">
        <v>937</v>
      </c>
      <c r="F70" s="259">
        <v>489.56596584845249</v>
      </c>
      <c r="G70" s="258">
        <v>115230</v>
      </c>
      <c r="H70" s="259">
        <v>765.05008443981671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</row>
    <row r="71" spans="1:233" s="33" customFormat="1" ht="18" customHeight="1">
      <c r="A71" s="256">
        <v>32</v>
      </c>
      <c r="B71" s="257" t="s">
        <v>103</v>
      </c>
      <c r="C71" s="258">
        <v>2758</v>
      </c>
      <c r="D71" s="259">
        <v>400.09314720812182</v>
      </c>
      <c r="E71" s="258">
        <v>1222</v>
      </c>
      <c r="F71" s="259">
        <v>494.69810147299518</v>
      </c>
      <c r="G71" s="258">
        <v>107266</v>
      </c>
      <c r="H71" s="259">
        <v>742.91667872392009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</row>
    <row r="72" spans="1:233" s="33" customFormat="1" ht="18" customHeight="1">
      <c r="A72" s="256">
        <v>36</v>
      </c>
      <c r="B72" s="257" t="s">
        <v>104</v>
      </c>
      <c r="C72" s="258">
        <v>8208</v>
      </c>
      <c r="D72" s="259">
        <v>394.56069444444444</v>
      </c>
      <c r="E72" s="258">
        <v>2034</v>
      </c>
      <c r="F72" s="259">
        <v>544.36107177974441</v>
      </c>
      <c r="G72" s="258">
        <v>242223</v>
      </c>
      <c r="H72" s="259">
        <v>899.35229565317889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</row>
    <row r="73" spans="1:233" s="33" customFormat="1" ht="18" hidden="1" customHeight="1">
      <c r="A73" s="256"/>
      <c r="B73" s="257"/>
      <c r="C73" s="258"/>
      <c r="D73" s="259"/>
      <c r="E73" s="258"/>
      <c r="F73" s="259"/>
      <c r="G73" s="258"/>
      <c r="H73" s="259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</row>
    <row r="74" spans="1:233" s="31" customFormat="1" ht="18" customHeight="1">
      <c r="A74" s="256">
        <v>28</v>
      </c>
      <c r="B74" s="263" t="s">
        <v>105</v>
      </c>
      <c r="C74" s="264">
        <v>35496</v>
      </c>
      <c r="D74" s="265">
        <v>439.73334601081814</v>
      </c>
      <c r="E74" s="264">
        <v>2748</v>
      </c>
      <c r="F74" s="265">
        <v>667.32131732168853</v>
      </c>
      <c r="G74" s="264">
        <v>1165396</v>
      </c>
      <c r="H74" s="265">
        <v>1187.9703215044494</v>
      </c>
      <c r="I74" s="28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</row>
    <row r="75" spans="1:233" s="31" customFormat="1" ht="18" hidden="1" customHeight="1">
      <c r="A75" s="256"/>
      <c r="B75" s="263"/>
      <c r="C75" s="264"/>
      <c r="D75" s="265"/>
      <c r="E75" s="264"/>
      <c r="F75" s="265"/>
      <c r="G75" s="264"/>
      <c r="H75" s="265"/>
      <c r="I75" s="28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</row>
    <row r="76" spans="1:233" s="31" customFormat="1" ht="18" customHeight="1">
      <c r="A76" s="256">
        <v>30</v>
      </c>
      <c r="B76" s="263" t="s">
        <v>106</v>
      </c>
      <c r="C76" s="264">
        <v>11391</v>
      </c>
      <c r="D76" s="265">
        <v>377.78873759985953</v>
      </c>
      <c r="E76" s="264">
        <v>1324</v>
      </c>
      <c r="F76" s="265">
        <v>554.43179758308156</v>
      </c>
      <c r="G76" s="264">
        <v>249381</v>
      </c>
      <c r="H76" s="265">
        <v>890.56542635565665</v>
      </c>
      <c r="I76" s="28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</row>
    <row r="77" spans="1:233" s="31" customFormat="1" ht="18" hidden="1" customHeight="1">
      <c r="A77" s="256"/>
      <c r="B77" s="263"/>
      <c r="C77" s="264"/>
      <c r="D77" s="265"/>
      <c r="E77" s="264"/>
      <c r="F77" s="265"/>
      <c r="G77" s="264"/>
      <c r="H77" s="265"/>
      <c r="I77" s="28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</row>
    <row r="78" spans="1:233" s="31" customFormat="1" ht="18" customHeight="1">
      <c r="A78" s="256">
        <v>31</v>
      </c>
      <c r="B78" s="263" t="s">
        <v>107</v>
      </c>
      <c r="C78" s="264">
        <v>4212</v>
      </c>
      <c r="D78" s="265">
        <v>430.97007834757841</v>
      </c>
      <c r="E78" s="264">
        <v>394</v>
      </c>
      <c r="F78" s="265">
        <v>638.91210659898479</v>
      </c>
      <c r="G78" s="264">
        <v>137065</v>
      </c>
      <c r="H78" s="265">
        <v>1161.5683143034332</v>
      </c>
      <c r="I78" s="28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</row>
    <row r="79" spans="1:233" s="31" customFormat="1" ht="18" hidden="1" customHeight="1">
      <c r="A79" s="256"/>
      <c r="B79" s="263"/>
      <c r="C79" s="264"/>
      <c r="D79" s="265"/>
      <c r="E79" s="264"/>
      <c r="F79" s="265"/>
      <c r="G79" s="264"/>
      <c r="H79" s="265"/>
      <c r="I79" s="28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</row>
    <row r="80" spans="1:233" s="31" customFormat="1" ht="18" customHeight="1">
      <c r="A80" s="256"/>
      <c r="B80" s="263" t="s">
        <v>108</v>
      </c>
      <c r="C80" s="264">
        <v>15561</v>
      </c>
      <c r="D80" s="265">
        <v>489.37064327485382</v>
      </c>
      <c r="E80" s="264">
        <v>2274</v>
      </c>
      <c r="F80" s="265">
        <v>735.8628276165349</v>
      </c>
      <c r="G80" s="264">
        <v>559353</v>
      </c>
      <c r="H80" s="265">
        <v>1255.2805926490068</v>
      </c>
      <c r="I80" s="2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</row>
    <row r="81" spans="1:257" s="33" customFormat="1" ht="18" customHeight="1">
      <c r="A81" s="256">
        <v>1</v>
      </c>
      <c r="B81" s="257" t="s">
        <v>109</v>
      </c>
      <c r="C81" s="258">
        <v>1933</v>
      </c>
      <c r="D81" s="259">
        <v>466.51090532850498</v>
      </c>
      <c r="E81" s="258">
        <v>170</v>
      </c>
      <c r="F81" s="259">
        <v>683.54976470588235</v>
      </c>
      <c r="G81" s="258">
        <v>77730</v>
      </c>
      <c r="H81" s="259">
        <v>1277.3416384922164</v>
      </c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</row>
    <row r="82" spans="1:257" s="33" customFormat="1" ht="18" customHeight="1">
      <c r="A82" s="256">
        <v>20</v>
      </c>
      <c r="B82" s="257" t="s">
        <v>110</v>
      </c>
      <c r="C82" s="258">
        <v>4853</v>
      </c>
      <c r="D82" s="259">
        <v>481.81920255512051</v>
      </c>
      <c r="E82" s="258">
        <v>583</v>
      </c>
      <c r="F82" s="259">
        <v>715.9816295025729</v>
      </c>
      <c r="G82" s="258">
        <v>190244</v>
      </c>
      <c r="H82" s="259">
        <v>1228.8914356825967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</row>
    <row r="83" spans="1:257" s="33" customFormat="1" ht="18" customHeight="1">
      <c r="A83" s="256">
        <v>48</v>
      </c>
      <c r="B83" s="257" t="s">
        <v>111</v>
      </c>
      <c r="C83" s="258">
        <v>8775</v>
      </c>
      <c r="D83" s="259">
        <v>498.58261082621084</v>
      </c>
      <c r="E83" s="258">
        <v>1521</v>
      </c>
      <c r="F83" s="259">
        <v>749.33025641025631</v>
      </c>
      <c r="G83" s="258">
        <v>291379</v>
      </c>
      <c r="H83" s="259">
        <v>1266.6251771404256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</row>
    <row r="84" spans="1:257" s="33" customFormat="1" ht="18" hidden="1" customHeight="1">
      <c r="A84" s="256"/>
      <c r="B84" s="257"/>
      <c r="C84" s="258"/>
      <c r="D84" s="259"/>
      <c r="E84" s="258"/>
      <c r="F84" s="259"/>
      <c r="G84" s="258"/>
      <c r="H84" s="259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</row>
    <row r="85" spans="1:257" s="31" customFormat="1" ht="18" customHeight="1">
      <c r="A85" s="256">
        <v>26</v>
      </c>
      <c r="B85" s="263" t="s">
        <v>112</v>
      </c>
      <c r="C85" s="264">
        <v>1995</v>
      </c>
      <c r="D85" s="265">
        <v>399.55369423558898</v>
      </c>
      <c r="E85" s="264">
        <v>176</v>
      </c>
      <c r="F85" s="265">
        <v>580.83017045454551</v>
      </c>
      <c r="G85" s="264">
        <v>69906</v>
      </c>
      <c r="H85" s="265">
        <v>989.6447475180961</v>
      </c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</row>
    <row r="86" spans="1:257" s="31" customFormat="1" ht="18" hidden="1" customHeight="1">
      <c r="A86" s="256"/>
      <c r="B86" s="263"/>
      <c r="C86" s="264"/>
      <c r="D86" s="265"/>
      <c r="E86" s="264"/>
      <c r="F86" s="265"/>
      <c r="G86" s="264"/>
      <c r="H86" s="265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</row>
    <row r="87" spans="1:257" s="31" customFormat="1" ht="18" customHeight="1">
      <c r="A87" s="256">
        <v>51</v>
      </c>
      <c r="B87" s="257" t="s">
        <v>113</v>
      </c>
      <c r="C87" s="258">
        <v>750</v>
      </c>
      <c r="D87" s="259">
        <v>344.66342666666668</v>
      </c>
      <c r="E87" s="258">
        <v>43</v>
      </c>
      <c r="F87" s="259">
        <v>637.19488372093031</v>
      </c>
      <c r="G87" s="258">
        <v>8746</v>
      </c>
      <c r="H87" s="259">
        <v>1020.7119974845647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  <c r="GG87" s="29"/>
      <c r="GH87" s="29"/>
      <c r="GI87" s="29"/>
      <c r="GJ87" s="29"/>
      <c r="GK87" s="29"/>
      <c r="GL87" s="29"/>
      <c r="GM87" s="29"/>
      <c r="GN87" s="29"/>
      <c r="GO87" s="29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</row>
    <row r="88" spans="1:257" s="31" customFormat="1" ht="18" customHeight="1">
      <c r="A88" s="256">
        <v>52</v>
      </c>
      <c r="B88" s="257" t="s">
        <v>114</v>
      </c>
      <c r="C88" s="258">
        <v>781</v>
      </c>
      <c r="D88" s="259">
        <v>316.71047375160055</v>
      </c>
      <c r="E88" s="258">
        <v>29</v>
      </c>
      <c r="F88" s="259">
        <v>592.18310344827592</v>
      </c>
      <c r="G88" s="258">
        <v>8057</v>
      </c>
      <c r="H88" s="259">
        <v>959.28438997145281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  <c r="FK88" s="29"/>
      <c r="FL88" s="29"/>
      <c r="FM88" s="29"/>
      <c r="FN88" s="29"/>
      <c r="FO88" s="29"/>
      <c r="FP88" s="29"/>
      <c r="FQ88" s="29"/>
      <c r="FR88" s="29"/>
      <c r="FS88" s="29"/>
      <c r="FT88" s="29"/>
      <c r="FU88" s="29"/>
      <c r="FV88" s="29"/>
      <c r="FW88" s="29"/>
      <c r="FX88" s="29"/>
      <c r="FY88" s="29"/>
      <c r="FZ88" s="29"/>
      <c r="GA88" s="29"/>
      <c r="GB88" s="29"/>
      <c r="GC88" s="29"/>
      <c r="GD88" s="29"/>
      <c r="GE88" s="29"/>
      <c r="GF88" s="29"/>
      <c r="GG88" s="29"/>
      <c r="GH88" s="29"/>
      <c r="GI88" s="29"/>
      <c r="GJ88" s="29"/>
      <c r="GK88" s="29"/>
      <c r="GL88" s="29"/>
      <c r="GM88" s="29"/>
      <c r="GN88" s="29"/>
      <c r="GO88" s="29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</row>
    <row r="89" spans="1:257" s="31" customFormat="1" ht="18" hidden="1" customHeight="1">
      <c r="A89" s="256"/>
      <c r="B89" s="257"/>
      <c r="C89" s="258"/>
      <c r="D89" s="259"/>
      <c r="E89" s="258"/>
      <c r="F89" s="259"/>
      <c r="G89" s="258"/>
      <c r="H89" s="25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29"/>
      <c r="FI89" s="29"/>
      <c r="FJ89" s="29"/>
      <c r="FK89" s="29"/>
      <c r="FL89" s="29"/>
      <c r="FM89" s="29"/>
      <c r="FN89" s="29"/>
      <c r="FO89" s="29"/>
      <c r="FP89" s="29"/>
      <c r="FQ89" s="29"/>
      <c r="FR89" s="29"/>
      <c r="FS89" s="29"/>
      <c r="FT89" s="29"/>
      <c r="FU89" s="29"/>
      <c r="FV89" s="29"/>
      <c r="FW89" s="29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  <c r="GM89" s="29"/>
      <c r="GN89" s="29"/>
      <c r="GO89" s="29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</row>
    <row r="90" spans="1:257" s="31" customFormat="1" ht="18" customHeight="1">
      <c r="A90" s="266"/>
      <c r="B90" s="266" t="s">
        <v>46</v>
      </c>
      <c r="C90" s="267">
        <v>339814</v>
      </c>
      <c r="D90" s="268">
        <v>409.62255477996763</v>
      </c>
      <c r="E90" s="267">
        <v>42944</v>
      </c>
      <c r="F90" s="268">
        <v>589.40917054769193</v>
      </c>
      <c r="G90" s="267">
        <v>9754137</v>
      </c>
      <c r="H90" s="268">
        <v>1010.1130378546048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  <c r="FK90" s="29"/>
      <c r="FL90" s="29"/>
      <c r="FM90" s="29"/>
      <c r="FN90" s="29"/>
      <c r="FO90" s="29"/>
      <c r="FP90" s="29"/>
      <c r="FQ90" s="29"/>
      <c r="FR90" s="29"/>
      <c r="FS90" s="29"/>
      <c r="FT90" s="29"/>
      <c r="FU90" s="29"/>
      <c r="FV90" s="29"/>
      <c r="FW90" s="29"/>
      <c r="FX90" s="29"/>
      <c r="FY90" s="29"/>
      <c r="FZ90" s="29"/>
      <c r="GA90" s="29"/>
      <c r="GB90" s="29"/>
      <c r="GC90" s="29"/>
      <c r="GD90" s="29"/>
      <c r="GE90" s="29"/>
      <c r="GF90" s="29"/>
      <c r="GG90" s="29"/>
      <c r="GH90" s="29"/>
      <c r="GI90" s="29"/>
      <c r="GJ90" s="29"/>
      <c r="GK90" s="29"/>
      <c r="GL90" s="29"/>
      <c r="GM90" s="29"/>
      <c r="GN90" s="29"/>
      <c r="GO90" s="29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</row>
    <row r="91" spans="1:257" ht="18" customHeight="1">
      <c r="A91" s="256"/>
      <c r="B91" s="34"/>
      <c r="C91" s="34"/>
      <c r="D91" s="34"/>
      <c r="E91" s="34"/>
      <c r="F91" s="34"/>
      <c r="G91" s="34"/>
      <c r="H91" s="34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</row>
    <row r="92" spans="1:257" ht="18" customHeight="1">
      <c r="A92" s="247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</row>
    <row r="93" spans="1:257" ht="18" customHeight="1">
      <c r="A93" s="247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</row>
    <row r="94" spans="1:257" ht="18" customHeight="1">
      <c r="A94" s="247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</row>
    <row r="95" spans="1:257" ht="18" customHeight="1">
      <c r="A95" s="247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</row>
    <row r="96" spans="1:257" ht="18" customHeight="1">
      <c r="A96" s="247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</row>
    <row r="97" spans="1:197" ht="18" customHeight="1">
      <c r="A97" s="247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</row>
    <row r="98" spans="1:197" ht="27">
      <c r="A98" s="247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</row>
    <row r="99" spans="1:197" ht="27">
      <c r="A99" s="247"/>
    </row>
    <row r="100" spans="1:197" ht="27">
      <c r="A100" s="248"/>
    </row>
    <row r="101" spans="1:197" ht="27">
      <c r="A101" s="248"/>
    </row>
    <row r="102" spans="1:197" ht="27">
      <c r="A102" s="248"/>
      <c r="C102" s="37"/>
    </row>
    <row r="103" spans="1:197" ht="27">
      <c r="A103" s="248"/>
      <c r="C103" s="37"/>
    </row>
    <row r="104" spans="1:197" ht="27">
      <c r="A104" s="248"/>
      <c r="C104" s="37"/>
    </row>
    <row r="105" spans="1:197" ht="27">
      <c r="A105" s="248"/>
      <c r="C105" s="37"/>
    </row>
    <row r="106" spans="1:197" ht="27">
      <c r="A106" s="248"/>
      <c r="C106" s="37"/>
    </row>
    <row r="107" spans="1:197" ht="27">
      <c r="A107" s="248"/>
      <c r="C107" s="37"/>
    </row>
    <row r="108" spans="1:197">
      <c r="A108" s="249"/>
      <c r="C108" s="37"/>
    </row>
    <row r="109" spans="1:197">
      <c r="A109" s="249"/>
      <c r="C109" s="37"/>
    </row>
    <row r="110" spans="1:197">
      <c r="A110" s="249"/>
      <c r="C110" s="37"/>
    </row>
    <row r="111" spans="1:197">
      <c r="A111" s="249"/>
      <c r="C111" s="37"/>
    </row>
    <row r="112" spans="1:197">
      <c r="A112" s="249"/>
      <c r="C112" s="37"/>
    </row>
    <row r="113" spans="1:3">
      <c r="A113" s="249"/>
      <c r="C113" s="37"/>
    </row>
    <row r="114" spans="1:3">
      <c r="A114" s="249"/>
      <c r="C114" s="37"/>
    </row>
    <row r="115" spans="1:3">
      <c r="A115" s="249"/>
      <c r="C115" s="37"/>
    </row>
    <row r="116" spans="1:3">
      <c r="A116" s="249"/>
      <c r="C116" s="37"/>
    </row>
    <row r="117" spans="1:3">
      <c r="A117" s="249"/>
      <c r="C117" s="37"/>
    </row>
    <row r="118" spans="1:3">
      <c r="A118" s="249"/>
      <c r="C118" s="37"/>
    </row>
    <row r="119" spans="1:3">
      <c r="A119" s="249"/>
      <c r="C119" s="37"/>
    </row>
    <row r="120" spans="1:3">
      <c r="A120" s="249"/>
      <c r="C120" s="37"/>
    </row>
    <row r="121" spans="1:3">
      <c r="A121" s="249"/>
    </row>
    <row r="122" spans="1:3">
      <c r="A122" s="249"/>
    </row>
    <row r="123" spans="1:3">
      <c r="A123" s="249"/>
    </row>
    <row r="124" spans="1:3">
      <c r="A124" s="249"/>
    </row>
    <row r="125" spans="1:3">
      <c r="A125" s="249"/>
    </row>
    <row r="126" spans="1:3">
      <c r="A126" s="249"/>
    </row>
    <row r="127" spans="1:3" ht="15.2" customHeight="1">
      <c r="A127" s="249"/>
    </row>
    <row r="128" spans="1:3">
      <c r="A128" s="249"/>
    </row>
    <row r="129" spans="1:1">
      <c r="A129" s="249"/>
    </row>
    <row r="130" spans="1:1">
      <c r="A130" s="249"/>
    </row>
    <row r="131" spans="1:1">
      <c r="A131" s="249"/>
    </row>
    <row r="132" spans="1:1">
      <c r="A132" s="249"/>
    </row>
    <row r="133" spans="1:1">
      <c r="A133" s="249"/>
    </row>
    <row r="134" spans="1:1">
      <c r="A134" s="249"/>
    </row>
    <row r="135" spans="1:1">
      <c r="A135" s="249"/>
    </row>
    <row r="136" spans="1:1">
      <c r="A136" s="249"/>
    </row>
    <row r="137" spans="1:1">
      <c r="A137" s="249"/>
    </row>
    <row r="138" spans="1:1">
      <c r="A138" s="249"/>
    </row>
    <row r="139" spans="1:1">
      <c r="A139" s="249"/>
    </row>
  </sheetData>
  <mergeCells count="2">
    <mergeCell ref="B7:B8"/>
    <mergeCell ref="A7:A8"/>
  </mergeCells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  <ignoredErrors>
    <ignoredError sqref="B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N120"/>
  <sheetViews>
    <sheetView showGridLines="0" showOutlineSymbols="0" zoomScaleNormal="100" workbookViewId="0">
      <selection activeCell="J5" sqref="J5"/>
    </sheetView>
  </sheetViews>
  <sheetFormatPr baseColWidth="10" defaultColWidth="11.42578125" defaultRowHeight="15.75"/>
  <cols>
    <col min="1" max="1" width="8" style="246" customWidth="1"/>
    <col min="2" max="2" width="24.7109375" style="35" customWidth="1"/>
    <col min="3" max="8" width="18.7109375" style="35" customWidth="1"/>
    <col min="9" max="16384" width="11.42578125" style="45"/>
  </cols>
  <sheetData>
    <row r="1" spans="1:254" s="44" customFormat="1" ht="12.2" customHeight="1">
      <c r="A1" s="245"/>
      <c r="B1" s="17"/>
      <c r="C1" s="17"/>
      <c r="D1" s="17"/>
      <c r="E1" s="17"/>
      <c r="F1" s="17"/>
      <c r="G1" s="17"/>
      <c r="H1" s="17"/>
    </row>
    <row r="2" spans="1:254" s="44" customFormat="1" ht="12.95" customHeight="1">
      <c r="A2" s="245"/>
      <c r="B2" s="17"/>
      <c r="C2" s="17"/>
      <c r="D2" s="17"/>
      <c r="E2" s="17"/>
      <c r="F2" s="17"/>
      <c r="G2" s="17"/>
      <c r="H2" s="17"/>
    </row>
    <row r="3" spans="1:254" s="269" customFormat="1" ht="18">
      <c r="A3" s="245"/>
      <c r="B3" s="251" t="s">
        <v>118</v>
      </c>
      <c r="C3" s="39"/>
      <c r="D3" s="40"/>
      <c r="E3" s="39"/>
      <c r="F3" s="39"/>
      <c r="G3" s="39"/>
      <c r="H3" s="39"/>
    </row>
    <row r="4" spans="1:254" s="41" customFormat="1" ht="15.75" customHeight="1">
      <c r="A4" s="245"/>
      <c r="B4" s="42"/>
      <c r="C4" s="39"/>
      <c r="D4" s="40"/>
      <c r="E4" s="39"/>
      <c r="F4" s="39"/>
      <c r="G4" s="39"/>
      <c r="H4" s="39"/>
    </row>
    <row r="5" spans="1:254" s="269" customFormat="1" ht="18">
      <c r="A5" s="245"/>
      <c r="B5" s="262" t="str">
        <f>'Número pensiones (IP-J-V)'!$B$5</f>
        <v>1 de  mayo de 2020</v>
      </c>
      <c r="C5" s="39"/>
      <c r="D5" s="40"/>
      <c r="E5" s="39"/>
      <c r="F5" s="39"/>
      <c r="G5" s="39"/>
      <c r="H5" s="39"/>
      <c r="J5" s="250"/>
    </row>
    <row r="6" spans="1:254" ht="2.4500000000000002" customHeight="1">
      <c r="B6" s="23"/>
      <c r="C6" s="24"/>
      <c r="D6" s="25"/>
      <c r="E6" s="24"/>
      <c r="F6" s="24"/>
      <c r="G6" s="24"/>
      <c r="H6" s="24"/>
    </row>
    <row r="7" spans="1:254" ht="69" customHeight="1">
      <c r="A7" s="271" t="s">
        <v>186</v>
      </c>
      <c r="B7" s="272" t="s">
        <v>48</v>
      </c>
      <c r="C7" s="271" t="s">
        <v>119</v>
      </c>
      <c r="D7" s="328" t="s">
        <v>120</v>
      </c>
      <c r="E7" s="271" t="s">
        <v>121</v>
      </c>
      <c r="F7" s="271" t="s">
        <v>122</v>
      </c>
      <c r="G7" s="271" t="s">
        <v>123</v>
      </c>
      <c r="H7" s="271" t="s">
        <v>121</v>
      </c>
    </row>
    <row r="8" spans="1:254" ht="29.25" hidden="1" customHeight="1">
      <c r="A8" s="288"/>
      <c r="B8" s="282"/>
      <c r="C8" s="282"/>
      <c r="D8" s="283"/>
      <c r="E8" s="282"/>
      <c r="F8" s="282"/>
      <c r="G8" s="282"/>
      <c r="H8" s="282"/>
    </row>
    <row r="9" spans="1:254" s="296" customFormat="1" ht="18" customHeight="1">
      <c r="A9" s="317"/>
      <c r="B9" s="291" t="s">
        <v>53</v>
      </c>
      <c r="C9" s="292">
        <v>1579598</v>
      </c>
      <c r="D9" s="293">
        <v>0.16194133832649674</v>
      </c>
      <c r="E9" s="293">
        <v>1.0402114452683131E-2</v>
      </c>
      <c r="F9" s="322">
        <v>904.35938064621519</v>
      </c>
      <c r="G9" s="293">
        <v>0.89530512601539969</v>
      </c>
      <c r="H9" s="293">
        <v>1.9976872394141587E-2</v>
      </c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5"/>
      <c r="GN9" s="295"/>
      <c r="GO9" s="295"/>
      <c r="GP9" s="295"/>
      <c r="GQ9" s="295"/>
      <c r="GR9" s="295"/>
      <c r="GS9" s="295"/>
      <c r="GT9" s="295"/>
      <c r="GU9" s="295"/>
      <c r="GV9" s="295"/>
      <c r="GW9" s="295"/>
      <c r="GX9" s="295"/>
      <c r="GY9" s="295"/>
      <c r="GZ9" s="295"/>
      <c r="HA9" s="295"/>
      <c r="HB9" s="295"/>
      <c r="HC9" s="295"/>
      <c r="HD9" s="295"/>
      <c r="HE9" s="295"/>
      <c r="HF9" s="295"/>
      <c r="HG9" s="295"/>
      <c r="HH9" s="295"/>
      <c r="HI9" s="295"/>
      <c r="HJ9" s="295"/>
      <c r="HK9" s="295"/>
      <c r="HL9" s="295"/>
      <c r="HM9" s="295"/>
      <c r="HN9" s="295"/>
      <c r="HO9" s="295"/>
      <c r="HP9" s="295"/>
      <c r="HQ9" s="295"/>
      <c r="HR9" s="295"/>
      <c r="HS9" s="295"/>
      <c r="HT9" s="295"/>
      <c r="HU9" s="295"/>
      <c r="HV9" s="295"/>
      <c r="HW9" s="295"/>
      <c r="HX9" s="295"/>
      <c r="HY9" s="295"/>
      <c r="HZ9" s="295"/>
      <c r="IA9" s="295"/>
      <c r="IB9" s="295"/>
      <c r="IC9" s="295"/>
      <c r="ID9" s="295"/>
      <c r="IE9" s="295"/>
      <c r="IF9" s="295"/>
      <c r="IG9" s="295"/>
      <c r="IH9" s="295"/>
      <c r="II9" s="295"/>
      <c r="IJ9" s="295"/>
      <c r="IK9" s="295"/>
      <c r="IL9" s="295"/>
      <c r="IM9" s="295"/>
      <c r="IN9" s="295"/>
      <c r="IO9" s="295"/>
      <c r="IP9" s="295"/>
      <c r="IQ9" s="295"/>
      <c r="IR9" s="295"/>
      <c r="IS9" s="295"/>
      <c r="IT9" s="295"/>
    </row>
    <row r="10" spans="1:254" s="299" customFormat="1" ht="18" customHeight="1">
      <c r="A10" s="317">
        <v>4</v>
      </c>
      <c r="B10" s="270" t="s">
        <v>54</v>
      </c>
      <c r="C10" s="297">
        <v>107479</v>
      </c>
      <c r="D10" s="298">
        <v>1.1018811812874885E-2</v>
      </c>
      <c r="E10" s="298">
        <v>1.7157836957961914E-2</v>
      </c>
      <c r="F10" s="323">
        <v>819.00689576568413</v>
      </c>
      <c r="G10" s="298">
        <v>0.8108071721410367</v>
      </c>
      <c r="H10" s="298">
        <v>2.0206773965545377E-2</v>
      </c>
    </row>
    <row r="11" spans="1:254" s="300" customFormat="1" ht="18" customHeight="1">
      <c r="A11" s="317">
        <v>11</v>
      </c>
      <c r="B11" s="270" t="s">
        <v>55</v>
      </c>
      <c r="C11" s="297">
        <v>222260</v>
      </c>
      <c r="D11" s="298">
        <v>2.2786229063627053E-2</v>
      </c>
      <c r="E11" s="298">
        <v>9.7632558118403434E-3</v>
      </c>
      <c r="F11" s="323">
        <v>1006.204900656888</v>
      </c>
      <c r="G11" s="298">
        <v>0.99613099024440133</v>
      </c>
      <c r="H11" s="298">
        <v>1.9186529300777133E-2</v>
      </c>
    </row>
    <row r="12" spans="1:254" s="300" customFormat="1" ht="18" customHeight="1">
      <c r="A12" s="317">
        <v>14</v>
      </c>
      <c r="B12" s="270" t="s">
        <v>56</v>
      </c>
      <c r="C12" s="297">
        <v>172367</v>
      </c>
      <c r="D12" s="298">
        <v>1.7671168653874761E-2</v>
      </c>
      <c r="E12" s="298">
        <v>6.9224568003645182E-3</v>
      </c>
      <c r="F12" s="323">
        <v>835.07706852239767</v>
      </c>
      <c r="G12" s="298">
        <v>0.8267164537307935</v>
      </c>
      <c r="H12" s="298">
        <v>2.2017706792591074E-2</v>
      </c>
    </row>
    <row r="13" spans="1:254" s="300" customFormat="1" ht="18" customHeight="1">
      <c r="A13" s="317">
        <v>18</v>
      </c>
      <c r="B13" s="270" t="s">
        <v>57</v>
      </c>
      <c r="C13" s="297">
        <v>188618</v>
      </c>
      <c r="D13" s="298">
        <v>1.9337230961590963E-2</v>
      </c>
      <c r="E13" s="298">
        <v>6.0968129083878164E-3</v>
      </c>
      <c r="F13" s="323">
        <v>853.48787501723086</v>
      </c>
      <c r="G13" s="298">
        <v>0.84494293512928742</v>
      </c>
      <c r="H13" s="298">
        <v>2.2813825185147296E-2</v>
      </c>
    </row>
    <row r="14" spans="1:254" s="300" customFormat="1" ht="18" customHeight="1">
      <c r="A14" s="317">
        <v>21</v>
      </c>
      <c r="B14" s="270" t="s">
        <v>58</v>
      </c>
      <c r="C14" s="297">
        <v>98018</v>
      </c>
      <c r="D14" s="298">
        <v>1.004886439466659E-2</v>
      </c>
      <c r="E14" s="298">
        <v>1.2185299159420904E-2</v>
      </c>
      <c r="F14" s="323">
        <v>923.48630863718847</v>
      </c>
      <c r="G14" s="298">
        <v>0.91424055925324532</v>
      </c>
      <c r="H14" s="298">
        <v>1.5795376579758047E-2</v>
      </c>
    </row>
    <row r="15" spans="1:254" s="300" customFormat="1" ht="18" customHeight="1">
      <c r="A15" s="317">
        <v>23</v>
      </c>
      <c r="B15" s="270" t="s">
        <v>59</v>
      </c>
      <c r="C15" s="297">
        <v>142100</v>
      </c>
      <c r="D15" s="298">
        <v>1.4568177584546947E-2</v>
      </c>
      <c r="E15" s="298">
        <v>3.0564633965566301E-3</v>
      </c>
      <c r="F15" s="323">
        <v>829.71803434201252</v>
      </c>
      <c r="G15" s="298">
        <v>0.82141107306590544</v>
      </c>
      <c r="H15" s="298">
        <v>2.0226356990189487E-2</v>
      </c>
    </row>
    <row r="16" spans="1:254" s="300" customFormat="1" ht="18" customHeight="1">
      <c r="A16" s="317">
        <v>29</v>
      </c>
      <c r="B16" s="270" t="s">
        <v>60</v>
      </c>
      <c r="C16" s="297">
        <v>269700</v>
      </c>
      <c r="D16" s="298">
        <v>2.7649806435976858E-2</v>
      </c>
      <c r="E16" s="298">
        <v>1.4821587817625659E-2</v>
      </c>
      <c r="F16" s="323">
        <v>919.585434000742</v>
      </c>
      <c r="G16" s="298">
        <v>0.91037873934769131</v>
      </c>
      <c r="H16" s="298">
        <v>1.8286240523398334E-2</v>
      </c>
    </row>
    <row r="17" spans="1:456" s="300" customFormat="1" ht="18" customHeight="1">
      <c r="A17" s="317">
        <v>41</v>
      </c>
      <c r="B17" s="270" t="s">
        <v>61</v>
      </c>
      <c r="C17" s="297">
        <v>379056</v>
      </c>
      <c r="D17" s="298">
        <v>3.8861049419338684E-2</v>
      </c>
      <c r="E17" s="298">
        <v>1.1798118707225136E-2</v>
      </c>
      <c r="F17" s="323">
        <v>937.86357495990092</v>
      </c>
      <c r="G17" s="298">
        <v>0.92847388342976378</v>
      </c>
      <c r="H17" s="298">
        <v>2.0110233376419595E-2</v>
      </c>
    </row>
    <row r="18" spans="1:456" s="300" customFormat="1" ht="18" hidden="1" customHeight="1">
      <c r="A18" s="317"/>
      <c r="B18" s="270"/>
      <c r="C18" s="297"/>
      <c r="D18" s="298"/>
      <c r="E18" s="298"/>
      <c r="F18" s="323"/>
      <c r="G18" s="298"/>
      <c r="H18" s="298"/>
    </row>
    <row r="19" spans="1:456" s="301" customFormat="1" ht="18" customHeight="1">
      <c r="A19" s="317"/>
      <c r="B19" s="291" t="s">
        <v>62</v>
      </c>
      <c r="C19" s="292">
        <v>303512</v>
      </c>
      <c r="D19" s="293">
        <v>3.1116233040401217E-2</v>
      </c>
      <c r="E19" s="293">
        <v>-9.7758789239288379E-4</v>
      </c>
      <c r="F19" s="322">
        <v>1064.4996017949868</v>
      </c>
      <c r="G19" s="293">
        <v>1.0538420571779714</v>
      </c>
      <c r="H19" s="293">
        <v>2.0499766105976702E-2</v>
      </c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  <c r="DJ19" s="294"/>
      <c r="DK19" s="294"/>
      <c r="DL19" s="294"/>
      <c r="DM19" s="294"/>
      <c r="DN19" s="294"/>
      <c r="DO19" s="294"/>
      <c r="DP19" s="294"/>
      <c r="DQ19" s="294"/>
      <c r="DR19" s="294"/>
      <c r="DS19" s="294"/>
      <c r="DT19" s="294"/>
      <c r="DU19" s="294"/>
      <c r="DV19" s="294"/>
      <c r="DW19" s="294"/>
      <c r="DX19" s="294"/>
      <c r="DY19" s="294"/>
      <c r="DZ19" s="294"/>
      <c r="EA19" s="294"/>
      <c r="EB19" s="294"/>
      <c r="EC19" s="294"/>
      <c r="ED19" s="294"/>
      <c r="EE19" s="294"/>
      <c r="EF19" s="294"/>
      <c r="EG19" s="294"/>
      <c r="EH19" s="294"/>
      <c r="EI19" s="294"/>
      <c r="EJ19" s="294"/>
      <c r="EK19" s="294"/>
      <c r="EL19" s="294"/>
      <c r="EM19" s="294"/>
      <c r="EN19" s="294"/>
      <c r="EO19" s="294"/>
      <c r="EP19" s="294"/>
      <c r="EQ19" s="294"/>
      <c r="ER19" s="294"/>
      <c r="ES19" s="294"/>
      <c r="ET19" s="294"/>
      <c r="EU19" s="294"/>
      <c r="EV19" s="294"/>
      <c r="EW19" s="294"/>
      <c r="EX19" s="294"/>
      <c r="EY19" s="294"/>
      <c r="EZ19" s="294"/>
      <c r="FA19" s="294"/>
      <c r="FB19" s="294"/>
      <c r="FC19" s="294"/>
      <c r="FD19" s="294"/>
      <c r="FE19" s="294"/>
      <c r="FF19" s="294"/>
      <c r="FG19" s="294"/>
      <c r="FH19" s="294"/>
      <c r="FI19" s="294"/>
      <c r="FJ19" s="294"/>
      <c r="FK19" s="294"/>
      <c r="FL19" s="294"/>
      <c r="FM19" s="294"/>
      <c r="FN19" s="294"/>
      <c r="FO19" s="294"/>
      <c r="FP19" s="294"/>
      <c r="FQ19" s="294"/>
      <c r="FR19" s="294"/>
      <c r="FS19" s="294"/>
      <c r="FT19" s="294"/>
      <c r="FU19" s="294"/>
      <c r="FV19" s="294"/>
      <c r="FW19" s="294"/>
      <c r="FX19" s="294"/>
      <c r="FY19" s="294"/>
      <c r="FZ19" s="294"/>
      <c r="GA19" s="294"/>
      <c r="GB19" s="294"/>
      <c r="GC19" s="294"/>
      <c r="GD19" s="294"/>
      <c r="GE19" s="294"/>
      <c r="GF19" s="294"/>
      <c r="GG19" s="294"/>
      <c r="GH19" s="294"/>
      <c r="GI19" s="294"/>
      <c r="GJ19" s="294"/>
      <c r="GK19" s="294"/>
      <c r="GL19" s="294"/>
      <c r="GM19" s="295"/>
      <c r="GN19" s="295"/>
      <c r="GO19" s="295"/>
      <c r="GP19" s="295"/>
      <c r="GQ19" s="295"/>
      <c r="GR19" s="295"/>
      <c r="GS19" s="295"/>
      <c r="GT19" s="295"/>
      <c r="GU19" s="295"/>
      <c r="GV19" s="295"/>
      <c r="GW19" s="295"/>
      <c r="GX19" s="295"/>
      <c r="GY19" s="295"/>
      <c r="GZ19" s="295"/>
      <c r="HA19" s="295"/>
      <c r="HB19" s="295"/>
      <c r="HC19" s="295"/>
      <c r="HD19" s="295"/>
      <c r="HE19" s="295"/>
      <c r="HF19" s="295"/>
      <c r="HG19" s="295"/>
      <c r="HH19" s="295"/>
      <c r="HI19" s="295"/>
      <c r="HJ19" s="295"/>
      <c r="HK19" s="295"/>
      <c r="HL19" s="295"/>
      <c r="HM19" s="295"/>
      <c r="HN19" s="295"/>
      <c r="HO19" s="295"/>
      <c r="HP19" s="295"/>
      <c r="HQ19" s="295"/>
      <c r="HR19" s="295"/>
      <c r="HS19" s="295"/>
      <c r="HT19" s="295"/>
      <c r="HU19" s="295"/>
      <c r="HV19" s="295"/>
      <c r="HW19" s="295"/>
      <c r="HX19" s="295"/>
      <c r="HY19" s="295"/>
      <c r="HZ19" s="295"/>
      <c r="IA19" s="295"/>
      <c r="IB19" s="295"/>
      <c r="IC19" s="295"/>
      <c r="ID19" s="295"/>
      <c r="IE19" s="295"/>
      <c r="IF19" s="295"/>
      <c r="IG19" s="295"/>
      <c r="IH19" s="295"/>
      <c r="II19" s="295"/>
      <c r="IJ19" s="295"/>
      <c r="IK19" s="295"/>
      <c r="IL19" s="295"/>
      <c r="IM19" s="295"/>
      <c r="IN19" s="295"/>
      <c r="IO19" s="295"/>
      <c r="IP19" s="295"/>
      <c r="IQ19" s="295"/>
      <c r="IR19" s="295"/>
      <c r="IS19" s="295"/>
      <c r="IT19" s="295"/>
      <c r="IU19" s="295"/>
      <c r="IV19" s="295"/>
      <c r="IW19" s="295"/>
      <c r="IX19" s="295"/>
      <c r="IY19" s="295"/>
      <c r="IZ19" s="295"/>
      <c r="JA19" s="295"/>
      <c r="JB19" s="295"/>
      <c r="JC19" s="295"/>
      <c r="JD19" s="295"/>
      <c r="JE19" s="295"/>
      <c r="JF19" s="295"/>
      <c r="JG19" s="295"/>
      <c r="JH19" s="295"/>
      <c r="JI19" s="295"/>
      <c r="JJ19" s="295"/>
      <c r="JK19" s="295"/>
      <c r="JL19" s="295"/>
      <c r="JM19" s="295"/>
      <c r="JN19" s="295"/>
      <c r="JO19" s="295"/>
      <c r="JP19" s="295"/>
      <c r="JQ19" s="295"/>
      <c r="JR19" s="295"/>
      <c r="JS19" s="295"/>
      <c r="JT19" s="295"/>
      <c r="JU19" s="295"/>
      <c r="JV19" s="295"/>
      <c r="JW19" s="295"/>
      <c r="JX19" s="295"/>
      <c r="JY19" s="295"/>
      <c r="JZ19" s="295"/>
      <c r="KA19" s="295"/>
      <c r="KB19" s="295"/>
      <c r="KC19" s="295"/>
      <c r="KD19" s="295"/>
      <c r="KE19" s="295"/>
      <c r="KF19" s="295"/>
      <c r="KG19" s="295"/>
      <c r="KH19" s="295"/>
      <c r="KI19" s="295"/>
      <c r="KJ19" s="295"/>
      <c r="KK19" s="295"/>
      <c r="KL19" s="295"/>
      <c r="KM19" s="295"/>
      <c r="KN19" s="295"/>
      <c r="KO19" s="295"/>
      <c r="KP19" s="295"/>
      <c r="KQ19" s="295"/>
      <c r="KR19" s="295"/>
      <c r="KS19" s="295"/>
      <c r="KT19" s="295"/>
      <c r="KU19" s="295"/>
      <c r="KV19" s="295"/>
      <c r="KW19" s="295"/>
      <c r="KX19" s="295"/>
      <c r="KY19" s="295"/>
      <c r="KZ19" s="295"/>
      <c r="LA19" s="295"/>
      <c r="LB19" s="295"/>
      <c r="LC19" s="295"/>
      <c r="LD19" s="295"/>
      <c r="LE19" s="295"/>
      <c r="LF19" s="295"/>
      <c r="LG19" s="295"/>
      <c r="LH19" s="295"/>
      <c r="LI19" s="295"/>
      <c r="LJ19" s="295"/>
      <c r="LK19" s="295"/>
      <c r="LL19" s="295"/>
      <c r="LM19" s="295"/>
      <c r="LN19" s="295"/>
      <c r="LO19" s="295"/>
      <c r="LP19" s="295"/>
      <c r="LQ19" s="295"/>
      <c r="LR19" s="295"/>
      <c r="LS19" s="295"/>
      <c r="LT19" s="295"/>
      <c r="LU19" s="295"/>
      <c r="LV19" s="295"/>
      <c r="LW19" s="295"/>
      <c r="LX19" s="295"/>
      <c r="LY19" s="295"/>
      <c r="LZ19" s="295"/>
      <c r="MA19" s="295"/>
      <c r="MB19" s="295"/>
      <c r="MC19" s="295"/>
      <c r="MD19" s="295"/>
      <c r="ME19" s="295"/>
      <c r="MF19" s="295"/>
      <c r="MG19" s="295"/>
      <c r="MH19" s="295"/>
      <c r="MI19" s="295"/>
      <c r="MJ19" s="295"/>
      <c r="MK19" s="295"/>
      <c r="ML19" s="295"/>
      <c r="MM19" s="295"/>
      <c r="MN19" s="295"/>
      <c r="MO19" s="295"/>
      <c r="MP19" s="295"/>
      <c r="MQ19" s="295"/>
      <c r="MR19" s="295"/>
      <c r="MS19" s="295"/>
      <c r="MT19" s="295"/>
      <c r="MU19" s="295"/>
      <c r="MV19" s="295"/>
      <c r="MW19" s="295"/>
      <c r="MX19" s="295"/>
      <c r="MY19" s="295"/>
      <c r="MZ19" s="295"/>
      <c r="NA19" s="295"/>
      <c r="NB19" s="295"/>
      <c r="NC19" s="295"/>
      <c r="ND19" s="295"/>
      <c r="NE19" s="295"/>
      <c r="NF19" s="295"/>
      <c r="NG19" s="295"/>
      <c r="NH19" s="295"/>
      <c r="NI19" s="295"/>
      <c r="NJ19" s="295"/>
      <c r="NK19" s="295"/>
      <c r="NL19" s="295"/>
      <c r="NM19" s="295"/>
      <c r="NN19" s="295"/>
      <c r="NO19" s="295"/>
      <c r="NP19" s="295"/>
      <c r="NQ19" s="295"/>
      <c r="NR19" s="295"/>
      <c r="NS19" s="295"/>
      <c r="NT19" s="295"/>
      <c r="NU19" s="295"/>
      <c r="NV19" s="295"/>
      <c r="NW19" s="295"/>
      <c r="NX19" s="295"/>
      <c r="NY19" s="295"/>
      <c r="NZ19" s="295"/>
      <c r="OA19" s="295"/>
      <c r="OB19" s="295"/>
      <c r="OC19" s="295"/>
      <c r="OD19" s="295"/>
      <c r="OE19" s="295"/>
      <c r="OF19" s="295"/>
      <c r="OG19" s="295"/>
      <c r="OH19" s="295"/>
      <c r="OI19" s="295"/>
      <c r="OJ19" s="295"/>
      <c r="OK19" s="295"/>
      <c r="OL19" s="295"/>
      <c r="OM19" s="295"/>
      <c r="ON19" s="295"/>
      <c r="OO19" s="295"/>
      <c r="OP19" s="295"/>
      <c r="OQ19" s="295"/>
      <c r="OR19" s="295"/>
      <c r="OS19" s="295"/>
      <c r="OT19" s="295"/>
      <c r="OU19" s="295"/>
      <c r="OV19" s="295"/>
      <c r="OW19" s="295"/>
      <c r="OX19" s="295"/>
      <c r="OY19" s="295"/>
      <c r="OZ19" s="295"/>
      <c r="PA19" s="295"/>
      <c r="PB19" s="295"/>
      <c r="PC19" s="295"/>
      <c r="PD19" s="295"/>
      <c r="PE19" s="295"/>
      <c r="PF19" s="295"/>
      <c r="PG19" s="295"/>
      <c r="PH19" s="295"/>
      <c r="PI19" s="295"/>
      <c r="PJ19" s="295"/>
      <c r="PK19" s="295"/>
      <c r="PL19" s="295"/>
      <c r="PM19" s="295"/>
      <c r="PN19" s="295"/>
      <c r="PO19" s="295"/>
      <c r="PP19" s="295"/>
      <c r="PQ19" s="295"/>
      <c r="PR19" s="295"/>
      <c r="PS19" s="295"/>
      <c r="PT19" s="295"/>
      <c r="PU19" s="295"/>
      <c r="PV19" s="295"/>
      <c r="PW19" s="295"/>
      <c r="PX19" s="295"/>
      <c r="PY19" s="295"/>
      <c r="PZ19" s="295"/>
      <c r="QA19" s="295"/>
      <c r="QB19" s="295"/>
      <c r="QC19" s="295"/>
      <c r="QD19" s="295"/>
      <c r="QE19" s="295"/>
      <c r="QF19" s="295"/>
      <c r="QG19" s="295"/>
      <c r="QH19" s="295"/>
      <c r="QI19" s="295"/>
      <c r="QJ19" s="295"/>
      <c r="QK19" s="295"/>
      <c r="QL19" s="295"/>
      <c r="QM19" s="295"/>
      <c r="QN19" s="295"/>
    </row>
    <row r="20" spans="1:456" s="299" customFormat="1" ht="18" customHeight="1">
      <c r="A20" s="317">
        <v>22</v>
      </c>
      <c r="B20" s="270" t="s">
        <v>63</v>
      </c>
      <c r="C20" s="297">
        <v>53189</v>
      </c>
      <c r="D20" s="298">
        <v>5.4529683148801375E-3</v>
      </c>
      <c r="E20" s="298">
        <v>8.6558907099720805E-4</v>
      </c>
      <c r="F20" s="323">
        <v>966.215309556487</v>
      </c>
      <c r="G20" s="298">
        <v>0.9565417664627387</v>
      </c>
      <c r="H20" s="298">
        <v>2.1043136050329148E-2</v>
      </c>
    </row>
    <row r="21" spans="1:456" s="300" customFormat="1" ht="18" customHeight="1">
      <c r="A21" s="317">
        <v>40</v>
      </c>
      <c r="B21" s="270" t="s">
        <v>64</v>
      </c>
      <c r="C21" s="297">
        <v>35794</v>
      </c>
      <c r="D21" s="298">
        <v>3.6696224381511148E-3</v>
      </c>
      <c r="E21" s="298">
        <v>-5.3077671251910985E-3</v>
      </c>
      <c r="F21" s="323">
        <v>965.25437810806284</v>
      </c>
      <c r="G21" s="298">
        <v>0.95559045565650946</v>
      </c>
      <c r="H21" s="298">
        <v>2.369973768378153E-2</v>
      </c>
    </row>
    <row r="22" spans="1:456" s="300" customFormat="1" ht="18" customHeight="1">
      <c r="A22" s="317">
        <v>50</v>
      </c>
      <c r="B22" s="289" t="s">
        <v>65</v>
      </c>
      <c r="C22" s="302">
        <v>214529</v>
      </c>
      <c r="D22" s="303">
        <v>2.1993642287369965E-2</v>
      </c>
      <c r="E22" s="303">
        <v>-7.0802725904950403E-4</v>
      </c>
      <c r="F22" s="324">
        <v>1105.42659421337</v>
      </c>
      <c r="G22" s="303">
        <v>1.094359297214105</v>
      </c>
      <c r="H22" s="303">
        <v>1.9880412198729491E-2</v>
      </c>
    </row>
    <row r="23" spans="1:456" s="300" customFormat="1" ht="18" hidden="1" customHeight="1">
      <c r="A23" s="317"/>
      <c r="B23" s="289"/>
      <c r="C23" s="302"/>
      <c r="D23" s="303"/>
      <c r="E23" s="303"/>
      <c r="F23" s="324"/>
      <c r="G23" s="303"/>
      <c r="H23" s="303"/>
    </row>
    <row r="24" spans="1:456" s="296" customFormat="1" ht="18" customHeight="1">
      <c r="A24" s="317">
        <v>33</v>
      </c>
      <c r="B24" s="291" t="s">
        <v>66</v>
      </c>
      <c r="C24" s="292">
        <v>300676</v>
      </c>
      <c r="D24" s="293">
        <v>3.082548461232398E-2</v>
      </c>
      <c r="E24" s="293">
        <v>-3.2454293812468338E-3</v>
      </c>
      <c r="F24" s="322">
        <v>1190.1334855791606</v>
      </c>
      <c r="G24" s="293">
        <v>1.1782181211192997</v>
      </c>
      <c r="H24" s="293">
        <v>1.8674190978171801E-2</v>
      </c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  <c r="DJ24" s="294"/>
      <c r="DK24" s="294"/>
      <c r="DL24" s="294"/>
      <c r="DM24" s="294"/>
      <c r="DN24" s="294"/>
      <c r="DO24" s="294"/>
      <c r="DP24" s="294"/>
      <c r="DQ24" s="294"/>
      <c r="DR24" s="294"/>
      <c r="DS24" s="294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4"/>
      <c r="FG24" s="294"/>
      <c r="FH24" s="294"/>
      <c r="FI24" s="294"/>
      <c r="FJ24" s="294"/>
      <c r="FK24" s="294"/>
      <c r="FL24" s="294"/>
      <c r="FM24" s="294"/>
      <c r="FN24" s="294"/>
      <c r="FO24" s="294"/>
      <c r="FP24" s="294"/>
      <c r="FQ24" s="294"/>
      <c r="FR24" s="294"/>
      <c r="FS24" s="294"/>
      <c r="FT24" s="294"/>
      <c r="FU24" s="294"/>
      <c r="FV24" s="294"/>
      <c r="FW24" s="294"/>
      <c r="FX24" s="294"/>
      <c r="FY24" s="294"/>
      <c r="FZ24" s="294"/>
      <c r="GA24" s="294"/>
      <c r="GB24" s="294"/>
      <c r="GC24" s="294"/>
      <c r="GD24" s="294"/>
      <c r="GE24" s="294"/>
      <c r="GF24" s="294"/>
      <c r="GG24" s="294"/>
      <c r="GH24" s="294"/>
      <c r="GI24" s="294"/>
      <c r="GJ24" s="294"/>
      <c r="GK24" s="294"/>
      <c r="GL24" s="294"/>
      <c r="GM24" s="295"/>
      <c r="GN24" s="295"/>
      <c r="GO24" s="295"/>
      <c r="GP24" s="295"/>
      <c r="GQ24" s="295"/>
      <c r="GR24" s="295"/>
      <c r="GS24" s="295"/>
      <c r="GT24" s="295"/>
      <c r="GU24" s="295"/>
      <c r="GV24" s="295"/>
      <c r="GW24" s="295"/>
      <c r="GX24" s="295"/>
      <c r="GY24" s="295"/>
      <c r="GZ24" s="295"/>
      <c r="HA24" s="295"/>
      <c r="HB24" s="295"/>
      <c r="HC24" s="295"/>
      <c r="HD24" s="295"/>
      <c r="HE24" s="295"/>
      <c r="HF24" s="295"/>
      <c r="HG24" s="295"/>
      <c r="HH24" s="295"/>
      <c r="HI24" s="295"/>
      <c r="HJ24" s="295"/>
      <c r="HK24" s="295"/>
      <c r="HL24" s="295"/>
      <c r="HM24" s="295"/>
      <c r="HN24" s="295"/>
      <c r="HO24" s="295"/>
      <c r="HP24" s="295"/>
      <c r="HQ24" s="295"/>
      <c r="HR24" s="295"/>
      <c r="HS24" s="295"/>
      <c r="HT24" s="295"/>
      <c r="HU24" s="295"/>
      <c r="HV24" s="295"/>
      <c r="HW24" s="295"/>
      <c r="HX24" s="295"/>
      <c r="HY24" s="295"/>
      <c r="HZ24" s="295"/>
      <c r="IA24" s="295"/>
      <c r="IB24" s="295"/>
      <c r="IC24" s="295"/>
      <c r="ID24" s="295"/>
      <c r="IE24" s="295"/>
      <c r="IF24" s="295"/>
      <c r="IG24" s="295"/>
      <c r="IH24" s="295"/>
      <c r="II24" s="295"/>
      <c r="IJ24" s="295"/>
      <c r="IK24" s="295"/>
      <c r="IL24" s="295"/>
      <c r="IM24" s="295"/>
      <c r="IN24" s="295"/>
      <c r="IO24" s="295"/>
      <c r="IP24" s="295"/>
      <c r="IQ24" s="295"/>
      <c r="IR24" s="295"/>
      <c r="IS24" s="295"/>
      <c r="IT24" s="295"/>
    </row>
    <row r="25" spans="1:456" s="296" customFormat="1" ht="18" hidden="1" customHeight="1">
      <c r="A25" s="317"/>
      <c r="B25" s="291"/>
      <c r="C25" s="292"/>
      <c r="D25" s="293"/>
      <c r="E25" s="293"/>
      <c r="F25" s="322"/>
      <c r="G25" s="293"/>
      <c r="H25" s="293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4"/>
      <c r="FL25" s="294"/>
      <c r="FM25" s="294"/>
      <c r="FN25" s="294"/>
      <c r="FO25" s="294"/>
      <c r="FP25" s="294"/>
      <c r="FQ25" s="294"/>
      <c r="FR25" s="294"/>
      <c r="FS25" s="294"/>
      <c r="FT25" s="294"/>
      <c r="FU25" s="294"/>
      <c r="FV25" s="294"/>
      <c r="FW25" s="294"/>
      <c r="FX25" s="294"/>
      <c r="FY25" s="294"/>
      <c r="FZ25" s="294"/>
      <c r="GA25" s="294"/>
      <c r="GB25" s="294"/>
      <c r="GC25" s="294"/>
      <c r="GD25" s="294"/>
      <c r="GE25" s="294"/>
      <c r="GF25" s="294"/>
      <c r="GG25" s="294"/>
      <c r="GH25" s="294"/>
      <c r="GI25" s="294"/>
      <c r="GJ25" s="294"/>
      <c r="GK25" s="294"/>
      <c r="GL25" s="294"/>
      <c r="GM25" s="295"/>
      <c r="GN25" s="295"/>
      <c r="GO25" s="295"/>
      <c r="GP25" s="295"/>
      <c r="GQ25" s="295"/>
      <c r="GR25" s="295"/>
      <c r="GS25" s="295"/>
      <c r="GT25" s="295"/>
      <c r="GU25" s="295"/>
      <c r="GV25" s="295"/>
      <c r="GW25" s="295"/>
      <c r="GX25" s="295"/>
      <c r="GY25" s="295"/>
      <c r="GZ25" s="295"/>
      <c r="HA25" s="295"/>
      <c r="HB25" s="295"/>
      <c r="HC25" s="295"/>
      <c r="HD25" s="295"/>
      <c r="HE25" s="295"/>
      <c r="HF25" s="295"/>
      <c r="HG25" s="295"/>
      <c r="HH25" s="295"/>
      <c r="HI25" s="295"/>
      <c r="HJ25" s="295"/>
      <c r="HK25" s="295"/>
      <c r="HL25" s="295"/>
      <c r="HM25" s="295"/>
      <c r="HN25" s="295"/>
      <c r="HO25" s="295"/>
      <c r="HP25" s="295"/>
      <c r="HQ25" s="295"/>
      <c r="HR25" s="295"/>
      <c r="HS25" s="295"/>
      <c r="HT25" s="295"/>
      <c r="HU25" s="295"/>
      <c r="HV25" s="295"/>
      <c r="HW25" s="295"/>
      <c r="HX25" s="295"/>
      <c r="HY25" s="295"/>
      <c r="HZ25" s="295"/>
      <c r="IA25" s="295"/>
      <c r="IB25" s="295"/>
      <c r="IC25" s="295"/>
      <c r="ID25" s="295"/>
      <c r="IE25" s="295"/>
      <c r="IF25" s="295"/>
      <c r="IG25" s="295"/>
      <c r="IH25" s="295"/>
      <c r="II25" s="295"/>
      <c r="IJ25" s="295"/>
      <c r="IK25" s="295"/>
      <c r="IL25" s="295"/>
      <c r="IM25" s="295"/>
      <c r="IN25" s="295"/>
      <c r="IO25" s="295"/>
      <c r="IP25" s="295"/>
      <c r="IQ25" s="295"/>
      <c r="IR25" s="295"/>
      <c r="IS25" s="295"/>
      <c r="IT25" s="295"/>
    </row>
    <row r="26" spans="1:456" s="296" customFormat="1" ht="18" customHeight="1">
      <c r="A26" s="317">
        <v>7</v>
      </c>
      <c r="B26" s="291" t="s">
        <v>67</v>
      </c>
      <c r="C26" s="292">
        <v>194526</v>
      </c>
      <c r="D26" s="293">
        <v>1.9942922679884442E-2</v>
      </c>
      <c r="E26" s="293">
        <v>1.8722080533749574E-2</v>
      </c>
      <c r="F26" s="322">
        <v>936.28850174269689</v>
      </c>
      <c r="G26" s="293">
        <v>0.92691457951210587</v>
      </c>
      <c r="H26" s="293">
        <v>2.129378595962339E-2</v>
      </c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  <c r="DU26" s="294"/>
      <c r="DV26" s="294"/>
      <c r="DW26" s="294"/>
      <c r="DX26" s="294"/>
      <c r="DY26" s="294"/>
      <c r="DZ26" s="294"/>
      <c r="EA26" s="294"/>
      <c r="EB26" s="294"/>
      <c r="EC26" s="294"/>
      <c r="ED26" s="294"/>
      <c r="EE26" s="294"/>
      <c r="EF26" s="294"/>
      <c r="EG26" s="294"/>
      <c r="EH26" s="294"/>
      <c r="EI26" s="294"/>
      <c r="EJ26" s="294"/>
      <c r="EK26" s="294"/>
      <c r="EL26" s="294"/>
      <c r="EM26" s="294"/>
      <c r="EN26" s="294"/>
      <c r="EO26" s="294"/>
      <c r="EP26" s="294"/>
      <c r="EQ26" s="294"/>
      <c r="ER26" s="294"/>
      <c r="ES26" s="294"/>
      <c r="ET26" s="294"/>
      <c r="EU26" s="294"/>
      <c r="EV26" s="294"/>
      <c r="EW26" s="294"/>
      <c r="EX26" s="294"/>
      <c r="EY26" s="294"/>
      <c r="EZ26" s="294"/>
      <c r="FA26" s="294"/>
      <c r="FB26" s="294"/>
      <c r="FC26" s="294"/>
      <c r="FD26" s="294"/>
      <c r="FE26" s="294"/>
      <c r="FF26" s="294"/>
      <c r="FG26" s="294"/>
      <c r="FH26" s="294"/>
      <c r="FI26" s="294"/>
      <c r="FJ26" s="294"/>
      <c r="FK26" s="294"/>
      <c r="FL26" s="294"/>
      <c r="FM26" s="294"/>
      <c r="FN26" s="294"/>
      <c r="FO26" s="294"/>
      <c r="FP26" s="294"/>
      <c r="FQ26" s="294"/>
      <c r="FR26" s="294"/>
      <c r="FS26" s="294"/>
      <c r="FT26" s="294"/>
      <c r="FU26" s="294"/>
      <c r="FV26" s="294"/>
      <c r="FW26" s="294"/>
      <c r="FX26" s="294"/>
      <c r="FY26" s="294"/>
      <c r="FZ26" s="294"/>
      <c r="GA26" s="294"/>
      <c r="GB26" s="294"/>
      <c r="GC26" s="294"/>
      <c r="GD26" s="294"/>
      <c r="GE26" s="294"/>
      <c r="GF26" s="294"/>
      <c r="GG26" s="294"/>
      <c r="GH26" s="294"/>
      <c r="GI26" s="294"/>
      <c r="GJ26" s="294"/>
      <c r="GK26" s="294"/>
      <c r="GL26" s="294"/>
      <c r="GM26" s="295"/>
      <c r="GN26" s="295"/>
      <c r="GO26" s="295"/>
      <c r="GP26" s="295"/>
      <c r="GQ26" s="295"/>
      <c r="GR26" s="295"/>
      <c r="GS26" s="295"/>
      <c r="GT26" s="295"/>
      <c r="GU26" s="295"/>
      <c r="GV26" s="295"/>
      <c r="GW26" s="295"/>
      <c r="GX26" s="295"/>
      <c r="GY26" s="295"/>
      <c r="GZ26" s="295"/>
      <c r="HA26" s="295"/>
      <c r="HB26" s="295"/>
      <c r="HC26" s="295"/>
      <c r="HD26" s="295"/>
      <c r="HE26" s="295"/>
      <c r="HF26" s="295"/>
      <c r="HG26" s="295"/>
      <c r="HH26" s="295"/>
      <c r="HI26" s="295"/>
      <c r="HJ26" s="295"/>
      <c r="HK26" s="295"/>
      <c r="HL26" s="295"/>
      <c r="HM26" s="295"/>
      <c r="HN26" s="295"/>
      <c r="HO26" s="295"/>
      <c r="HP26" s="295"/>
      <c r="HQ26" s="295"/>
      <c r="HR26" s="295"/>
      <c r="HS26" s="295"/>
      <c r="HT26" s="295"/>
      <c r="HU26" s="295"/>
      <c r="HV26" s="295"/>
      <c r="HW26" s="295"/>
      <c r="HX26" s="295"/>
      <c r="HY26" s="295"/>
      <c r="HZ26" s="295"/>
      <c r="IA26" s="295"/>
      <c r="IB26" s="295"/>
      <c r="IC26" s="295"/>
      <c r="ID26" s="295"/>
      <c r="IE26" s="295"/>
      <c r="IF26" s="295"/>
      <c r="IG26" s="295"/>
      <c r="IH26" s="295"/>
      <c r="II26" s="295"/>
      <c r="IJ26" s="295"/>
      <c r="IK26" s="295"/>
      <c r="IL26" s="295"/>
      <c r="IM26" s="295"/>
      <c r="IN26" s="295"/>
      <c r="IO26" s="295"/>
      <c r="IP26" s="295"/>
      <c r="IQ26" s="295"/>
      <c r="IR26" s="295"/>
      <c r="IS26" s="295"/>
      <c r="IT26" s="295"/>
    </row>
    <row r="27" spans="1:456" s="296" customFormat="1" ht="18" hidden="1" customHeight="1">
      <c r="A27" s="317"/>
      <c r="B27" s="291"/>
      <c r="C27" s="292"/>
      <c r="D27" s="293"/>
      <c r="E27" s="293"/>
      <c r="F27" s="322"/>
      <c r="G27" s="293"/>
      <c r="H27" s="293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  <c r="EX27" s="294"/>
      <c r="EY27" s="294"/>
      <c r="EZ27" s="294"/>
      <c r="FA27" s="294"/>
      <c r="FB27" s="294"/>
      <c r="FC27" s="294"/>
      <c r="FD27" s="294"/>
      <c r="FE27" s="294"/>
      <c r="FF27" s="294"/>
      <c r="FG27" s="294"/>
      <c r="FH27" s="294"/>
      <c r="FI27" s="294"/>
      <c r="FJ27" s="294"/>
      <c r="FK27" s="294"/>
      <c r="FL27" s="294"/>
      <c r="FM27" s="294"/>
      <c r="FN27" s="294"/>
      <c r="FO27" s="294"/>
      <c r="FP27" s="294"/>
      <c r="FQ27" s="294"/>
      <c r="FR27" s="294"/>
      <c r="FS27" s="294"/>
      <c r="FT27" s="294"/>
      <c r="FU27" s="294"/>
      <c r="FV27" s="294"/>
      <c r="FW27" s="294"/>
      <c r="FX27" s="294"/>
      <c r="FY27" s="294"/>
      <c r="FZ27" s="294"/>
      <c r="GA27" s="294"/>
      <c r="GB27" s="294"/>
      <c r="GC27" s="294"/>
      <c r="GD27" s="294"/>
      <c r="GE27" s="294"/>
      <c r="GF27" s="294"/>
      <c r="GG27" s="294"/>
      <c r="GH27" s="294"/>
      <c r="GI27" s="294"/>
      <c r="GJ27" s="294"/>
      <c r="GK27" s="294"/>
      <c r="GL27" s="294"/>
      <c r="GM27" s="295"/>
      <c r="GN27" s="295"/>
      <c r="GO27" s="295"/>
      <c r="GP27" s="295"/>
      <c r="GQ27" s="295"/>
      <c r="GR27" s="295"/>
      <c r="GS27" s="295"/>
      <c r="GT27" s="295"/>
      <c r="GU27" s="295"/>
      <c r="GV27" s="295"/>
      <c r="GW27" s="295"/>
      <c r="GX27" s="295"/>
      <c r="GY27" s="295"/>
      <c r="GZ27" s="295"/>
      <c r="HA27" s="295"/>
      <c r="HB27" s="295"/>
      <c r="HC27" s="295"/>
      <c r="HD27" s="295"/>
      <c r="HE27" s="295"/>
      <c r="HF27" s="295"/>
      <c r="HG27" s="295"/>
      <c r="HH27" s="295"/>
      <c r="HI27" s="295"/>
      <c r="HJ27" s="295"/>
      <c r="HK27" s="295"/>
      <c r="HL27" s="295"/>
      <c r="HM27" s="295"/>
      <c r="HN27" s="295"/>
      <c r="HO27" s="295"/>
      <c r="HP27" s="295"/>
      <c r="HQ27" s="295"/>
      <c r="HR27" s="295"/>
      <c r="HS27" s="295"/>
      <c r="HT27" s="295"/>
      <c r="HU27" s="295"/>
      <c r="HV27" s="295"/>
      <c r="HW27" s="295"/>
      <c r="HX27" s="295"/>
      <c r="HY27" s="295"/>
      <c r="HZ27" s="295"/>
      <c r="IA27" s="295"/>
      <c r="IB27" s="295"/>
      <c r="IC27" s="295"/>
      <c r="ID27" s="295"/>
      <c r="IE27" s="295"/>
      <c r="IF27" s="295"/>
      <c r="IG27" s="295"/>
      <c r="IH27" s="295"/>
      <c r="II27" s="295"/>
      <c r="IJ27" s="295"/>
      <c r="IK27" s="295"/>
      <c r="IL27" s="295"/>
      <c r="IM27" s="295"/>
      <c r="IN27" s="295"/>
      <c r="IO27" s="295"/>
      <c r="IP27" s="295"/>
      <c r="IQ27" s="295"/>
      <c r="IR27" s="295"/>
      <c r="IS27" s="295"/>
      <c r="IT27" s="295"/>
    </row>
    <row r="28" spans="1:456" s="296" customFormat="1" ht="18" customHeight="1">
      <c r="A28" s="317"/>
      <c r="B28" s="291" t="s">
        <v>68</v>
      </c>
      <c r="C28" s="292">
        <v>331319</v>
      </c>
      <c r="D28" s="293">
        <v>3.3967023428110553E-2</v>
      </c>
      <c r="E28" s="293">
        <v>2.4689487097013574E-2</v>
      </c>
      <c r="F28" s="322">
        <v>925.08960551613302</v>
      </c>
      <c r="G28" s="293">
        <v>0.91582780426331845</v>
      </c>
      <c r="H28" s="293">
        <v>1.8641703862123826E-2</v>
      </c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294"/>
      <c r="EI28" s="294"/>
      <c r="EJ28" s="294"/>
      <c r="EK28" s="294"/>
      <c r="EL28" s="294"/>
      <c r="EM28" s="294"/>
      <c r="EN28" s="294"/>
      <c r="EO28" s="294"/>
      <c r="EP28" s="294"/>
      <c r="EQ28" s="294"/>
      <c r="ER28" s="294"/>
      <c r="ES28" s="294"/>
      <c r="ET28" s="294"/>
      <c r="EU28" s="294"/>
      <c r="EV28" s="294"/>
      <c r="EW28" s="294"/>
      <c r="EX28" s="294"/>
      <c r="EY28" s="294"/>
      <c r="EZ28" s="294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  <c r="FR28" s="294"/>
      <c r="FS28" s="294"/>
      <c r="FT28" s="294"/>
      <c r="FU28" s="294"/>
      <c r="FV28" s="294"/>
      <c r="FW28" s="294"/>
      <c r="FX28" s="294"/>
      <c r="FY28" s="294"/>
      <c r="FZ28" s="294"/>
      <c r="GA28" s="294"/>
      <c r="GB28" s="294"/>
      <c r="GC28" s="294"/>
      <c r="GD28" s="294"/>
      <c r="GE28" s="294"/>
      <c r="GF28" s="294"/>
      <c r="GG28" s="294"/>
      <c r="GH28" s="294"/>
      <c r="GI28" s="294"/>
      <c r="GJ28" s="294"/>
      <c r="GK28" s="294"/>
      <c r="GL28" s="294"/>
      <c r="GM28" s="295"/>
      <c r="GN28" s="295"/>
      <c r="GO28" s="295"/>
      <c r="GP28" s="295"/>
      <c r="GQ28" s="295"/>
      <c r="GR28" s="295"/>
      <c r="GS28" s="295"/>
      <c r="GT28" s="295"/>
      <c r="GU28" s="295"/>
      <c r="GV28" s="295"/>
      <c r="GW28" s="295"/>
      <c r="GX28" s="295"/>
      <c r="GY28" s="295"/>
      <c r="GZ28" s="295"/>
      <c r="HA28" s="295"/>
      <c r="HB28" s="295"/>
      <c r="HC28" s="295"/>
      <c r="HD28" s="295"/>
      <c r="HE28" s="295"/>
      <c r="HF28" s="295"/>
      <c r="HG28" s="295"/>
      <c r="HH28" s="295"/>
      <c r="HI28" s="295"/>
      <c r="HJ28" s="295"/>
      <c r="HK28" s="295"/>
      <c r="HL28" s="295"/>
      <c r="HM28" s="295"/>
      <c r="HN28" s="295"/>
      <c r="HO28" s="295"/>
      <c r="HP28" s="295"/>
      <c r="HQ28" s="295"/>
      <c r="HR28" s="295"/>
      <c r="HS28" s="295"/>
      <c r="HT28" s="295"/>
      <c r="HU28" s="295"/>
      <c r="HV28" s="295"/>
      <c r="HW28" s="295"/>
      <c r="HX28" s="295"/>
      <c r="HY28" s="295"/>
      <c r="HZ28" s="295"/>
      <c r="IA28" s="295"/>
      <c r="IB28" s="295"/>
      <c r="IC28" s="295"/>
      <c r="ID28" s="295"/>
      <c r="IE28" s="295"/>
      <c r="IF28" s="295"/>
      <c r="IG28" s="295"/>
      <c r="IH28" s="295"/>
      <c r="II28" s="295"/>
      <c r="IJ28" s="295"/>
      <c r="IK28" s="295"/>
      <c r="IL28" s="295"/>
      <c r="IM28" s="295"/>
      <c r="IN28" s="295"/>
      <c r="IO28" s="295"/>
      <c r="IP28" s="295"/>
      <c r="IQ28" s="295"/>
      <c r="IR28" s="295"/>
      <c r="IS28" s="295"/>
      <c r="IT28" s="295"/>
    </row>
    <row r="29" spans="1:456" s="299" customFormat="1" ht="18" customHeight="1">
      <c r="A29" s="317">
        <v>35</v>
      </c>
      <c r="B29" s="270" t="s">
        <v>69</v>
      </c>
      <c r="C29" s="297">
        <v>173949</v>
      </c>
      <c r="D29" s="298">
        <v>1.7833356246687943E-2</v>
      </c>
      <c r="E29" s="298">
        <v>2.4229541787863518E-2</v>
      </c>
      <c r="F29" s="323">
        <v>936.96522785414072</v>
      </c>
      <c r="G29" s="298">
        <v>0.92758453038501121</v>
      </c>
      <c r="H29" s="298">
        <v>1.9360047233422328E-2</v>
      </c>
    </row>
    <row r="30" spans="1:456" s="300" customFormat="1" ht="18" customHeight="1">
      <c r="A30" s="317">
        <v>38</v>
      </c>
      <c r="B30" s="270" t="s">
        <v>70</v>
      </c>
      <c r="C30" s="297">
        <v>157370</v>
      </c>
      <c r="D30" s="298">
        <v>1.613366718142261E-2</v>
      </c>
      <c r="E30" s="298">
        <v>2.519836875089565E-2</v>
      </c>
      <c r="F30" s="323">
        <v>911.96288104467033</v>
      </c>
      <c r="G30" s="298">
        <v>0.90283250177782359</v>
      </c>
      <c r="H30" s="298">
        <v>1.7840217865427555E-2</v>
      </c>
    </row>
    <row r="31" spans="1:456" s="300" customFormat="1" ht="18" hidden="1" customHeight="1">
      <c r="A31" s="317"/>
      <c r="B31" s="270"/>
      <c r="C31" s="297"/>
      <c r="D31" s="298"/>
      <c r="E31" s="298"/>
      <c r="F31" s="323"/>
      <c r="G31" s="298"/>
      <c r="H31" s="298"/>
    </row>
    <row r="32" spans="1:456" s="300" customFormat="1" ht="18" customHeight="1">
      <c r="A32" s="317"/>
      <c r="B32" s="291" t="s">
        <v>71</v>
      </c>
      <c r="C32" s="292">
        <v>141368</v>
      </c>
      <c r="D32" s="293">
        <v>1.4493132503675107E-2</v>
      </c>
      <c r="E32" s="293">
        <v>2.8446373974051475E-3</v>
      </c>
      <c r="F32" s="322">
        <v>1065.891665440553</v>
      </c>
      <c r="G32" s="293">
        <v>1.0552201837770723</v>
      </c>
      <c r="H32" s="293">
        <v>2.1780409039384052E-2</v>
      </c>
    </row>
    <row r="33" spans="1:254" s="300" customFormat="1" ht="18" hidden="1" customHeight="1">
      <c r="A33" s="317"/>
      <c r="B33" s="291"/>
      <c r="C33" s="292"/>
      <c r="D33" s="293"/>
      <c r="E33" s="293"/>
      <c r="F33" s="322"/>
      <c r="G33" s="293"/>
      <c r="H33" s="293"/>
    </row>
    <row r="34" spans="1:254" s="296" customFormat="1" ht="18" customHeight="1">
      <c r="A34" s="317"/>
      <c r="B34" s="291" t="s">
        <v>72</v>
      </c>
      <c r="C34" s="292">
        <v>610646</v>
      </c>
      <c r="D34" s="293">
        <v>6.2603795702274839E-2</v>
      </c>
      <c r="E34" s="293">
        <v>-3.5556643413698907E-3</v>
      </c>
      <c r="F34" s="322">
        <v>1000.6036837218289</v>
      </c>
      <c r="G34" s="293">
        <v>0.99058585150729961</v>
      </c>
      <c r="H34" s="293">
        <v>2.3078687087700445E-2</v>
      </c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4"/>
      <c r="DR34" s="294"/>
      <c r="DS34" s="294"/>
      <c r="DT34" s="294"/>
      <c r="DU34" s="294"/>
      <c r="DV34" s="294"/>
      <c r="DW34" s="294"/>
      <c r="DX34" s="294"/>
      <c r="DY34" s="294"/>
      <c r="DZ34" s="294"/>
      <c r="EA34" s="294"/>
      <c r="EB34" s="294"/>
      <c r="EC34" s="294"/>
      <c r="ED34" s="294"/>
      <c r="EE34" s="294"/>
      <c r="EF34" s="294"/>
      <c r="EG34" s="294"/>
      <c r="EH34" s="294"/>
      <c r="EI34" s="294"/>
      <c r="EJ34" s="294"/>
      <c r="EK34" s="294"/>
      <c r="EL34" s="294"/>
      <c r="EM34" s="294"/>
      <c r="EN34" s="294"/>
      <c r="EO34" s="294"/>
      <c r="EP34" s="294"/>
      <c r="EQ34" s="294"/>
      <c r="ER34" s="294"/>
      <c r="ES34" s="294"/>
      <c r="ET34" s="294"/>
      <c r="EU34" s="294"/>
      <c r="EV34" s="294"/>
      <c r="EW34" s="294"/>
      <c r="EX34" s="294"/>
      <c r="EY34" s="294"/>
      <c r="EZ34" s="294"/>
      <c r="FA34" s="294"/>
      <c r="FB34" s="294"/>
      <c r="FC34" s="294"/>
      <c r="FD34" s="294"/>
      <c r="FE34" s="294"/>
      <c r="FF34" s="294"/>
      <c r="FG34" s="294"/>
      <c r="FH34" s="294"/>
      <c r="FI34" s="294"/>
      <c r="FJ34" s="294"/>
      <c r="FK34" s="294"/>
      <c r="FL34" s="294"/>
      <c r="FM34" s="294"/>
      <c r="FN34" s="294"/>
      <c r="FO34" s="294"/>
      <c r="FP34" s="294"/>
      <c r="FQ34" s="294"/>
      <c r="FR34" s="294"/>
      <c r="FS34" s="294"/>
      <c r="FT34" s="294"/>
      <c r="FU34" s="294"/>
      <c r="FV34" s="294"/>
      <c r="FW34" s="294"/>
      <c r="FX34" s="294"/>
      <c r="FY34" s="294"/>
      <c r="FZ34" s="294"/>
      <c r="GA34" s="294"/>
      <c r="GB34" s="294"/>
      <c r="GC34" s="294"/>
      <c r="GD34" s="294"/>
      <c r="GE34" s="294"/>
      <c r="GF34" s="294"/>
      <c r="GG34" s="294"/>
      <c r="GH34" s="294"/>
      <c r="GI34" s="294"/>
      <c r="GJ34" s="294"/>
      <c r="GK34" s="294"/>
      <c r="GL34" s="294"/>
      <c r="GM34" s="295"/>
      <c r="GN34" s="295"/>
      <c r="GO34" s="295"/>
      <c r="GP34" s="295"/>
      <c r="GQ34" s="295"/>
      <c r="GR34" s="295"/>
      <c r="GS34" s="295"/>
      <c r="GT34" s="295"/>
      <c r="GU34" s="295"/>
      <c r="GV34" s="295"/>
      <c r="GW34" s="295"/>
      <c r="GX34" s="295"/>
      <c r="GY34" s="295"/>
      <c r="GZ34" s="295"/>
      <c r="HA34" s="295"/>
      <c r="HB34" s="295"/>
      <c r="HC34" s="295"/>
      <c r="HD34" s="295"/>
      <c r="HE34" s="295"/>
      <c r="HF34" s="295"/>
      <c r="HG34" s="295"/>
      <c r="HH34" s="295"/>
      <c r="HI34" s="295"/>
      <c r="HJ34" s="295"/>
      <c r="HK34" s="295"/>
      <c r="HL34" s="295"/>
      <c r="HM34" s="295"/>
      <c r="HN34" s="295"/>
      <c r="HO34" s="295"/>
      <c r="HP34" s="295"/>
      <c r="HQ34" s="295"/>
      <c r="HR34" s="295"/>
      <c r="HS34" s="295"/>
      <c r="HT34" s="295"/>
      <c r="HU34" s="295"/>
      <c r="HV34" s="295"/>
      <c r="HW34" s="295"/>
      <c r="HX34" s="295"/>
      <c r="HY34" s="295"/>
      <c r="HZ34" s="295"/>
      <c r="IA34" s="295"/>
      <c r="IB34" s="295"/>
      <c r="IC34" s="295"/>
      <c r="ID34" s="295"/>
      <c r="IE34" s="295"/>
      <c r="IF34" s="295"/>
      <c r="IG34" s="295"/>
      <c r="IH34" s="295"/>
      <c r="II34" s="295"/>
      <c r="IJ34" s="295"/>
      <c r="IK34" s="295"/>
      <c r="IL34" s="295"/>
      <c r="IM34" s="295"/>
      <c r="IN34" s="295"/>
      <c r="IO34" s="295"/>
      <c r="IP34" s="295"/>
      <c r="IQ34" s="295"/>
      <c r="IR34" s="295"/>
      <c r="IS34" s="295"/>
      <c r="IT34" s="295"/>
    </row>
    <row r="35" spans="1:254" s="305" customFormat="1" ht="18" customHeight="1">
      <c r="A35" s="290">
        <v>5</v>
      </c>
      <c r="B35" s="270" t="s">
        <v>73</v>
      </c>
      <c r="C35" s="297">
        <v>38444</v>
      </c>
      <c r="D35" s="298">
        <v>3.9413020342035383E-3</v>
      </c>
      <c r="E35" s="298">
        <v>-8.2294972009390177E-3</v>
      </c>
      <c r="F35" s="323">
        <v>874.41110810529608</v>
      </c>
      <c r="G35" s="298">
        <v>0.86565668923794092</v>
      </c>
      <c r="H35" s="298">
        <v>2.4776090681175589E-2</v>
      </c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</row>
    <row r="36" spans="1:254" s="300" customFormat="1" ht="18" customHeight="1">
      <c r="A36" s="317">
        <v>9</v>
      </c>
      <c r="B36" s="270" t="s">
        <v>74</v>
      </c>
      <c r="C36" s="297">
        <v>90282</v>
      </c>
      <c r="D36" s="298">
        <v>9.2557650153980812E-3</v>
      </c>
      <c r="E36" s="298">
        <v>-8.0792429859999348E-4</v>
      </c>
      <c r="F36" s="323">
        <v>1072.9929117653569</v>
      </c>
      <c r="G36" s="298">
        <v>1.0622503339272837</v>
      </c>
      <c r="H36" s="298">
        <v>2.52313415208123E-2</v>
      </c>
    </row>
    <row r="37" spans="1:254" s="300" customFormat="1" ht="18" customHeight="1">
      <c r="A37" s="317">
        <v>24</v>
      </c>
      <c r="B37" s="270" t="s">
        <v>75</v>
      </c>
      <c r="C37" s="297">
        <v>140893</v>
      </c>
      <c r="D37" s="298">
        <v>1.4444435217590239E-2</v>
      </c>
      <c r="E37" s="298">
        <v>-5.709164302550418E-3</v>
      </c>
      <c r="F37" s="323">
        <v>994.60353608766968</v>
      </c>
      <c r="G37" s="298">
        <v>0.98464577608078796</v>
      </c>
      <c r="H37" s="298">
        <v>2.3071972722797707E-2</v>
      </c>
    </row>
    <row r="38" spans="1:254" s="300" customFormat="1" ht="18" customHeight="1">
      <c r="A38" s="317">
        <v>34</v>
      </c>
      <c r="B38" s="289" t="s">
        <v>76</v>
      </c>
      <c r="C38" s="302">
        <v>42313</v>
      </c>
      <c r="D38" s="303">
        <v>4.3379542444400773E-3</v>
      </c>
      <c r="E38" s="303">
        <v>-7.5569724878965516E-4</v>
      </c>
      <c r="F38" s="324">
        <v>1025.7010734289686</v>
      </c>
      <c r="G38" s="303">
        <v>1.0154319714627893</v>
      </c>
      <c r="H38" s="303">
        <v>2.4186434598195694E-2</v>
      </c>
    </row>
    <row r="39" spans="1:254" s="300" customFormat="1" ht="18" customHeight="1">
      <c r="A39" s="317">
        <v>37</v>
      </c>
      <c r="B39" s="289" t="s">
        <v>77</v>
      </c>
      <c r="C39" s="302">
        <v>79895</v>
      </c>
      <c r="D39" s="303">
        <v>8.1908835194748654E-3</v>
      </c>
      <c r="E39" s="303">
        <v>-4.9692380501656919E-3</v>
      </c>
      <c r="F39" s="324">
        <v>931.38984104136762</v>
      </c>
      <c r="G39" s="303">
        <v>0.92206496316448039</v>
      </c>
      <c r="H39" s="303">
        <v>2.1205364787059366E-2</v>
      </c>
    </row>
    <row r="40" spans="1:254" s="300" customFormat="1" ht="18" customHeight="1">
      <c r="A40" s="317">
        <v>40</v>
      </c>
      <c r="B40" s="270" t="s">
        <v>78</v>
      </c>
      <c r="C40" s="297">
        <v>33046</v>
      </c>
      <c r="D40" s="298">
        <v>3.3878958230748654E-3</v>
      </c>
      <c r="E40" s="298">
        <v>-1.1664074650077794E-2</v>
      </c>
      <c r="F40" s="323">
        <v>947.44661895539559</v>
      </c>
      <c r="G40" s="298">
        <v>0.93796098401788042</v>
      </c>
      <c r="H40" s="298">
        <v>2.6785261237991742E-2</v>
      </c>
    </row>
    <row r="41" spans="1:254" s="300" customFormat="1" ht="18" customHeight="1">
      <c r="A41" s="317">
        <v>42</v>
      </c>
      <c r="B41" s="270" t="s">
        <v>79</v>
      </c>
      <c r="C41" s="297">
        <v>22192</v>
      </c>
      <c r="D41" s="298">
        <v>2.2751372058850516E-3</v>
      </c>
      <c r="E41" s="298">
        <v>-1.6181229773462813E-2</v>
      </c>
      <c r="F41" s="323">
        <v>945.80496755587581</v>
      </c>
      <c r="G41" s="298">
        <v>0.93633576848457079</v>
      </c>
      <c r="H41" s="298">
        <v>2.5364371473502345E-2</v>
      </c>
    </row>
    <row r="42" spans="1:254" s="300" customFormat="1" ht="18" customHeight="1">
      <c r="A42" s="317">
        <v>47</v>
      </c>
      <c r="B42" s="270" t="s">
        <v>80</v>
      </c>
      <c r="C42" s="297">
        <v>115112</v>
      </c>
      <c r="D42" s="298">
        <v>1.180135157010815E-2</v>
      </c>
      <c r="E42" s="298">
        <v>5.7666095830566366E-3</v>
      </c>
      <c r="F42" s="323">
        <v>1123.7145010945862</v>
      </c>
      <c r="G42" s="298">
        <v>1.112464109443891</v>
      </c>
      <c r="H42" s="298">
        <v>1.9116765197679353E-2</v>
      </c>
    </row>
    <row r="43" spans="1:254" s="300" customFormat="1" ht="18" customHeight="1">
      <c r="A43" s="317">
        <v>49</v>
      </c>
      <c r="B43" s="270" t="s">
        <v>81</v>
      </c>
      <c r="C43" s="297">
        <v>48469</v>
      </c>
      <c r="D43" s="298">
        <v>4.9690710720999712E-3</v>
      </c>
      <c r="E43" s="298">
        <v>-9.2393859487746033E-3</v>
      </c>
      <c r="F43" s="323">
        <v>844.42891353236053</v>
      </c>
      <c r="G43" s="298">
        <v>0.83597467004866755</v>
      </c>
      <c r="H43" s="298">
        <v>2.0861749423337628E-2</v>
      </c>
    </row>
    <row r="44" spans="1:254" s="300" customFormat="1" ht="18" hidden="1" customHeight="1">
      <c r="A44" s="317"/>
      <c r="B44" s="270"/>
      <c r="C44" s="297"/>
      <c r="D44" s="298"/>
      <c r="E44" s="298"/>
      <c r="F44" s="323"/>
      <c r="G44" s="298"/>
      <c r="H44" s="298"/>
    </row>
    <row r="45" spans="1:254" s="296" customFormat="1" ht="18" customHeight="1">
      <c r="A45" s="317"/>
      <c r="B45" s="291" t="s">
        <v>82</v>
      </c>
      <c r="C45" s="292">
        <v>372098</v>
      </c>
      <c r="D45" s="293">
        <v>3.8147711068647075E-2</v>
      </c>
      <c r="E45" s="293">
        <v>-2.2363326290048002E-3</v>
      </c>
      <c r="F45" s="322">
        <v>933.05506436476423</v>
      </c>
      <c r="G45" s="293">
        <v>0.92371351462455598</v>
      </c>
      <c r="H45" s="293">
        <v>2.1999215149183682E-2</v>
      </c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  <c r="DJ45" s="294"/>
      <c r="DK45" s="294"/>
      <c r="DL45" s="294"/>
      <c r="DM45" s="294"/>
      <c r="DN45" s="294"/>
      <c r="DO45" s="294"/>
      <c r="DP45" s="294"/>
      <c r="DQ45" s="294"/>
      <c r="DR45" s="294"/>
      <c r="DS45" s="294"/>
      <c r="DT45" s="294"/>
      <c r="DU45" s="294"/>
      <c r="DV45" s="294"/>
      <c r="DW45" s="294"/>
      <c r="DX45" s="294"/>
      <c r="DY45" s="294"/>
      <c r="DZ45" s="294"/>
      <c r="EA45" s="294"/>
      <c r="EB45" s="294"/>
      <c r="EC45" s="294"/>
      <c r="ED45" s="294"/>
      <c r="EE45" s="294"/>
      <c r="EF45" s="294"/>
      <c r="EG45" s="294"/>
      <c r="EH45" s="294"/>
      <c r="EI45" s="294"/>
      <c r="EJ45" s="294"/>
      <c r="EK45" s="294"/>
      <c r="EL45" s="294"/>
      <c r="EM45" s="294"/>
      <c r="EN45" s="294"/>
      <c r="EO45" s="294"/>
      <c r="EP45" s="294"/>
      <c r="EQ45" s="294"/>
      <c r="ER45" s="294"/>
      <c r="ES45" s="294"/>
      <c r="ET45" s="294"/>
      <c r="EU45" s="294"/>
      <c r="EV45" s="294"/>
      <c r="EW45" s="294"/>
      <c r="EX45" s="294"/>
      <c r="EY45" s="294"/>
      <c r="EZ45" s="294"/>
      <c r="FA45" s="294"/>
      <c r="FB45" s="294"/>
      <c r="FC45" s="294"/>
      <c r="FD45" s="294"/>
      <c r="FE45" s="294"/>
      <c r="FF45" s="294"/>
      <c r="FG45" s="294"/>
      <c r="FH45" s="294"/>
      <c r="FI45" s="294"/>
      <c r="FJ45" s="294"/>
      <c r="FK45" s="294"/>
      <c r="FL45" s="294"/>
      <c r="FM45" s="294"/>
      <c r="FN45" s="294"/>
      <c r="FO45" s="294"/>
      <c r="FP45" s="294"/>
      <c r="FQ45" s="294"/>
      <c r="FR45" s="294"/>
      <c r="FS45" s="294"/>
      <c r="FT45" s="294"/>
      <c r="FU45" s="294"/>
      <c r="FV45" s="294"/>
      <c r="FW45" s="294"/>
      <c r="FX45" s="294"/>
      <c r="FY45" s="294"/>
      <c r="FZ45" s="294"/>
      <c r="GA45" s="294"/>
      <c r="GB45" s="294"/>
      <c r="GC45" s="294"/>
      <c r="GD45" s="294"/>
      <c r="GE45" s="294"/>
      <c r="GF45" s="294"/>
      <c r="GG45" s="294"/>
      <c r="GH45" s="294"/>
      <c r="GI45" s="294"/>
      <c r="GJ45" s="294"/>
      <c r="GK45" s="294"/>
      <c r="GL45" s="294"/>
      <c r="GM45" s="295"/>
      <c r="GN45" s="295"/>
      <c r="GO45" s="295"/>
      <c r="GP45" s="295"/>
      <c r="GQ45" s="295"/>
      <c r="GR45" s="295"/>
      <c r="GS45" s="295"/>
      <c r="GT45" s="295"/>
      <c r="GU45" s="295"/>
      <c r="GV45" s="295"/>
      <c r="GW45" s="295"/>
      <c r="GX45" s="295"/>
      <c r="GY45" s="295"/>
      <c r="GZ45" s="295"/>
      <c r="HA45" s="295"/>
      <c r="HB45" s="295"/>
      <c r="HC45" s="295"/>
      <c r="HD45" s="295"/>
      <c r="HE45" s="295"/>
      <c r="HF45" s="295"/>
      <c r="HG45" s="295"/>
      <c r="HH45" s="295"/>
      <c r="HI45" s="295"/>
      <c r="HJ45" s="295"/>
      <c r="HK45" s="295"/>
      <c r="HL45" s="295"/>
      <c r="HM45" s="295"/>
      <c r="HN45" s="295"/>
      <c r="HO45" s="295"/>
      <c r="HP45" s="295"/>
      <c r="HQ45" s="295"/>
      <c r="HR45" s="295"/>
      <c r="HS45" s="295"/>
      <c r="HT45" s="295"/>
      <c r="HU45" s="295"/>
      <c r="HV45" s="295"/>
      <c r="HW45" s="295"/>
      <c r="HX45" s="295"/>
      <c r="HY45" s="295"/>
      <c r="HZ45" s="295"/>
      <c r="IA45" s="295"/>
      <c r="IB45" s="295"/>
      <c r="IC45" s="295"/>
      <c r="ID45" s="295"/>
      <c r="IE45" s="295"/>
      <c r="IF45" s="295"/>
      <c r="IG45" s="295"/>
      <c r="IH45" s="295"/>
      <c r="II45" s="295"/>
      <c r="IJ45" s="295"/>
      <c r="IK45" s="295"/>
      <c r="IL45" s="295"/>
      <c r="IM45" s="295"/>
      <c r="IN45" s="295"/>
      <c r="IO45" s="295"/>
      <c r="IP45" s="295"/>
      <c r="IQ45" s="295"/>
      <c r="IR45" s="295"/>
      <c r="IS45" s="295"/>
      <c r="IT45" s="295"/>
    </row>
    <row r="46" spans="1:254" s="299" customFormat="1" ht="18" customHeight="1">
      <c r="A46" s="317">
        <v>2</v>
      </c>
      <c r="B46" s="270" t="s">
        <v>83</v>
      </c>
      <c r="C46" s="297">
        <v>72046</v>
      </c>
      <c r="D46" s="298">
        <v>7.3861993121482712E-3</v>
      </c>
      <c r="E46" s="298">
        <v>-7.0564238264561041E-3</v>
      </c>
      <c r="F46" s="323">
        <v>897.19185867362489</v>
      </c>
      <c r="G46" s="298">
        <v>0.88820936375515458</v>
      </c>
      <c r="H46" s="298">
        <v>2.3333291410368551E-2</v>
      </c>
    </row>
    <row r="47" spans="1:254" s="300" customFormat="1" ht="18" customHeight="1">
      <c r="A47" s="317">
        <v>16</v>
      </c>
      <c r="B47" s="270" t="s">
        <v>85</v>
      </c>
      <c r="C47" s="297">
        <v>98608</v>
      </c>
      <c r="D47" s="298">
        <v>1.0109351550014111E-2</v>
      </c>
      <c r="E47" s="298">
        <v>-1.6199578810951465E-3</v>
      </c>
      <c r="F47" s="323">
        <v>940.14455074638977</v>
      </c>
      <c r="G47" s="298">
        <v>0.93073202256964993</v>
      </c>
      <c r="H47" s="298">
        <v>2.0752760886862509E-2</v>
      </c>
    </row>
    <row r="48" spans="1:254" s="305" customFormat="1" ht="18" customHeight="1">
      <c r="A48" s="290">
        <v>13</v>
      </c>
      <c r="B48" s="270" t="s">
        <v>84</v>
      </c>
      <c r="C48" s="297">
        <v>44050</v>
      </c>
      <c r="D48" s="298">
        <v>4.5160325306072696E-3</v>
      </c>
      <c r="E48" s="298">
        <v>-1.1156755786023709E-2</v>
      </c>
      <c r="F48" s="323">
        <v>857.93087900113505</v>
      </c>
      <c r="G48" s="298">
        <v>0.84934145669806238</v>
      </c>
      <c r="H48" s="298">
        <v>2.1537072464816509E-2</v>
      </c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  <c r="BQ48" s="304"/>
      <c r="BR48" s="304"/>
      <c r="BS48" s="304"/>
      <c r="BT48" s="304"/>
      <c r="BU48" s="304"/>
      <c r="BV48" s="304"/>
      <c r="BW48" s="304"/>
      <c r="BX48" s="304"/>
      <c r="BY48" s="304"/>
      <c r="BZ48" s="304"/>
      <c r="CA48" s="304"/>
      <c r="CB48" s="304"/>
      <c r="CC48" s="304"/>
      <c r="CD48" s="304"/>
      <c r="CE48" s="304"/>
      <c r="CF48" s="304"/>
      <c r="CG48" s="304"/>
      <c r="CH48" s="304"/>
      <c r="CI48" s="304"/>
      <c r="CJ48" s="304"/>
      <c r="CK48" s="304"/>
      <c r="CL48" s="304"/>
      <c r="CM48" s="304"/>
      <c r="CN48" s="304"/>
      <c r="CO48" s="304"/>
      <c r="CP48" s="304"/>
      <c r="CQ48" s="304"/>
      <c r="CR48" s="304"/>
      <c r="CS48" s="304"/>
      <c r="CT48" s="304"/>
      <c r="CU48" s="304"/>
      <c r="CV48" s="304"/>
      <c r="CW48" s="304"/>
      <c r="CX48" s="304"/>
      <c r="CY48" s="304"/>
      <c r="CZ48" s="304"/>
      <c r="DA48" s="304"/>
      <c r="DB48" s="304"/>
      <c r="DC48" s="304"/>
      <c r="DD48" s="304"/>
      <c r="DE48" s="304"/>
      <c r="DF48" s="304"/>
      <c r="DG48" s="304"/>
      <c r="DH48" s="304"/>
      <c r="DI48" s="304"/>
      <c r="DJ48" s="304"/>
      <c r="DK48" s="304"/>
      <c r="DL48" s="304"/>
      <c r="DM48" s="304"/>
      <c r="DN48" s="304"/>
      <c r="DO48" s="304"/>
      <c r="DP48" s="304"/>
      <c r="DQ48" s="304"/>
      <c r="DR48" s="304"/>
      <c r="DS48" s="304"/>
      <c r="DT48" s="304"/>
      <c r="DU48" s="304"/>
      <c r="DV48" s="304"/>
      <c r="DW48" s="304"/>
      <c r="DX48" s="304"/>
      <c r="DY48" s="304"/>
      <c r="DZ48" s="304"/>
      <c r="EA48" s="304"/>
      <c r="EB48" s="304"/>
      <c r="EC48" s="304"/>
      <c r="ED48" s="304"/>
      <c r="EE48" s="304"/>
      <c r="EF48" s="304"/>
      <c r="EG48" s="304"/>
      <c r="EH48" s="304"/>
      <c r="EI48" s="304"/>
      <c r="EJ48" s="304"/>
      <c r="EK48" s="304"/>
      <c r="EL48" s="304"/>
      <c r="EM48" s="304"/>
      <c r="EN48" s="304"/>
      <c r="EO48" s="304"/>
      <c r="EP48" s="304"/>
      <c r="EQ48" s="304"/>
      <c r="ER48" s="304"/>
      <c r="ES48" s="304"/>
      <c r="ET48" s="304"/>
      <c r="EU48" s="304"/>
      <c r="EV48" s="304"/>
      <c r="EW48" s="304"/>
      <c r="EX48" s="304"/>
      <c r="EY48" s="304"/>
      <c r="EZ48" s="304"/>
      <c r="FA48" s="304"/>
      <c r="FB48" s="304"/>
      <c r="FC48" s="304"/>
      <c r="FD48" s="304"/>
      <c r="FE48" s="304"/>
      <c r="FF48" s="304"/>
      <c r="FG48" s="304"/>
      <c r="FH48" s="304"/>
      <c r="FI48" s="304"/>
      <c r="FJ48" s="304"/>
      <c r="FK48" s="304"/>
      <c r="FL48" s="304"/>
      <c r="FM48" s="304"/>
      <c r="FN48" s="304"/>
      <c r="FO48" s="304"/>
      <c r="FP48" s="304"/>
      <c r="FQ48" s="304"/>
      <c r="FR48" s="304"/>
      <c r="FS48" s="304"/>
      <c r="FT48" s="304"/>
      <c r="FU48" s="304"/>
      <c r="FV48" s="304"/>
      <c r="FW48" s="304"/>
      <c r="FX48" s="304"/>
      <c r="FY48" s="304"/>
      <c r="FZ48" s="304"/>
      <c r="GA48" s="304"/>
      <c r="GB48" s="304"/>
      <c r="GC48" s="304"/>
      <c r="GD48" s="304"/>
      <c r="GE48" s="304"/>
      <c r="GF48" s="304"/>
      <c r="GG48" s="304"/>
      <c r="GH48" s="304"/>
      <c r="GI48" s="304"/>
      <c r="GJ48" s="304"/>
      <c r="GK48" s="304"/>
      <c r="GL48" s="304"/>
      <c r="GM48" s="304"/>
      <c r="GN48" s="304"/>
      <c r="GO48" s="304"/>
    </row>
    <row r="49" spans="1:254" s="300" customFormat="1" ht="18" customHeight="1">
      <c r="A49" s="317">
        <v>19</v>
      </c>
      <c r="B49" s="289" t="s">
        <v>86</v>
      </c>
      <c r="C49" s="302">
        <v>41492</v>
      </c>
      <c r="D49" s="303">
        <v>4.2537848299649674E-3</v>
      </c>
      <c r="E49" s="303">
        <v>3.0702284540069513E-3</v>
      </c>
      <c r="F49" s="324">
        <v>1062.2487884411453</v>
      </c>
      <c r="G49" s="303">
        <v>1.0516137784908433</v>
      </c>
      <c r="H49" s="303">
        <v>2.1325365931836426E-2</v>
      </c>
    </row>
    <row r="50" spans="1:254" s="300" customFormat="1" ht="18" customHeight="1">
      <c r="A50" s="317">
        <v>45</v>
      </c>
      <c r="B50" s="270" t="s">
        <v>87</v>
      </c>
      <c r="C50" s="297">
        <v>115902</v>
      </c>
      <c r="D50" s="298">
        <v>1.1882342845912457E-2</v>
      </c>
      <c r="E50" s="298">
        <v>1.7978460421457232E-3</v>
      </c>
      <c r="F50" s="323">
        <v>931.61794343497115</v>
      </c>
      <c r="G50" s="298">
        <v>0.9222907818452174</v>
      </c>
      <c r="H50" s="298">
        <v>2.2038370963047171E-2</v>
      </c>
    </row>
    <row r="51" spans="1:254" s="300" customFormat="1" ht="18" hidden="1" customHeight="1">
      <c r="A51" s="317"/>
      <c r="B51" s="270"/>
      <c r="C51" s="297"/>
      <c r="D51" s="298"/>
      <c r="E51" s="298"/>
      <c r="F51" s="323"/>
      <c r="G51" s="298"/>
      <c r="H51" s="298"/>
    </row>
    <row r="52" spans="1:254" s="296" customFormat="1" ht="18" customHeight="1">
      <c r="A52" s="317"/>
      <c r="B52" s="291" t="s">
        <v>88</v>
      </c>
      <c r="C52" s="292">
        <v>1731775</v>
      </c>
      <c r="D52" s="293">
        <v>0.17754261602025889</v>
      </c>
      <c r="E52" s="293">
        <v>2.0402152699061649E-3</v>
      </c>
      <c r="F52" s="322">
        <v>1047.883761192996</v>
      </c>
      <c r="G52" s="293">
        <v>1.0373925708538649</v>
      </c>
      <c r="H52" s="293">
        <v>2.046154145238388E-2</v>
      </c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  <c r="DJ52" s="294"/>
      <c r="DK52" s="294"/>
      <c r="DL52" s="294"/>
      <c r="DM52" s="294"/>
      <c r="DN52" s="294"/>
      <c r="DO52" s="294"/>
      <c r="DP52" s="294"/>
      <c r="DQ52" s="294"/>
      <c r="DR52" s="294"/>
      <c r="DS52" s="294"/>
      <c r="DT52" s="294"/>
      <c r="DU52" s="294"/>
      <c r="DV52" s="294"/>
      <c r="DW52" s="294"/>
      <c r="DX52" s="294"/>
      <c r="DY52" s="294"/>
      <c r="DZ52" s="294"/>
      <c r="EA52" s="294"/>
      <c r="EB52" s="294"/>
      <c r="EC52" s="294"/>
      <c r="ED52" s="294"/>
      <c r="EE52" s="294"/>
      <c r="EF52" s="294"/>
      <c r="EG52" s="294"/>
      <c r="EH52" s="294"/>
      <c r="EI52" s="294"/>
      <c r="EJ52" s="294"/>
      <c r="EK52" s="294"/>
      <c r="EL52" s="294"/>
      <c r="EM52" s="294"/>
      <c r="EN52" s="294"/>
      <c r="EO52" s="294"/>
      <c r="EP52" s="294"/>
      <c r="EQ52" s="294"/>
      <c r="ER52" s="294"/>
      <c r="ES52" s="294"/>
      <c r="ET52" s="294"/>
      <c r="EU52" s="294"/>
      <c r="EV52" s="294"/>
      <c r="EW52" s="294"/>
      <c r="EX52" s="294"/>
      <c r="EY52" s="294"/>
      <c r="EZ52" s="294"/>
      <c r="FA52" s="294"/>
      <c r="FB52" s="294"/>
      <c r="FC52" s="294"/>
      <c r="FD52" s="294"/>
      <c r="FE52" s="294"/>
      <c r="FF52" s="294"/>
      <c r="FG52" s="294"/>
      <c r="FH52" s="294"/>
      <c r="FI52" s="294"/>
      <c r="FJ52" s="294"/>
      <c r="FK52" s="294"/>
      <c r="FL52" s="294"/>
      <c r="FM52" s="294"/>
      <c r="FN52" s="294"/>
      <c r="FO52" s="294"/>
      <c r="FP52" s="294"/>
      <c r="FQ52" s="294"/>
      <c r="FR52" s="294"/>
      <c r="FS52" s="294"/>
      <c r="FT52" s="294"/>
      <c r="FU52" s="294"/>
      <c r="FV52" s="294"/>
      <c r="FW52" s="294"/>
      <c r="FX52" s="294"/>
      <c r="FY52" s="294"/>
      <c r="FZ52" s="294"/>
      <c r="GA52" s="294"/>
      <c r="GB52" s="294"/>
      <c r="GC52" s="294"/>
      <c r="GD52" s="294"/>
      <c r="GE52" s="294"/>
      <c r="GF52" s="294"/>
      <c r="GG52" s="294"/>
      <c r="GH52" s="294"/>
      <c r="GI52" s="294"/>
      <c r="GJ52" s="294"/>
      <c r="GK52" s="294"/>
      <c r="GL52" s="294"/>
      <c r="GM52" s="295"/>
      <c r="GN52" s="295"/>
      <c r="GO52" s="295"/>
      <c r="GP52" s="295"/>
      <c r="GQ52" s="295"/>
      <c r="GR52" s="295"/>
      <c r="GS52" s="295"/>
      <c r="GT52" s="295"/>
      <c r="GU52" s="295"/>
      <c r="GV52" s="295"/>
      <c r="GW52" s="295"/>
      <c r="GX52" s="295"/>
      <c r="GY52" s="295"/>
      <c r="GZ52" s="295"/>
      <c r="HA52" s="295"/>
      <c r="HB52" s="295"/>
      <c r="HC52" s="295"/>
      <c r="HD52" s="295"/>
      <c r="HE52" s="295"/>
      <c r="HF52" s="295"/>
      <c r="HG52" s="295"/>
      <c r="HH52" s="295"/>
      <c r="HI52" s="295"/>
      <c r="HJ52" s="295"/>
      <c r="HK52" s="295"/>
      <c r="HL52" s="295"/>
      <c r="HM52" s="295"/>
      <c r="HN52" s="295"/>
      <c r="HO52" s="295"/>
      <c r="HP52" s="295"/>
      <c r="HQ52" s="295"/>
      <c r="HR52" s="295"/>
      <c r="HS52" s="295"/>
      <c r="HT52" s="295"/>
      <c r="HU52" s="295"/>
      <c r="HV52" s="295"/>
      <c r="HW52" s="295"/>
      <c r="HX52" s="295"/>
      <c r="HY52" s="295"/>
      <c r="HZ52" s="295"/>
      <c r="IA52" s="295"/>
      <c r="IB52" s="295"/>
      <c r="IC52" s="295"/>
      <c r="ID52" s="295"/>
      <c r="IE52" s="295"/>
      <c r="IF52" s="295"/>
      <c r="IG52" s="295"/>
      <c r="IH52" s="295"/>
      <c r="II52" s="295"/>
      <c r="IJ52" s="295"/>
      <c r="IK52" s="295"/>
      <c r="IL52" s="295"/>
      <c r="IM52" s="295"/>
      <c r="IN52" s="295"/>
      <c r="IO52" s="295"/>
      <c r="IP52" s="295"/>
      <c r="IQ52" s="295"/>
      <c r="IR52" s="295"/>
      <c r="IS52" s="295"/>
      <c r="IT52" s="295"/>
    </row>
    <row r="53" spans="1:254" s="299" customFormat="1" ht="18" customHeight="1">
      <c r="A53" s="317">
        <v>8</v>
      </c>
      <c r="B53" s="289" t="s">
        <v>89</v>
      </c>
      <c r="C53" s="302">
        <v>1302389</v>
      </c>
      <c r="D53" s="303">
        <v>0.13352170468796984</v>
      </c>
      <c r="E53" s="303">
        <v>3.6331068978334713E-4</v>
      </c>
      <c r="F53" s="324">
        <v>1083.1939567057154</v>
      </c>
      <c r="G53" s="303">
        <v>1.0723492481656591</v>
      </c>
      <c r="H53" s="303">
        <v>2.0364450377300836E-2</v>
      </c>
    </row>
    <row r="54" spans="1:254" s="300" customFormat="1" ht="18" customHeight="1">
      <c r="A54" s="317">
        <v>17</v>
      </c>
      <c r="B54" s="289" t="s">
        <v>90</v>
      </c>
      <c r="C54" s="302">
        <v>159272</v>
      </c>
      <c r="D54" s="303">
        <v>1.6328661366966653E-2</v>
      </c>
      <c r="E54" s="303">
        <v>9.2259339990874434E-3</v>
      </c>
      <c r="F54" s="324">
        <v>930.74819089356595</v>
      </c>
      <c r="G54" s="303">
        <v>0.92142973708209608</v>
      </c>
      <c r="H54" s="303">
        <v>2.2253775790328278E-2</v>
      </c>
    </row>
    <row r="55" spans="1:254" s="305" customFormat="1" ht="18" customHeight="1">
      <c r="A55" s="290">
        <v>25</v>
      </c>
      <c r="B55" s="289" t="s">
        <v>91</v>
      </c>
      <c r="C55" s="297">
        <v>99337</v>
      </c>
      <c r="D55" s="298">
        <v>1.0184089069079099E-2</v>
      </c>
      <c r="E55" s="298">
        <v>1.3406717471069474E-3</v>
      </c>
      <c r="F55" s="323">
        <v>890.58004701168761</v>
      </c>
      <c r="G55" s="298">
        <v>0.88166374815159776</v>
      </c>
      <c r="H55" s="298">
        <v>2.3553898296862164E-2</v>
      </c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4"/>
      <c r="CC55" s="304"/>
      <c r="CD55" s="304"/>
      <c r="CE55" s="304"/>
      <c r="CF55" s="304"/>
      <c r="CG55" s="304"/>
      <c r="CH55" s="304"/>
      <c r="CI55" s="304"/>
      <c r="CJ55" s="304"/>
      <c r="CK55" s="304"/>
      <c r="CL55" s="304"/>
      <c r="CM55" s="304"/>
      <c r="CN55" s="304"/>
      <c r="CO55" s="304"/>
      <c r="CP55" s="304"/>
      <c r="CQ55" s="304"/>
      <c r="CR55" s="304"/>
      <c r="CS55" s="304"/>
      <c r="CT55" s="304"/>
      <c r="CU55" s="304"/>
      <c r="CV55" s="304"/>
      <c r="CW55" s="304"/>
      <c r="CX55" s="304"/>
      <c r="CY55" s="304"/>
      <c r="CZ55" s="304"/>
      <c r="DA55" s="304"/>
      <c r="DB55" s="304"/>
      <c r="DC55" s="304"/>
      <c r="DD55" s="304"/>
      <c r="DE55" s="304"/>
      <c r="DF55" s="304"/>
      <c r="DG55" s="304"/>
      <c r="DH55" s="304"/>
      <c r="DI55" s="304"/>
      <c r="DJ55" s="304"/>
      <c r="DK55" s="304"/>
      <c r="DL55" s="304"/>
      <c r="DM55" s="304"/>
      <c r="DN55" s="304"/>
      <c r="DO55" s="304"/>
      <c r="DP55" s="304"/>
      <c r="DQ55" s="304"/>
      <c r="DR55" s="304"/>
      <c r="DS55" s="304"/>
      <c r="DT55" s="304"/>
      <c r="DU55" s="304"/>
      <c r="DV55" s="304"/>
      <c r="DW55" s="304"/>
      <c r="DX55" s="304"/>
      <c r="DY55" s="304"/>
      <c r="DZ55" s="304"/>
      <c r="EA55" s="304"/>
      <c r="EB55" s="304"/>
      <c r="EC55" s="304"/>
      <c r="ED55" s="304"/>
      <c r="EE55" s="304"/>
      <c r="EF55" s="304"/>
      <c r="EG55" s="304"/>
      <c r="EH55" s="304"/>
      <c r="EI55" s="304"/>
      <c r="EJ55" s="304"/>
      <c r="EK55" s="304"/>
      <c r="EL55" s="304"/>
      <c r="EM55" s="304"/>
      <c r="EN55" s="304"/>
      <c r="EO55" s="304"/>
      <c r="EP55" s="304"/>
      <c r="EQ55" s="304"/>
      <c r="ER55" s="304"/>
      <c r="ES55" s="304"/>
      <c r="ET55" s="304"/>
      <c r="EU55" s="304"/>
      <c r="EV55" s="304"/>
      <c r="EW55" s="304"/>
      <c r="EX55" s="304"/>
      <c r="EY55" s="304"/>
      <c r="EZ55" s="304"/>
      <c r="FA55" s="304"/>
      <c r="FB55" s="304"/>
      <c r="FC55" s="304"/>
      <c r="FD55" s="304"/>
      <c r="FE55" s="304"/>
      <c r="FF55" s="304"/>
      <c r="FG55" s="304"/>
      <c r="FH55" s="304"/>
      <c r="FI55" s="304"/>
      <c r="FJ55" s="304"/>
      <c r="FK55" s="304"/>
      <c r="FL55" s="304"/>
      <c r="FM55" s="304"/>
      <c r="FN55" s="304"/>
      <c r="FO55" s="304"/>
      <c r="FP55" s="304"/>
      <c r="FQ55" s="304"/>
      <c r="FR55" s="304"/>
      <c r="FS55" s="304"/>
      <c r="FT55" s="304"/>
      <c r="FU55" s="304"/>
      <c r="FV55" s="304"/>
      <c r="FW55" s="304"/>
      <c r="FX55" s="304"/>
      <c r="FY55" s="304"/>
      <c r="FZ55" s="304"/>
      <c r="GA55" s="304"/>
      <c r="GB55" s="304"/>
      <c r="GC55" s="304"/>
      <c r="GD55" s="304"/>
      <c r="GE55" s="304"/>
      <c r="GF55" s="304"/>
      <c r="GG55" s="304"/>
      <c r="GH55" s="304"/>
      <c r="GI55" s="304"/>
      <c r="GJ55" s="304"/>
      <c r="GK55" s="304"/>
      <c r="GL55" s="304"/>
      <c r="GM55" s="304"/>
      <c r="GN55" s="304"/>
      <c r="GO55" s="304"/>
    </row>
    <row r="56" spans="1:254" s="300" customFormat="1" ht="18" customHeight="1">
      <c r="A56" s="317">
        <v>43</v>
      </c>
      <c r="B56" s="289" t="s">
        <v>92</v>
      </c>
      <c r="C56" s="302">
        <v>170777</v>
      </c>
      <c r="D56" s="303">
        <v>1.7508160896243307E-2</v>
      </c>
      <c r="E56" s="303">
        <v>8.6467075770908508E-3</v>
      </c>
      <c r="F56" s="324">
        <v>979.3434155067722</v>
      </c>
      <c r="G56" s="303">
        <v>0.9695384365959826</v>
      </c>
      <c r="H56" s="303">
        <v>1.9753408785602167E-2</v>
      </c>
    </row>
    <row r="57" spans="1:254" s="300" customFormat="1" ht="18" hidden="1" customHeight="1">
      <c r="A57" s="317"/>
      <c r="B57" s="289"/>
      <c r="C57" s="302"/>
      <c r="D57" s="303"/>
      <c r="E57" s="303"/>
      <c r="F57" s="324"/>
      <c r="G57" s="303"/>
      <c r="H57" s="303"/>
    </row>
    <row r="58" spans="1:254" s="296" customFormat="1" ht="18" customHeight="1">
      <c r="A58" s="317"/>
      <c r="B58" s="291" t="s">
        <v>93</v>
      </c>
      <c r="C58" s="292">
        <v>998404</v>
      </c>
      <c r="D58" s="293">
        <v>0.10235697940268831</v>
      </c>
      <c r="E58" s="293">
        <v>9.6668335280047923E-3</v>
      </c>
      <c r="F58" s="322">
        <v>930.79693002031286</v>
      </c>
      <c r="G58" s="293">
        <v>0.92147798824302607</v>
      </c>
      <c r="H58" s="293">
        <v>2.0602364923314465E-2</v>
      </c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  <c r="DJ58" s="294"/>
      <c r="DK58" s="294"/>
      <c r="DL58" s="294"/>
      <c r="DM58" s="294"/>
      <c r="DN58" s="294"/>
      <c r="DO58" s="294"/>
      <c r="DP58" s="294"/>
      <c r="DQ58" s="294"/>
      <c r="DR58" s="294"/>
      <c r="DS58" s="294"/>
      <c r="DT58" s="294"/>
      <c r="DU58" s="294"/>
      <c r="DV58" s="294"/>
      <c r="DW58" s="294"/>
      <c r="DX58" s="294"/>
      <c r="DY58" s="294"/>
      <c r="DZ58" s="294"/>
      <c r="EA58" s="294"/>
      <c r="EB58" s="294"/>
      <c r="EC58" s="294"/>
      <c r="ED58" s="294"/>
      <c r="EE58" s="294"/>
      <c r="EF58" s="294"/>
      <c r="EG58" s="294"/>
      <c r="EH58" s="294"/>
      <c r="EI58" s="294"/>
      <c r="EJ58" s="294"/>
      <c r="EK58" s="294"/>
      <c r="EL58" s="294"/>
      <c r="EM58" s="294"/>
      <c r="EN58" s="294"/>
      <c r="EO58" s="294"/>
      <c r="EP58" s="294"/>
      <c r="EQ58" s="294"/>
      <c r="ER58" s="294"/>
      <c r="ES58" s="294"/>
      <c r="ET58" s="294"/>
      <c r="EU58" s="294"/>
      <c r="EV58" s="294"/>
      <c r="EW58" s="294"/>
      <c r="EX58" s="294"/>
      <c r="EY58" s="294"/>
      <c r="EZ58" s="294"/>
      <c r="FA58" s="294"/>
      <c r="FB58" s="294"/>
      <c r="FC58" s="294"/>
      <c r="FD58" s="294"/>
      <c r="FE58" s="294"/>
      <c r="FF58" s="294"/>
      <c r="FG58" s="294"/>
      <c r="FH58" s="294"/>
      <c r="FI58" s="294"/>
      <c r="FJ58" s="294"/>
      <c r="FK58" s="294"/>
      <c r="FL58" s="294"/>
      <c r="FM58" s="294"/>
      <c r="FN58" s="294"/>
      <c r="FO58" s="294"/>
      <c r="FP58" s="294"/>
      <c r="FQ58" s="294"/>
      <c r="FR58" s="294"/>
      <c r="FS58" s="294"/>
      <c r="FT58" s="294"/>
      <c r="FU58" s="294"/>
      <c r="FV58" s="294"/>
      <c r="FW58" s="294"/>
      <c r="FX58" s="294"/>
      <c r="FY58" s="294"/>
      <c r="FZ58" s="294"/>
      <c r="GA58" s="294"/>
      <c r="GB58" s="294"/>
      <c r="GC58" s="294"/>
      <c r="GD58" s="294"/>
      <c r="GE58" s="294"/>
      <c r="GF58" s="294"/>
      <c r="GG58" s="294"/>
      <c r="GH58" s="294"/>
      <c r="GI58" s="294"/>
      <c r="GJ58" s="294"/>
      <c r="GK58" s="294"/>
      <c r="GL58" s="294"/>
      <c r="GM58" s="295"/>
      <c r="GN58" s="295"/>
      <c r="GO58" s="295"/>
      <c r="GP58" s="295"/>
      <c r="GQ58" s="295"/>
      <c r="GR58" s="295"/>
      <c r="GS58" s="295"/>
      <c r="GT58" s="295"/>
      <c r="GU58" s="295"/>
      <c r="GV58" s="295"/>
      <c r="GW58" s="295"/>
      <c r="GX58" s="295"/>
      <c r="GY58" s="295"/>
      <c r="GZ58" s="295"/>
      <c r="HA58" s="295"/>
      <c r="HB58" s="295"/>
      <c r="HC58" s="295"/>
      <c r="HD58" s="295"/>
      <c r="HE58" s="295"/>
      <c r="HF58" s="295"/>
      <c r="HG58" s="295"/>
      <c r="HH58" s="295"/>
      <c r="HI58" s="295"/>
      <c r="HJ58" s="295"/>
      <c r="HK58" s="295"/>
      <c r="HL58" s="295"/>
      <c r="HM58" s="295"/>
      <c r="HN58" s="295"/>
      <c r="HO58" s="295"/>
      <c r="HP58" s="295"/>
      <c r="HQ58" s="295"/>
      <c r="HR58" s="295"/>
      <c r="HS58" s="295"/>
      <c r="HT58" s="295"/>
      <c r="HU58" s="295"/>
      <c r="HV58" s="295"/>
      <c r="HW58" s="295"/>
      <c r="HX58" s="295"/>
      <c r="HY58" s="295"/>
      <c r="HZ58" s="295"/>
      <c r="IA58" s="295"/>
      <c r="IB58" s="295"/>
      <c r="IC58" s="295"/>
      <c r="ID58" s="295"/>
      <c r="IE58" s="295"/>
      <c r="IF58" s="295"/>
      <c r="IG58" s="295"/>
      <c r="IH58" s="295"/>
      <c r="II58" s="295"/>
      <c r="IJ58" s="295"/>
      <c r="IK58" s="295"/>
      <c r="IL58" s="295"/>
      <c r="IM58" s="295"/>
      <c r="IN58" s="295"/>
      <c r="IO58" s="295"/>
      <c r="IP58" s="295"/>
      <c r="IQ58" s="295"/>
      <c r="IR58" s="295"/>
      <c r="IS58" s="295"/>
      <c r="IT58" s="295"/>
    </row>
    <row r="59" spans="1:254" s="299" customFormat="1" ht="18" customHeight="1">
      <c r="A59" s="317">
        <v>3</v>
      </c>
      <c r="B59" s="289" t="s">
        <v>94</v>
      </c>
      <c r="C59" s="302">
        <v>321635</v>
      </c>
      <c r="D59" s="303">
        <v>3.2974213915592944E-2</v>
      </c>
      <c r="E59" s="303">
        <v>1.1694876335647253E-2</v>
      </c>
      <c r="F59" s="324">
        <v>874.25918087272896</v>
      </c>
      <c r="G59" s="303">
        <v>0.86550628306865729</v>
      </c>
      <c r="H59" s="303">
        <v>1.9754558362538033E-2</v>
      </c>
    </row>
    <row r="60" spans="1:254" s="300" customFormat="1" ht="18" customHeight="1">
      <c r="A60" s="317">
        <v>12</v>
      </c>
      <c r="B60" s="289" t="s">
        <v>95</v>
      </c>
      <c r="C60" s="302">
        <v>132099</v>
      </c>
      <c r="D60" s="303">
        <v>1.3542869041105328E-2</v>
      </c>
      <c r="E60" s="303">
        <v>8.6665037720290439E-3</v>
      </c>
      <c r="F60" s="324">
        <v>899.09983959000476</v>
      </c>
      <c r="G60" s="303">
        <v>0.89009824237059376</v>
      </c>
      <c r="H60" s="303">
        <v>2.2924237676922532E-2</v>
      </c>
    </row>
    <row r="61" spans="1:254" s="300" customFormat="1" ht="18" customHeight="1">
      <c r="A61" s="317">
        <v>46</v>
      </c>
      <c r="B61" s="289" t="s">
        <v>96</v>
      </c>
      <c r="C61" s="302">
        <v>544670</v>
      </c>
      <c r="D61" s="303">
        <v>5.5839896445990043E-2</v>
      </c>
      <c r="E61" s="303">
        <v>8.7153958412042876E-3</v>
      </c>
      <c r="F61" s="324">
        <v>971.87074149485056</v>
      </c>
      <c r="G61" s="303">
        <v>0.96214057741401127</v>
      </c>
      <c r="H61" s="303">
        <v>2.0634832083576304E-2</v>
      </c>
    </row>
    <row r="62" spans="1:254" s="300" customFormat="1" ht="18" hidden="1" customHeight="1">
      <c r="A62" s="317"/>
      <c r="B62" s="289"/>
      <c r="C62" s="302"/>
      <c r="D62" s="303"/>
      <c r="E62" s="303"/>
      <c r="F62" s="324"/>
      <c r="G62" s="303"/>
      <c r="H62" s="303"/>
    </row>
    <row r="63" spans="1:254" s="296" customFormat="1" ht="18" customHeight="1">
      <c r="A63" s="317"/>
      <c r="B63" s="291" t="s">
        <v>97</v>
      </c>
      <c r="C63" s="292">
        <v>228841</v>
      </c>
      <c r="D63" s="293">
        <v>2.3460917147257621E-2</v>
      </c>
      <c r="E63" s="293">
        <v>5.3509531110651487E-3</v>
      </c>
      <c r="F63" s="322">
        <v>841.29645553025898</v>
      </c>
      <c r="G63" s="293">
        <v>0.83287357355281932</v>
      </c>
      <c r="H63" s="293">
        <v>2.1473273954833783E-2</v>
      </c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  <c r="DJ63" s="294"/>
      <c r="DK63" s="294"/>
      <c r="DL63" s="294"/>
      <c r="DM63" s="294"/>
      <c r="DN63" s="294"/>
      <c r="DO63" s="294"/>
      <c r="DP63" s="294"/>
      <c r="DQ63" s="294"/>
      <c r="DR63" s="294"/>
      <c r="DS63" s="294"/>
      <c r="DT63" s="294"/>
      <c r="DU63" s="294"/>
      <c r="DV63" s="294"/>
      <c r="DW63" s="294"/>
      <c r="DX63" s="294"/>
      <c r="DY63" s="294"/>
      <c r="DZ63" s="294"/>
      <c r="EA63" s="294"/>
      <c r="EB63" s="294"/>
      <c r="EC63" s="294"/>
      <c r="ED63" s="294"/>
      <c r="EE63" s="294"/>
      <c r="EF63" s="294"/>
      <c r="EG63" s="294"/>
      <c r="EH63" s="294"/>
      <c r="EI63" s="294"/>
      <c r="EJ63" s="294"/>
      <c r="EK63" s="294"/>
      <c r="EL63" s="294"/>
      <c r="EM63" s="294"/>
      <c r="EN63" s="294"/>
      <c r="EO63" s="294"/>
      <c r="EP63" s="294"/>
      <c r="EQ63" s="294"/>
      <c r="ER63" s="294"/>
      <c r="ES63" s="294"/>
      <c r="ET63" s="294"/>
      <c r="EU63" s="294"/>
      <c r="EV63" s="294"/>
      <c r="EW63" s="294"/>
      <c r="EX63" s="294"/>
      <c r="EY63" s="294"/>
      <c r="EZ63" s="294"/>
      <c r="FA63" s="294"/>
      <c r="FB63" s="294"/>
      <c r="FC63" s="294"/>
      <c r="FD63" s="294"/>
      <c r="FE63" s="294"/>
      <c r="FF63" s="294"/>
      <c r="FG63" s="294"/>
      <c r="FH63" s="294"/>
      <c r="FI63" s="294"/>
      <c r="FJ63" s="294"/>
      <c r="FK63" s="294"/>
      <c r="FL63" s="294"/>
      <c r="FM63" s="294"/>
      <c r="FN63" s="294"/>
      <c r="FO63" s="294"/>
      <c r="FP63" s="294"/>
      <c r="FQ63" s="294"/>
      <c r="FR63" s="294"/>
      <c r="FS63" s="294"/>
      <c r="FT63" s="294"/>
      <c r="FU63" s="294"/>
      <c r="FV63" s="294"/>
      <c r="FW63" s="294"/>
      <c r="FX63" s="294"/>
      <c r="FY63" s="294"/>
      <c r="FZ63" s="294"/>
      <c r="GA63" s="294"/>
      <c r="GB63" s="294"/>
      <c r="GC63" s="294"/>
      <c r="GD63" s="294"/>
      <c r="GE63" s="294"/>
      <c r="GF63" s="294"/>
      <c r="GG63" s="294"/>
      <c r="GH63" s="294"/>
      <c r="GI63" s="294"/>
      <c r="GJ63" s="294"/>
      <c r="GK63" s="294"/>
      <c r="GL63" s="294"/>
      <c r="GM63" s="295"/>
      <c r="GN63" s="295"/>
      <c r="GO63" s="295"/>
      <c r="GP63" s="295"/>
      <c r="GQ63" s="295"/>
      <c r="GR63" s="295"/>
      <c r="GS63" s="295"/>
      <c r="GT63" s="295"/>
      <c r="GU63" s="295"/>
      <c r="GV63" s="295"/>
      <c r="GW63" s="295"/>
      <c r="GX63" s="295"/>
      <c r="GY63" s="295"/>
      <c r="GZ63" s="295"/>
      <c r="HA63" s="295"/>
      <c r="HB63" s="295"/>
      <c r="HC63" s="295"/>
      <c r="HD63" s="295"/>
      <c r="HE63" s="295"/>
      <c r="HF63" s="295"/>
      <c r="HG63" s="295"/>
      <c r="HH63" s="295"/>
      <c r="HI63" s="295"/>
      <c r="HJ63" s="295"/>
      <c r="HK63" s="295"/>
      <c r="HL63" s="295"/>
      <c r="HM63" s="295"/>
      <c r="HN63" s="295"/>
      <c r="HO63" s="295"/>
      <c r="HP63" s="295"/>
      <c r="HQ63" s="295"/>
      <c r="HR63" s="295"/>
      <c r="HS63" s="295"/>
      <c r="HT63" s="295"/>
      <c r="HU63" s="295"/>
      <c r="HV63" s="295"/>
      <c r="HW63" s="295"/>
      <c r="HX63" s="295"/>
      <c r="HY63" s="295"/>
      <c r="HZ63" s="295"/>
      <c r="IA63" s="295"/>
      <c r="IB63" s="295"/>
      <c r="IC63" s="295"/>
      <c r="ID63" s="295"/>
      <c r="IE63" s="295"/>
      <c r="IF63" s="295"/>
      <c r="IG63" s="295"/>
      <c r="IH63" s="295"/>
      <c r="II63" s="295"/>
      <c r="IJ63" s="295"/>
      <c r="IK63" s="295"/>
      <c r="IL63" s="295"/>
      <c r="IM63" s="295"/>
      <c r="IN63" s="295"/>
      <c r="IO63" s="295"/>
      <c r="IP63" s="295"/>
      <c r="IQ63" s="295"/>
      <c r="IR63" s="295"/>
      <c r="IS63" s="295"/>
      <c r="IT63" s="295"/>
    </row>
    <row r="64" spans="1:254" s="299" customFormat="1" ht="18" customHeight="1">
      <c r="A64" s="317">
        <v>6</v>
      </c>
      <c r="B64" s="289" t="s">
        <v>98</v>
      </c>
      <c r="C64" s="302">
        <v>133615</v>
      </c>
      <c r="D64" s="303">
        <v>1.369829027416777E-2</v>
      </c>
      <c r="E64" s="303">
        <v>8.118365160443286E-3</v>
      </c>
      <c r="F64" s="324">
        <v>847.50729738427549</v>
      </c>
      <c r="G64" s="303">
        <v>0.83902223377327123</v>
      </c>
      <c r="H64" s="303">
        <v>2.1169190711384012E-2</v>
      </c>
    </row>
    <row r="65" spans="1:254" s="300" customFormat="1" ht="18" customHeight="1">
      <c r="A65" s="317">
        <v>10</v>
      </c>
      <c r="B65" s="270" t="s">
        <v>99</v>
      </c>
      <c r="C65" s="297">
        <v>95226</v>
      </c>
      <c r="D65" s="298">
        <v>9.7626268730898486E-3</v>
      </c>
      <c r="E65" s="298">
        <v>1.4934163476505447E-3</v>
      </c>
      <c r="F65" s="323">
        <v>832.58180160880443</v>
      </c>
      <c r="G65" s="298">
        <v>0.82424616890119362</v>
      </c>
      <c r="H65" s="298">
        <v>2.1834732876036211E-2</v>
      </c>
    </row>
    <row r="66" spans="1:254" s="300" customFormat="1" ht="18" hidden="1" customHeight="1">
      <c r="A66" s="317"/>
      <c r="B66" s="270"/>
      <c r="C66" s="297"/>
      <c r="D66" s="298"/>
      <c r="E66" s="298"/>
      <c r="F66" s="323"/>
      <c r="G66" s="298"/>
      <c r="H66" s="298"/>
    </row>
    <row r="67" spans="1:254" s="296" customFormat="1" ht="18" customHeight="1">
      <c r="A67" s="317"/>
      <c r="B67" s="291" t="s">
        <v>100</v>
      </c>
      <c r="C67" s="292">
        <v>763470</v>
      </c>
      <c r="D67" s="293">
        <v>7.8271404225714686E-2</v>
      </c>
      <c r="E67" s="293">
        <v>-2.3576009053227764E-5</v>
      </c>
      <c r="F67" s="322">
        <v>858.62321180923971</v>
      </c>
      <c r="G67" s="293">
        <v>0.85002685801668609</v>
      </c>
      <c r="H67" s="293">
        <v>2.2865446217451346E-2</v>
      </c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  <c r="DJ67" s="294"/>
      <c r="DK67" s="294"/>
      <c r="DL67" s="294"/>
      <c r="DM67" s="294"/>
      <c r="DN67" s="294"/>
      <c r="DO67" s="294"/>
      <c r="DP67" s="294"/>
      <c r="DQ67" s="294"/>
      <c r="DR67" s="294"/>
      <c r="DS67" s="294"/>
      <c r="DT67" s="294"/>
      <c r="DU67" s="294"/>
      <c r="DV67" s="294"/>
      <c r="DW67" s="294"/>
      <c r="DX67" s="294"/>
      <c r="DY67" s="294"/>
      <c r="DZ67" s="294"/>
      <c r="EA67" s="294"/>
      <c r="EB67" s="294"/>
      <c r="EC67" s="294"/>
      <c r="ED67" s="294"/>
      <c r="EE67" s="294"/>
      <c r="EF67" s="294"/>
      <c r="EG67" s="294"/>
      <c r="EH67" s="294"/>
      <c r="EI67" s="294"/>
      <c r="EJ67" s="294"/>
      <c r="EK67" s="294"/>
      <c r="EL67" s="294"/>
      <c r="EM67" s="294"/>
      <c r="EN67" s="294"/>
      <c r="EO67" s="294"/>
      <c r="EP67" s="294"/>
      <c r="EQ67" s="294"/>
      <c r="ER67" s="294"/>
      <c r="ES67" s="294"/>
      <c r="ET67" s="294"/>
      <c r="EU67" s="294"/>
      <c r="EV67" s="294"/>
      <c r="EW67" s="294"/>
      <c r="EX67" s="294"/>
      <c r="EY67" s="294"/>
      <c r="EZ67" s="294"/>
      <c r="FA67" s="294"/>
      <c r="FB67" s="294"/>
      <c r="FC67" s="294"/>
      <c r="FD67" s="294"/>
      <c r="FE67" s="294"/>
      <c r="FF67" s="294"/>
      <c r="FG67" s="294"/>
      <c r="FH67" s="294"/>
      <c r="FI67" s="294"/>
      <c r="FJ67" s="294"/>
      <c r="FK67" s="294"/>
      <c r="FL67" s="294"/>
      <c r="FM67" s="294"/>
      <c r="FN67" s="294"/>
      <c r="FO67" s="294"/>
      <c r="FP67" s="294"/>
      <c r="FQ67" s="294"/>
      <c r="FR67" s="294"/>
      <c r="FS67" s="294"/>
      <c r="FT67" s="294"/>
      <c r="FU67" s="294"/>
      <c r="FV67" s="294"/>
      <c r="FW67" s="294"/>
      <c r="FX67" s="294"/>
      <c r="FY67" s="294"/>
      <c r="FZ67" s="294"/>
      <c r="GA67" s="294"/>
      <c r="GB67" s="294"/>
      <c r="GC67" s="294"/>
      <c r="GD67" s="294"/>
      <c r="GE67" s="294"/>
      <c r="GF67" s="294"/>
      <c r="GG67" s="294"/>
      <c r="GH67" s="294"/>
      <c r="GI67" s="294"/>
      <c r="GJ67" s="294"/>
      <c r="GK67" s="294"/>
      <c r="GL67" s="294"/>
      <c r="GM67" s="295"/>
      <c r="GN67" s="295"/>
      <c r="GO67" s="295"/>
      <c r="GP67" s="295"/>
      <c r="GQ67" s="295"/>
      <c r="GR67" s="295"/>
      <c r="GS67" s="295"/>
      <c r="GT67" s="295"/>
      <c r="GU67" s="295"/>
      <c r="GV67" s="295"/>
      <c r="GW67" s="295"/>
      <c r="GX67" s="295"/>
      <c r="GY67" s="295"/>
      <c r="GZ67" s="295"/>
      <c r="HA67" s="295"/>
      <c r="HB67" s="295"/>
      <c r="HC67" s="295"/>
      <c r="HD67" s="295"/>
      <c r="HE67" s="295"/>
      <c r="HF67" s="295"/>
      <c r="HG67" s="295"/>
      <c r="HH67" s="295"/>
      <c r="HI67" s="295"/>
      <c r="HJ67" s="295"/>
      <c r="HK67" s="295"/>
      <c r="HL67" s="295"/>
      <c r="HM67" s="295"/>
      <c r="HN67" s="295"/>
      <c r="HO67" s="295"/>
      <c r="HP67" s="295"/>
      <c r="HQ67" s="295"/>
      <c r="HR67" s="295"/>
      <c r="HS67" s="295"/>
      <c r="HT67" s="295"/>
      <c r="HU67" s="295"/>
      <c r="HV67" s="295"/>
      <c r="HW67" s="295"/>
      <c r="HX67" s="295"/>
      <c r="HY67" s="295"/>
      <c r="HZ67" s="295"/>
      <c r="IA67" s="295"/>
      <c r="IB67" s="295"/>
      <c r="IC67" s="295"/>
      <c r="ID67" s="295"/>
      <c r="IE67" s="295"/>
      <c r="IF67" s="295"/>
      <c r="IG67" s="295"/>
      <c r="IH67" s="295"/>
      <c r="II67" s="295"/>
      <c r="IJ67" s="295"/>
      <c r="IK67" s="295"/>
      <c r="IL67" s="295"/>
      <c r="IM67" s="295"/>
      <c r="IN67" s="295"/>
      <c r="IO67" s="295"/>
      <c r="IP67" s="295"/>
      <c r="IQ67" s="295"/>
      <c r="IR67" s="295"/>
      <c r="IS67" s="295"/>
      <c r="IT67" s="295"/>
    </row>
    <row r="68" spans="1:254" s="299" customFormat="1" ht="18" customHeight="1">
      <c r="A68" s="317">
        <v>15</v>
      </c>
      <c r="B68" s="306" t="s">
        <v>101</v>
      </c>
      <c r="C68" s="307">
        <v>298751</v>
      </c>
      <c r="D68" s="308">
        <v>3.062813245292741E-2</v>
      </c>
      <c r="E68" s="308">
        <v>2.6715443607256972E-3</v>
      </c>
      <c r="F68" s="325">
        <v>903.23657735036898</v>
      </c>
      <c r="G68" s="308">
        <v>0.89419356398841021</v>
      </c>
      <c r="H68" s="308">
        <v>2.2088403092603626E-2</v>
      </c>
    </row>
    <row r="69" spans="1:254" s="300" customFormat="1" ht="18" customHeight="1">
      <c r="A69" s="317">
        <v>27</v>
      </c>
      <c r="B69" s="306" t="s">
        <v>102</v>
      </c>
      <c r="C69" s="307">
        <v>115230</v>
      </c>
      <c r="D69" s="308">
        <v>1.1813449001177654E-2</v>
      </c>
      <c r="E69" s="308">
        <v>-1.000902100605694E-2</v>
      </c>
      <c r="F69" s="325">
        <v>765.05008443981671</v>
      </c>
      <c r="G69" s="308">
        <v>0.75739056498539881</v>
      </c>
      <c r="H69" s="308">
        <v>2.5177471370950499E-2</v>
      </c>
    </row>
    <row r="70" spans="1:254" s="300" customFormat="1" ht="18" customHeight="1">
      <c r="A70" s="318">
        <v>32</v>
      </c>
      <c r="B70" s="306" t="s">
        <v>103</v>
      </c>
      <c r="C70" s="307">
        <v>107266</v>
      </c>
      <c r="D70" s="308">
        <v>1.0996974924588407E-2</v>
      </c>
      <c r="E70" s="308">
        <v>-6.6951263554620999E-3</v>
      </c>
      <c r="F70" s="325">
        <v>742.91667872392009</v>
      </c>
      <c r="G70" s="308">
        <v>0.73547875424102305</v>
      </c>
      <c r="H70" s="308">
        <v>2.3713882544039722E-2</v>
      </c>
    </row>
    <row r="71" spans="1:254" s="300" customFormat="1" ht="18" customHeight="1">
      <c r="A71" s="319">
        <v>36</v>
      </c>
      <c r="B71" s="279" t="s">
        <v>104</v>
      </c>
      <c r="C71" s="307">
        <v>242223</v>
      </c>
      <c r="D71" s="308">
        <v>2.4832847847021219E-2</v>
      </c>
      <c r="E71" s="308">
        <v>4.4536780164960987E-3</v>
      </c>
      <c r="F71" s="325">
        <v>899.35229565317889</v>
      </c>
      <c r="G71" s="308">
        <v>0.89034817089711815</v>
      </c>
      <c r="H71" s="308">
        <v>2.1289618800863552E-2</v>
      </c>
    </row>
    <row r="72" spans="1:254" s="300" customFormat="1" ht="18" hidden="1" customHeight="1">
      <c r="A72" s="319"/>
      <c r="B72" s="279"/>
      <c r="C72" s="307"/>
      <c r="D72" s="308"/>
      <c r="E72" s="308"/>
      <c r="F72" s="325"/>
      <c r="G72" s="308"/>
      <c r="H72" s="308"/>
    </row>
    <row r="73" spans="1:254" s="296" customFormat="1" ht="18" customHeight="1">
      <c r="A73" s="318">
        <v>28</v>
      </c>
      <c r="B73" s="309" t="s">
        <v>105</v>
      </c>
      <c r="C73" s="310">
        <v>1165396</v>
      </c>
      <c r="D73" s="311">
        <v>0.11947709981928693</v>
      </c>
      <c r="E73" s="311">
        <v>2.2153041743349089E-3</v>
      </c>
      <c r="F73" s="326">
        <v>1187.9703215044494</v>
      </c>
      <c r="G73" s="311">
        <v>1.1760766141852783</v>
      </c>
      <c r="H73" s="311">
        <v>1.9266617007887898E-2</v>
      </c>
      <c r="I73" s="312"/>
      <c r="J73" s="312"/>
      <c r="K73" s="312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  <c r="DJ73" s="294"/>
      <c r="DK73" s="294"/>
      <c r="DL73" s="294"/>
      <c r="DM73" s="294"/>
      <c r="DN73" s="294"/>
      <c r="DO73" s="294"/>
      <c r="DP73" s="294"/>
      <c r="DQ73" s="294"/>
      <c r="DR73" s="294"/>
      <c r="DS73" s="294"/>
      <c r="DT73" s="294"/>
      <c r="DU73" s="294"/>
      <c r="DV73" s="294"/>
      <c r="DW73" s="294"/>
      <c r="DX73" s="294"/>
      <c r="DY73" s="294"/>
      <c r="DZ73" s="294"/>
      <c r="EA73" s="294"/>
      <c r="EB73" s="294"/>
      <c r="EC73" s="294"/>
      <c r="ED73" s="294"/>
      <c r="EE73" s="294"/>
      <c r="EF73" s="294"/>
      <c r="EG73" s="294"/>
      <c r="EH73" s="294"/>
      <c r="EI73" s="294"/>
      <c r="EJ73" s="294"/>
      <c r="EK73" s="294"/>
      <c r="EL73" s="294"/>
      <c r="EM73" s="294"/>
      <c r="EN73" s="294"/>
      <c r="EO73" s="294"/>
      <c r="EP73" s="294"/>
      <c r="EQ73" s="294"/>
      <c r="ER73" s="294"/>
      <c r="ES73" s="294"/>
      <c r="ET73" s="294"/>
      <c r="EU73" s="294"/>
      <c r="EV73" s="294"/>
      <c r="EW73" s="294"/>
      <c r="EX73" s="294"/>
      <c r="EY73" s="294"/>
      <c r="EZ73" s="294"/>
      <c r="FA73" s="294"/>
      <c r="FB73" s="294"/>
      <c r="FC73" s="294"/>
      <c r="FD73" s="294"/>
      <c r="FE73" s="294"/>
      <c r="FF73" s="294"/>
      <c r="FG73" s="294"/>
      <c r="FH73" s="294"/>
      <c r="FI73" s="294"/>
      <c r="FJ73" s="294"/>
      <c r="FK73" s="294"/>
      <c r="FL73" s="294"/>
      <c r="FM73" s="294"/>
      <c r="FN73" s="294"/>
      <c r="FO73" s="294"/>
      <c r="FP73" s="294"/>
      <c r="FQ73" s="294"/>
      <c r="FR73" s="294"/>
      <c r="FS73" s="294"/>
      <c r="FT73" s="294"/>
      <c r="FU73" s="294"/>
      <c r="FV73" s="294"/>
      <c r="FW73" s="294"/>
      <c r="FX73" s="294"/>
      <c r="FY73" s="294"/>
      <c r="FZ73" s="294"/>
      <c r="GA73" s="294"/>
      <c r="GB73" s="294"/>
      <c r="GC73" s="294"/>
      <c r="GD73" s="294"/>
      <c r="GE73" s="294"/>
      <c r="GF73" s="294"/>
      <c r="GG73" s="294"/>
      <c r="GH73" s="294"/>
      <c r="GI73" s="294"/>
      <c r="GJ73" s="294"/>
      <c r="GK73" s="294"/>
      <c r="GL73" s="294"/>
      <c r="GM73" s="295"/>
      <c r="GN73" s="295"/>
      <c r="GO73" s="295"/>
      <c r="GP73" s="295"/>
      <c r="GQ73" s="295"/>
      <c r="GR73" s="295"/>
      <c r="GS73" s="295"/>
      <c r="GT73" s="295"/>
      <c r="GU73" s="295"/>
      <c r="GV73" s="295"/>
      <c r="GW73" s="295"/>
      <c r="GX73" s="295"/>
      <c r="GY73" s="295"/>
      <c r="GZ73" s="295"/>
      <c r="HA73" s="295"/>
      <c r="HB73" s="295"/>
      <c r="HC73" s="295"/>
      <c r="HD73" s="295"/>
      <c r="HE73" s="295"/>
      <c r="HF73" s="295"/>
      <c r="HG73" s="295"/>
      <c r="HH73" s="295"/>
      <c r="HI73" s="295"/>
      <c r="HJ73" s="295"/>
      <c r="HK73" s="295"/>
      <c r="HL73" s="295"/>
      <c r="HM73" s="295"/>
      <c r="HN73" s="295"/>
      <c r="HO73" s="295"/>
      <c r="HP73" s="295"/>
      <c r="HQ73" s="295"/>
      <c r="HR73" s="295"/>
      <c r="HS73" s="295"/>
      <c r="HT73" s="295"/>
      <c r="HU73" s="295"/>
      <c r="HV73" s="295"/>
      <c r="HW73" s="295"/>
      <c r="HX73" s="295"/>
      <c r="HY73" s="295"/>
      <c r="HZ73" s="295"/>
      <c r="IA73" s="295"/>
      <c r="IB73" s="295"/>
      <c r="IC73" s="295"/>
      <c r="ID73" s="295"/>
      <c r="IE73" s="295"/>
      <c r="IF73" s="295"/>
      <c r="IG73" s="295"/>
      <c r="IH73" s="295"/>
      <c r="II73" s="295"/>
      <c r="IJ73" s="295"/>
      <c r="IK73" s="295"/>
      <c r="IL73" s="295"/>
      <c r="IM73" s="295"/>
      <c r="IN73" s="295"/>
      <c r="IO73" s="295"/>
      <c r="IP73" s="295"/>
      <c r="IQ73" s="295"/>
      <c r="IR73" s="295"/>
      <c r="IS73" s="295"/>
      <c r="IT73" s="295"/>
    </row>
    <row r="74" spans="1:254" s="296" customFormat="1" ht="18" hidden="1" customHeight="1">
      <c r="A74" s="318"/>
      <c r="B74" s="309"/>
      <c r="C74" s="310"/>
      <c r="D74" s="311"/>
      <c r="E74" s="311"/>
      <c r="F74" s="326"/>
      <c r="G74" s="311"/>
      <c r="H74" s="311"/>
      <c r="I74" s="312"/>
      <c r="J74" s="312"/>
      <c r="K74" s="312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  <c r="DJ74" s="294"/>
      <c r="DK74" s="294"/>
      <c r="DL74" s="294"/>
      <c r="DM74" s="294"/>
      <c r="DN74" s="294"/>
      <c r="DO74" s="294"/>
      <c r="DP74" s="294"/>
      <c r="DQ74" s="294"/>
      <c r="DR74" s="294"/>
      <c r="DS74" s="294"/>
      <c r="DT74" s="294"/>
      <c r="DU74" s="294"/>
      <c r="DV74" s="294"/>
      <c r="DW74" s="294"/>
      <c r="DX74" s="294"/>
      <c r="DY74" s="294"/>
      <c r="DZ74" s="294"/>
      <c r="EA74" s="294"/>
      <c r="EB74" s="294"/>
      <c r="EC74" s="294"/>
      <c r="ED74" s="294"/>
      <c r="EE74" s="294"/>
      <c r="EF74" s="294"/>
      <c r="EG74" s="294"/>
      <c r="EH74" s="294"/>
      <c r="EI74" s="294"/>
      <c r="EJ74" s="294"/>
      <c r="EK74" s="294"/>
      <c r="EL74" s="294"/>
      <c r="EM74" s="294"/>
      <c r="EN74" s="294"/>
      <c r="EO74" s="294"/>
      <c r="EP74" s="294"/>
      <c r="EQ74" s="294"/>
      <c r="ER74" s="294"/>
      <c r="ES74" s="294"/>
      <c r="ET74" s="294"/>
      <c r="EU74" s="294"/>
      <c r="EV74" s="294"/>
      <c r="EW74" s="294"/>
      <c r="EX74" s="294"/>
      <c r="EY74" s="294"/>
      <c r="EZ74" s="294"/>
      <c r="FA74" s="294"/>
      <c r="FB74" s="294"/>
      <c r="FC74" s="294"/>
      <c r="FD74" s="294"/>
      <c r="FE74" s="294"/>
      <c r="FF74" s="294"/>
      <c r="FG74" s="294"/>
      <c r="FH74" s="294"/>
      <c r="FI74" s="294"/>
      <c r="FJ74" s="294"/>
      <c r="FK74" s="294"/>
      <c r="FL74" s="294"/>
      <c r="FM74" s="294"/>
      <c r="FN74" s="294"/>
      <c r="FO74" s="294"/>
      <c r="FP74" s="294"/>
      <c r="FQ74" s="294"/>
      <c r="FR74" s="294"/>
      <c r="FS74" s="294"/>
      <c r="FT74" s="294"/>
      <c r="FU74" s="294"/>
      <c r="FV74" s="294"/>
      <c r="FW74" s="294"/>
      <c r="FX74" s="294"/>
      <c r="FY74" s="294"/>
      <c r="FZ74" s="294"/>
      <c r="GA74" s="294"/>
      <c r="GB74" s="294"/>
      <c r="GC74" s="294"/>
      <c r="GD74" s="294"/>
      <c r="GE74" s="294"/>
      <c r="GF74" s="294"/>
      <c r="GG74" s="294"/>
      <c r="GH74" s="294"/>
      <c r="GI74" s="294"/>
      <c r="GJ74" s="294"/>
      <c r="GK74" s="294"/>
      <c r="GL74" s="294"/>
      <c r="GM74" s="295"/>
      <c r="GN74" s="295"/>
      <c r="GO74" s="295"/>
      <c r="GP74" s="295"/>
      <c r="GQ74" s="295"/>
      <c r="GR74" s="295"/>
      <c r="GS74" s="295"/>
      <c r="GT74" s="295"/>
      <c r="GU74" s="295"/>
      <c r="GV74" s="295"/>
      <c r="GW74" s="295"/>
      <c r="GX74" s="295"/>
      <c r="GY74" s="295"/>
      <c r="GZ74" s="295"/>
      <c r="HA74" s="295"/>
      <c r="HB74" s="295"/>
      <c r="HC74" s="295"/>
      <c r="HD74" s="295"/>
      <c r="HE74" s="295"/>
      <c r="HF74" s="295"/>
      <c r="HG74" s="295"/>
      <c r="HH74" s="295"/>
      <c r="HI74" s="295"/>
      <c r="HJ74" s="295"/>
      <c r="HK74" s="295"/>
      <c r="HL74" s="295"/>
      <c r="HM74" s="295"/>
      <c r="HN74" s="295"/>
      <c r="HO74" s="295"/>
      <c r="HP74" s="295"/>
      <c r="HQ74" s="295"/>
      <c r="HR74" s="295"/>
      <c r="HS74" s="295"/>
      <c r="HT74" s="295"/>
      <c r="HU74" s="295"/>
      <c r="HV74" s="295"/>
      <c r="HW74" s="295"/>
      <c r="HX74" s="295"/>
      <c r="HY74" s="295"/>
      <c r="HZ74" s="295"/>
      <c r="IA74" s="295"/>
      <c r="IB74" s="295"/>
      <c r="IC74" s="295"/>
      <c r="ID74" s="295"/>
      <c r="IE74" s="295"/>
      <c r="IF74" s="295"/>
      <c r="IG74" s="295"/>
      <c r="IH74" s="295"/>
      <c r="II74" s="295"/>
      <c r="IJ74" s="295"/>
      <c r="IK74" s="295"/>
      <c r="IL74" s="295"/>
      <c r="IM74" s="295"/>
      <c r="IN74" s="295"/>
      <c r="IO74" s="295"/>
      <c r="IP74" s="295"/>
      <c r="IQ74" s="295"/>
      <c r="IR74" s="295"/>
      <c r="IS74" s="295"/>
      <c r="IT74" s="295"/>
    </row>
    <row r="75" spans="1:254" s="296" customFormat="1" ht="18" customHeight="1">
      <c r="A75" s="318">
        <v>30</v>
      </c>
      <c r="B75" s="309" t="s">
        <v>106</v>
      </c>
      <c r="C75" s="310">
        <v>249381</v>
      </c>
      <c r="D75" s="311">
        <v>2.5566690318169615E-2</v>
      </c>
      <c r="E75" s="311">
        <v>7.1930533117932072E-3</v>
      </c>
      <c r="F75" s="326">
        <v>890.56542635565665</v>
      </c>
      <c r="G75" s="311">
        <v>0.88164927387447922</v>
      </c>
      <c r="H75" s="311">
        <v>2.2812287600752823E-2</v>
      </c>
      <c r="I75" s="312"/>
      <c r="J75" s="312"/>
      <c r="K75" s="312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  <c r="DJ75" s="294"/>
      <c r="DK75" s="294"/>
      <c r="DL75" s="294"/>
      <c r="DM75" s="294"/>
      <c r="DN75" s="294"/>
      <c r="DO75" s="294"/>
      <c r="DP75" s="294"/>
      <c r="DQ75" s="294"/>
      <c r="DR75" s="294"/>
      <c r="DS75" s="294"/>
      <c r="DT75" s="294"/>
      <c r="DU75" s="294"/>
      <c r="DV75" s="294"/>
      <c r="DW75" s="294"/>
      <c r="DX75" s="294"/>
      <c r="DY75" s="294"/>
      <c r="DZ75" s="294"/>
      <c r="EA75" s="294"/>
      <c r="EB75" s="294"/>
      <c r="EC75" s="294"/>
      <c r="ED75" s="294"/>
      <c r="EE75" s="294"/>
      <c r="EF75" s="294"/>
      <c r="EG75" s="294"/>
      <c r="EH75" s="294"/>
      <c r="EI75" s="294"/>
      <c r="EJ75" s="294"/>
      <c r="EK75" s="294"/>
      <c r="EL75" s="294"/>
      <c r="EM75" s="294"/>
      <c r="EN75" s="294"/>
      <c r="EO75" s="294"/>
      <c r="EP75" s="294"/>
      <c r="EQ75" s="294"/>
      <c r="ER75" s="294"/>
      <c r="ES75" s="294"/>
      <c r="ET75" s="294"/>
      <c r="EU75" s="294"/>
      <c r="EV75" s="294"/>
      <c r="EW75" s="294"/>
      <c r="EX75" s="294"/>
      <c r="EY75" s="294"/>
      <c r="EZ75" s="294"/>
      <c r="FA75" s="294"/>
      <c r="FB75" s="294"/>
      <c r="FC75" s="294"/>
      <c r="FD75" s="294"/>
      <c r="FE75" s="294"/>
      <c r="FF75" s="294"/>
      <c r="FG75" s="294"/>
      <c r="FH75" s="294"/>
      <c r="FI75" s="294"/>
      <c r="FJ75" s="294"/>
      <c r="FK75" s="294"/>
      <c r="FL75" s="294"/>
      <c r="FM75" s="294"/>
      <c r="FN75" s="294"/>
      <c r="FO75" s="294"/>
      <c r="FP75" s="294"/>
      <c r="FQ75" s="294"/>
      <c r="FR75" s="294"/>
      <c r="FS75" s="294"/>
      <c r="FT75" s="294"/>
      <c r="FU75" s="294"/>
      <c r="FV75" s="294"/>
      <c r="FW75" s="294"/>
      <c r="FX75" s="294"/>
      <c r="FY75" s="294"/>
      <c r="FZ75" s="294"/>
      <c r="GA75" s="294"/>
      <c r="GB75" s="294"/>
      <c r="GC75" s="294"/>
      <c r="GD75" s="294"/>
      <c r="GE75" s="294"/>
      <c r="GF75" s="294"/>
      <c r="GG75" s="294"/>
      <c r="GH75" s="294"/>
      <c r="GI75" s="294"/>
      <c r="GJ75" s="294"/>
      <c r="GK75" s="294"/>
      <c r="GL75" s="294"/>
      <c r="GM75" s="295"/>
      <c r="GN75" s="295"/>
      <c r="GO75" s="295"/>
      <c r="GP75" s="295"/>
      <c r="GQ75" s="295"/>
      <c r="GR75" s="295"/>
      <c r="GS75" s="295"/>
      <c r="GT75" s="295"/>
      <c r="GU75" s="295"/>
      <c r="GV75" s="295"/>
      <c r="GW75" s="295"/>
      <c r="GX75" s="295"/>
      <c r="GY75" s="295"/>
      <c r="GZ75" s="295"/>
      <c r="HA75" s="295"/>
      <c r="HB75" s="295"/>
      <c r="HC75" s="295"/>
      <c r="HD75" s="295"/>
      <c r="HE75" s="295"/>
      <c r="HF75" s="295"/>
      <c r="HG75" s="295"/>
      <c r="HH75" s="295"/>
      <c r="HI75" s="295"/>
      <c r="HJ75" s="295"/>
      <c r="HK75" s="295"/>
      <c r="HL75" s="295"/>
      <c r="HM75" s="295"/>
      <c r="HN75" s="295"/>
      <c r="HO75" s="295"/>
      <c r="HP75" s="295"/>
      <c r="HQ75" s="295"/>
      <c r="HR75" s="295"/>
      <c r="HS75" s="295"/>
      <c r="HT75" s="295"/>
      <c r="HU75" s="295"/>
      <c r="HV75" s="295"/>
      <c r="HW75" s="295"/>
      <c r="HX75" s="295"/>
      <c r="HY75" s="295"/>
      <c r="HZ75" s="295"/>
      <c r="IA75" s="295"/>
      <c r="IB75" s="295"/>
      <c r="IC75" s="295"/>
      <c r="ID75" s="295"/>
      <c r="IE75" s="295"/>
      <c r="IF75" s="295"/>
      <c r="IG75" s="295"/>
      <c r="IH75" s="295"/>
      <c r="II75" s="295"/>
      <c r="IJ75" s="295"/>
      <c r="IK75" s="295"/>
      <c r="IL75" s="295"/>
      <c r="IM75" s="295"/>
      <c r="IN75" s="295"/>
      <c r="IO75" s="295"/>
      <c r="IP75" s="295"/>
      <c r="IQ75" s="295"/>
      <c r="IR75" s="295"/>
      <c r="IS75" s="295"/>
      <c r="IT75" s="295"/>
    </row>
    <row r="76" spans="1:254" s="296" customFormat="1" ht="18" hidden="1" customHeight="1">
      <c r="A76" s="318"/>
      <c r="B76" s="309"/>
      <c r="C76" s="310"/>
      <c r="D76" s="311"/>
      <c r="E76" s="311"/>
      <c r="F76" s="326"/>
      <c r="G76" s="311"/>
      <c r="H76" s="311"/>
      <c r="I76" s="312"/>
      <c r="J76" s="312"/>
      <c r="K76" s="312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  <c r="DJ76" s="294"/>
      <c r="DK76" s="294"/>
      <c r="DL76" s="294"/>
      <c r="DM76" s="294"/>
      <c r="DN76" s="294"/>
      <c r="DO76" s="294"/>
      <c r="DP76" s="294"/>
      <c r="DQ76" s="294"/>
      <c r="DR76" s="294"/>
      <c r="DS76" s="294"/>
      <c r="DT76" s="294"/>
      <c r="DU76" s="294"/>
      <c r="DV76" s="294"/>
      <c r="DW76" s="294"/>
      <c r="DX76" s="294"/>
      <c r="DY76" s="294"/>
      <c r="DZ76" s="294"/>
      <c r="EA76" s="294"/>
      <c r="EB76" s="294"/>
      <c r="EC76" s="294"/>
      <c r="ED76" s="294"/>
      <c r="EE76" s="294"/>
      <c r="EF76" s="294"/>
      <c r="EG76" s="294"/>
      <c r="EH76" s="294"/>
      <c r="EI76" s="294"/>
      <c r="EJ76" s="294"/>
      <c r="EK76" s="294"/>
      <c r="EL76" s="294"/>
      <c r="EM76" s="294"/>
      <c r="EN76" s="294"/>
      <c r="EO76" s="294"/>
      <c r="EP76" s="294"/>
      <c r="EQ76" s="294"/>
      <c r="ER76" s="294"/>
      <c r="ES76" s="294"/>
      <c r="ET76" s="294"/>
      <c r="EU76" s="294"/>
      <c r="EV76" s="294"/>
      <c r="EW76" s="294"/>
      <c r="EX76" s="294"/>
      <c r="EY76" s="294"/>
      <c r="EZ76" s="294"/>
      <c r="FA76" s="294"/>
      <c r="FB76" s="294"/>
      <c r="FC76" s="294"/>
      <c r="FD76" s="294"/>
      <c r="FE76" s="294"/>
      <c r="FF76" s="294"/>
      <c r="FG76" s="294"/>
      <c r="FH76" s="294"/>
      <c r="FI76" s="294"/>
      <c r="FJ76" s="294"/>
      <c r="FK76" s="294"/>
      <c r="FL76" s="294"/>
      <c r="FM76" s="294"/>
      <c r="FN76" s="294"/>
      <c r="FO76" s="294"/>
      <c r="FP76" s="294"/>
      <c r="FQ76" s="294"/>
      <c r="FR76" s="294"/>
      <c r="FS76" s="294"/>
      <c r="FT76" s="294"/>
      <c r="FU76" s="294"/>
      <c r="FV76" s="294"/>
      <c r="FW76" s="294"/>
      <c r="FX76" s="294"/>
      <c r="FY76" s="294"/>
      <c r="FZ76" s="294"/>
      <c r="GA76" s="294"/>
      <c r="GB76" s="294"/>
      <c r="GC76" s="294"/>
      <c r="GD76" s="294"/>
      <c r="GE76" s="294"/>
      <c r="GF76" s="294"/>
      <c r="GG76" s="294"/>
      <c r="GH76" s="294"/>
      <c r="GI76" s="294"/>
      <c r="GJ76" s="294"/>
      <c r="GK76" s="294"/>
      <c r="GL76" s="294"/>
      <c r="GM76" s="295"/>
      <c r="GN76" s="295"/>
      <c r="GO76" s="295"/>
      <c r="GP76" s="295"/>
      <c r="GQ76" s="295"/>
      <c r="GR76" s="295"/>
      <c r="GS76" s="295"/>
      <c r="GT76" s="295"/>
      <c r="GU76" s="295"/>
      <c r="GV76" s="295"/>
      <c r="GW76" s="295"/>
      <c r="GX76" s="295"/>
      <c r="GY76" s="295"/>
      <c r="GZ76" s="295"/>
      <c r="HA76" s="295"/>
      <c r="HB76" s="295"/>
      <c r="HC76" s="295"/>
      <c r="HD76" s="295"/>
      <c r="HE76" s="295"/>
      <c r="HF76" s="295"/>
      <c r="HG76" s="295"/>
      <c r="HH76" s="295"/>
      <c r="HI76" s="295"/>
      <c r="HJ76" s="295"/>
      <c r="HK76" s="295"/>
      <c r="HL76" s="295"/>
      <c r="HM76" s="295"/>
      <c r="HN76" s="295"/>
      <c r="HO76" s="295"/>
      <c r="HP76" s="295"/>
      <c r="HQ76" s="295"/>
      <c r="HR76" s="295"/>
      <c r="HS76" s="295"/>
      <c r="HT76" s="295"/>
      <c r="HU76" s="295"/>
      <c r="HV76" s="295"/>
      <c r="HW76" s="295"/>
      <c r="HX76" s="295"/>
      <c r="HY76" s="295"/>
      <c r="HZ76" s="295"/>
      <c r="IA76" s="295"/>
      <c r="IB76" s="295"/>
      <c r="IC76" s="295"/>
      <c r="ID76" s="295"/>
      <c r="IE76" s="295"/>
      <c r="IF76" s="295"/>
      <c r="IG76" s="295"/>
      <c r="IH76" s="295"/>
      <c r="II76" s="295"/>
      <c r="IJ76" s="295"/>
      <c r="IK76" s="295"/>
      <c r="IL76" s="295"/>
      <c r="IM76" s="295"/>
      <c r="IN76" s="295"/>
      <c r="IO76" s="295"/>
      <c r="IP76" s="295"/>
      <c r="IQ76" s="295"/>
      <c r="IR76" s="295"/>
      <c r="IS76" s="295"/>
      <c r="IT76" s="295"/>
    </row>
    <row r="77" spans="1:254" s="296" customFormat="1" ht="18" customHeight="1">
      <c r="A77" s="317">
        <v>31</v>
      </c>
      <c r="B77" s="309" t="s">
        <v>107</v>
      </c>
      <c r="C77" s="310">
        <v>137065</v>
      </c>
      <c r="D77" s="311">
        <v>1.4051986352047342E-2</v>
      </c>
      <c r="E77" s="311">
        <v>4.5881309596229602E-3</v>
      </c>
      <c r="F77" s="326">
        <v>1161.5683143034332</v>
      </c>
      <c r="G77" s="311">
        <v>1.149938938290022</v>
      </c>
      <c r="H77" s="311">
        <v>2.0885784639582905E-2</v>
      </c>
      <c r="I77" s="312"/>
      <c r="J77" s="312"/>
      <c r="K77" s="312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  <c r="DJ77" s="294"/>
      <c r="DK77" s="294"/>
      <c r="DL77" s="294"/>
      <c r="DM77" s="294"/>
      <c r="DN77" s="294"/>
      <c r="DO77" s="294"/>
      <c r="DP77" s="294"/>
      <c r="DQ77" s="294"/>
      <c r="DR77" s="294"/>
      <c r="DS77" s="294"/>
      <c r="DT77" s="294"/>
      <c r="DU77" s="294"/>
      <c r="DV77" s="294"/>
      <c r="DW77" s="294"/>
      <c r="DX77" s="294"/>
      <c r="DY77" s="294"/>
      <c r="DZ77" s="294"/>
      <c r="EA77" s="294"/>
      <c r="EB77" s="294"/>
      <c r="EC77" s="294"/>
      <c r="ED77" s="294"/>
      <c r="EE77" s="294"/>
      <c r="EF77" s="294"/>
      <c r="EG77" s="294"/>
      <c r="EH77" s="294"/>
      <c r="EI77" s="294"/>
      <c r="EJ77" s="294"/>
      <c r="EK77" s="294"/>
      <c r="EL77" s="294"/>
      <c r="EM77" s="294"/>
      <c r="EN77" s="294"/>
      <c r="EO77" s="294"/>
      <c r="EP77" s="294"/>
      <c r="EQ77" s="294"/>
      <c r="ER77" s="294"/>
      <c r="ES77" s="294"/>
      <c r="ET77" s="294"/>
      <c r="EU77" s="294"/>
      <c r="EV77" s="294"/>
      <c r="EW77" s="294"/>
      <c r="EX77" s="294"/>
      <c r="EY77" s="294"/>
      <c r="EZ77" s="294"/>
      <c r="FA77" s="294"/>
      <c r="FB77" s="294"/>
      <c r="FC77" s="294"/>
      <c r="FD77" s="294"/>
      <c r="FE77" s="294"/>
      <c r="FF77" s="294"/>
      <c r="FG77" s="294"/>
      <c r="FH77" s="294"/>
      <c r="FI77" s="294"/>
      <c r="FJ77" s="294"/>
      <c r="FK77" s="294"/>
      <c r="FL77" s="294"/>
      <c r="FM77" s="294"/>
      <c r="FN77" s="294"/>
      <c r="FO77" s="294"/>
      <c r="FP77" s="294"/>
      <c r="FQ77" s="294"/>
      <c r="FR77" s="294"/>
      <c r="FS77" s="294"/>
      <c r="FT77" s="294"/>
      <c r="FU77" s="294"/>
      <c r="FV77" s="294"/>
      <c r="FW77" s="294"/>
      <c r="FX77" s="294"/>
      <c r="FY77" s="294"/>
      <c r="FZ77" s="294"/>
      <c r="GA77" s="294"/>
      <c r="GB77" s="294"/>
      <c r="GC77" s="294"/>
      <c r="GD77" s="294"/>
      <c r="GE77" s="294"/>
      <c r="GF77" s="294"/>
      <c r="GG77" s="294"/>
      <c r="GH77" s="294"/>
      <c r="GI77" s="294"/>
      <c r="GJ77" s="294"/>
      <c r="GK77" s="294"/>
      <c r="GL77" s="294"/>
      <c r="GM77" s="295"/>
      <c r="GN77" s="295"/>
      <c r="GO77" s="295"/>
      <c r="GP77" s="295"/>
      <c r="GQ77" s="295"/>
      <c r="GR77" s="295"/>
      <c r="GS77" s="295"/>
      <c r="GT77" s="295"/>
      <c r="GU77" s="295"/>
      <c r="GV77" s="295"/>
      <c r="GW77" s="295"/>
      <c r="GX77" s="295"/>
      <c r="GY77" s="295"/>
      <c r="GZ77" s="295"/>
      <c r="HA77" s="295"/>
      <c r="HB77" s="295"/>
      <c r="HC77" s="295"/>
      <c r="HD77" s="295"/>
      <c r="HE77" s="295"/>
      <c r="HF77" s="295"/>
      <c r="HG77" s="295"/>
      <c r="HH77" s="295"/>
      <c r="HI77" s="295"/>
      <c r="HJ77" s="295"/>
      <c r="HK77" s="295"/>
      <c r="HL77" s="295"/>
      <c r="HM77" s="295"/>
      <c r="HN77" s="295"/>
      <c r="HO77" s="295"/>
      <c r="HP77" s="295"/>
      <c r="HQ77" s="295"/>
      <c r="HR77" s="295"/>
      <c r="HS77" s="295"/>
      <c r="HT77" s="295"/>
      <c r="HU77" s="295"/>
      <c r="HV77" s="295"/>
      <c r="HW77" s="295"/>
      <c r="HX77" s="295"/>
      <c r="HY77" s="295"/>
      <c r="HZ77" s="295"/>
      <c r="IA77" s="295"/>
      <c r="IB77" s="295"/>
      <c r="IC77" s="295"/>
      <c r="ID77" s="295"/>
      <c r="IE77" s="295"/>
      <c r="IF77" s="295"/>
      <c r="IG77" s="295"/>
      <c r="IH77" s="295"/>
      <c r="II77" s="295"/>
      <c r="IJ77" s="295"/>
      <c r="IK77" s="295"/>
      <c r="IL77" s="295"/>
      <c r="IM77" s="295"/>
      <c r="IN77" s="295"/>
      <c r="IO77" s="295"/>
      <c r="IP77" s="295"/>
      <c r="IQ77" s="295"/>
      <c r="IR77" s="295"/>
      <c r="IS77" s="295"/>
      <c r="IT77" s="295"/>
    </row>
    <row r="78" spans="1:254" s="296" customFormat="1" ht="18" hidden="1" customHeight="1">
      <c r="A78" s="317"/>
      <c r="B78" s="309"/>
      <c r="C78" s="310"/>
      <c r="D78" s="311"/>
      <c r="E78" s="311"/>
      <c r="F78" s="326"/>
      <c r="G78" s="311"/>
      <c r="H78" s="311"/>
      <c r="I78" s="312"/>
      <c r="J78" s="312"/>
      <c r="K78" s="312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  <c r="DJ78" s="294"/>
      <c r="DK78" s="294"/>
      <c r="DL78" s="294"/>
      <c r="DM78" s="294"/>
      <c r="DN78" s="294"/>
      <c r="DO78" s="294"/>
      <c r="DP78" s="294"/>
      <c r="DQ78" s="294"/>
      <c r="DR78" s="294"/>
      <c r="DS78" s="294"/>
      <c r="DT78" s="294"/>
      <c r="DU78" s="294"/>
      <c r="DV78" s="294"/>
      <c r="DW78" s="294"/>
      <c r="DX78" s="294"/>
      <c r="DY78" s="294"/>
      <c r="DZ78" s="294"/>
      <c r="EA78" s="294"/>
      <c r="EB78" s="294"/>
      <c r="EC78" s="294"/>
      <c r="ED78" s="294"/>
      <c r="EE78" s="294"/>
      <c r="EF78" s="294"/>
      <c r="EG78" s="294"/>
      <c r="EH78" s="294"/>
      <c r="EI78" s="294"/>
      <c r="EJ78" s="294"/>
      <c r="EK78" s="294"/>
      <c r="EL78" s="294"/>
      <c r="EM78" s="294"/>
      <c r="EN78" s="294"/>
      <c r="EO78" s="294"/>
      <c r="EP78" s="294"/>
      <c r="EQ78" s="294"/>
      <c r="ER78" s="294"/>
      <c r="ES78" s="294"/>
      <c r="ET78" s="294"/>
      <c r="EU78" s="294"/>
      <c r="EV78" s="294"/>
      <c r="EW78" s="294"/>
      <c r="EX78" s="294"/>
      <c r="EY78" s="294"/>
      <c r="EZ78" s="294"/>
      <c r="FA78" s="294"/>
      <c r="FB78" s="294"/>
      <c r="FC78" s="294"/>
      <c r="FD78" s="294"/>
      <c r="FE78" s="294"/>
      <c r="FF78" s="294"/>
      <c r="FG78" s="294"/>
      <c r="FH78" s="294"/>
      <c r="FI78" s="294"/>
      <c r="FJ78" s="294"/>
      <c r="FK78" s="294"/>
      <c r="FL78" s="294"/>
      <c r="FM78" s="294"/>
      <c r="FN78" s="294"/>
      <c r="FO78" s="294"/>
      <c r="FP78" s="294"/>
      <c r="FQ78" s="294"/>
      <c r="FR78" s="294"/>
      <c r="FS78" s="294"/>
      <c r="FT78" s="294"/>
      <c r="FU78" s="294"/>
      <c r="FV78" s="294"/>
      <c r="FW78" s="294"/>
      <c r="FX78" s="294"/>
      <c r="FY78" s="294"/>
      <c r="FZ78" s="294"/>
      <c r="GA78" s="294"/>
      <c r="GB78" s="294"/>
      <c r="GC78" s="294"/>
      <c r="GD78" s="294"/>
      <c r="GE78" s="294"/>
      <c r="GF78" s="294"/>
      <c r="GG78" s="294"/>
      <c r="GH78" s="294"/>
      <c r="GI78" s="294"/>
      <c r="GJ78" s="294"/>
      <c r="GK78" s="294"/>
      <c r="GL78" s="294"/>
      <c r="GM78" s="295"/>
      <c r="GN78" s="295"/>
      <c r="GO78" s="295"/>
      <c r="GP78" s="295"/>
      <c r="GQ78" s="295"/>
      <c r="GR78" s="295"/>
      <c r="GS78" s="295"/>
      <c r="GT78" s="295"/>
      <c r="GU78" s="295"/>
      <c r="GV78" s="295"/>
      <c r="GW78" s="295"/>
      <c r="GX78" s="295"/>
      <c r="GY78" s="295"/>
      <c r="GZ78" s="295"/>
      <c r="HA78" s="295"/>
      <c r="HB78" s="295"/>
      <c r="HC78" s="295"/>
      <c r="HD78" s="295"/>
      <c r="HE78" s="295"/>
      <c r="HF78" s="295"/>
      <c r="HG78" s="295"/>
      <c r="HH78" s="295"/>
      <c r="HI78" s="295"/>
      <c r="HJ78" s="295"/>
      <c r="HK78" s="295"/>
      <c r="HL78" s="295"/>
      <c r="HM78" s="295"/>
      <c r="HN78" s="295"/>
      <c r="HO78" s="295"/>
      <c r="HP78" s="295"/>
      <c r="HQ78" s="295"/>
      <c r="HR78" s="295"/>
      <c r="HS78" s="295"/>
      <c r="HT78" s="295"/>
      <c r="HU78" s="295"/>
      <c r="HV78" s="295"/>
      <c r="HW78" s="295"/>
      <c r="HX78" s="295"/>
      <c r="HY78" s="295"/>
      <c r="HZ78" s="295"/>
      <c r="IA78" s="295"/>
      <c r="IB78" s="295"/>
      <c r="IC78" s="295"/>
      <c r="ID78" s="295"/>
      <c r="IE78" s="295"/>
      <c r="IF78" s="295"/>
      <c r="IG78" s="295"/>
      <c r="IH78" s="295"/>
      <c r="II78" s="295"/>
      <c r="IJ78" s="295"/>
      <c r="IK78" s="295"/>
      <c r="IL78" s="295"/>
      <c r="IM78" s="295"/>
      <c r="IN78" s="295"/>
      <c r="IO78" s="295"/>
      <c r="IP78" s="295"/>
      <c r="IQ78" s="295"/>
      <c r="IR78" s="295"/>
      <c r="IS78" s="295"/>
      <c r="IT78" s="295"/>
    </row>
    <row r="79" spans="1:254" s="296" customFormat="1" ht="18" customHeight="1">
      <c r="A79" s="317"/>
      <c r="B79" s="291" t="s">
        <v>108</v>
      </c>
      <c r="C79" s="292">
        <v>559353</v>
      </c>
      <c r="D79" s="293">
        <v>5.7345206449325038E-2</v>
      </c>
      <c r="E79" s="293">
        <v>4.5508504558933183E-3</v>
      </c>
      <c r="F79" s="322">
        <v>1255.2805926490068</v>
      </c>
      <c r="G79" s="293">
        <v>1.2427129891473505</v>
      </c>
      <c r="H79" s="293">
        <v>1.9678237499856976E-2</v>
      </c>
      <c r="I79" s="312"/>
      <c r="J79" s="312"/>
      <c r="K79" s="312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  <c r="DJ79" s="294"/>
      <c r="DK79" s="294"/>
      <c r="DL79" s="294"/>
      <c r="DM79" s="294"/>
      <c r="DN79" s="294"/>
      <c r="DO79" s="294"/>
      <c r="DP79" s="294"/>
      <c r="DQ79" s="294"/>
      <c r="DR79" s="294"/>
      <c r="DS79" s="294"/>
      <c r="DT79" s="294"/>
      <c r="DU79" s="294"/>
      <c r="DV79" s="294"/>
      <c r="DW79" s="294"/>
      <c r="DX79" s="294"/>
      <c r="DY79" s="294"/>
      <c r="DZ79" s="294"/>
      <c r="EA79" s="294"/>
      <c r="EB79" s="294"/>
      <c r="EC79" s="294"/>
      <c r="ED79" s="294"/>
      <c r="EE79" s="294"/>
      <c r="EF79" s="294"/>
      <c r="EG79" s="294"/>
      <c r="EH79" s="294"/>
      <c r="EI79" s="294"/>
      <c r="EJ79" s="294"/>
      <c r="EK79" s="294"/>
      <c r="EL79" s="294"/>
      <c r="EM79" s="294"/>
      <c r="EN79" s="294"/>
      <c r="EO79" s="294"/>
      <c r="EP79" s="294"/>
      <c r="EQ79" s="294"/>
      <c r="ER79" s="294"/>
      <c r="ES79" s="294"/>
      <c r="ET79" s="294"/>
      <c r="EU79" s="294"/>
      <c r="EV79" s="294"/>
      <c r="EW79" s="294"/>
      <c r="EX79" s="294"/>
      <c r="EY79" s="294"/>
      <c r="EZ79" s="294"/>
      <c r="FA79" s="294"/>
      <c r="FB79" s="294"/>
      <c r="FC79" s="294"/>
      <c r="FD79" s="294"/>
      <c r="FE79" s="294"/>
      <c r="FF79" s="294"/>
      <c r="FG79" s="294"/>
      <c r="FH79" s="294"/>
      <c r="FI79" s="294"/>
      <c r="FJ79" s="294"/>
      <c r="FK79" s="294"/>
      <c r="FL79" s="294"/>
      <c r="FM79" s="294"/>
      <c r="FN79" s="294"/>
      <c r="FO79" s="294"/>
      <c r="FP79" s="294"/>
      <c r="FQ79" s="294"/>
      <c r="FR79" s="294"/>
      <c r="FS79" s="294"/>
      <c r="FT79" s="294"/>
      <c r="FU79" s="294"/>
      <c r="FV79" s="294"/>
      <c r="FW79" s="294"/>
      <c r="FX79" s="294"/>
      <c r="FY79" s="294"/>
      <c r="FZ79" s="294"/>
      <c r="GA79" s="294"/>
      <c r="GB79" s="294"/>
      <c r="GC79" s="294"/>
      <c r="GD79" s="294"/>
      <c r="GE79" s="294"/>
      <c r="GF79" s="294"/>
      <c r="GG79" s="294"/>
      <c r="GH79" s="294"/>
      <c r="GI79" s="294"/>
      <c r="GJ79" s="294"/>
      <c r="GK79" s="294"/>
      <c r="GL79" s="294"/>
      <c r="GM79" s="295"/>
      <c r="GN79" s="295"/>
      <c r="GO79" s="295"/>
      <c r="GP79" s="295"/>
      <c r="GQ79" s="295"/>
      <c r="GR79" s="295"/>
      <c r="GS79" s="295"/>
      <c r="GT79" s="295"/>
      <c r="GU79" s="295"/>
      <c r="GV79" s="295"/>
      <c r="GW79" s="295"/>
      <c r="GX79" s="295"/>
      <c r="GY79" s="295"/>
      <c r="GZ79" s="295"/>
      <c r="HA79" s="295"/>
      <c r="HB79" s="295"/>
      <c r="HC79" s="295"/>
      <c r="HD79" s="295"/>
      <c r="HE79" s="295"/>
      <c r="HF79" s="295"/>
      <c r="HG79" s="295"/>
      <c r="HH79" s="295"/>
      <c r="HI79" s="295"/>
      <c r="HJ79" s="295"/>
      <c r="HK79" s="295"/>
      <c r="HL79" s="295"/>
      <c r="HM79" s="295"/>
      <c r="HN79" s="295"/>
      <c r="HO79" s="295"/>
      <c r="HP79" s="295"/>
      <c r="HQ79" s="295"/>
      <c r="HR79" s="295"/>
      <c r="HS79" s="295"/>
      <c r="HT79" s="295"/>
      <c r="HU79" s="295"/>
      <c r="HV79" s="295"/>
      <c r="HW79" s="295"/>
      <c r="HX79" s="295"/>
      <c r="HY79" s="295"/>
      <c r="HZ79" s="295"/>
      <c r="IA79" s="295"/>
      <c r="IB79" s="295"/>
      <c r="IC79" s="295"/>
      <c r="ID79" s="295"/>
      <c r="IE79" s="295"/>
      <c r="IF79" s="295"/>
      <c r="IG79" s="295"/>
      <c r="IH79" s="295"/>
      <c r="II79" s="295"/>
      <c r="IJ79" s="295"/>
      <c r="IK79" s="295"/>
      <c r="IL79" s="295"/>
      <c r="IM79" s="295"/>
      <c r="IN79" s="295"/>
      <c r="IO79" s="295"/>
      <c r="IP79" s="295"/>
      <c r="IQ79" s="295"/>
      <c r="IR79" s="295"/>
      <c r="IS79" s="295"/>
      <c r="IT79" s="295"/>
    </row>
    <row r="80" spans="1:254" s="299" customFormat="1" ht="18" customHeight="1">
      <c r="A80" s="317">
        <v>1</v>
      </c>
      <c r="B80" s="313" t="s">
        <v>109</v>
      </c>
      <c r="C80" s="297">
        <v>77730</v>
      </c>
      <c r="D80" s="298">
        <v>7.9689264155301497E-3</v>
      </c>
      <c r="E80" s="314">
        <v>5.7839369589689493E-3</v>
      </c>
      <c r="F80" s="323">
        <v>1277.3416384922164</v>
      </c>
      <c r="G80" s="314">
        <v>1.2645531644707633</v>
      </c>
      <c r="H80" s="314">
        <v>2.1040854994320846E-2</v>
      </c>
      <c r="I80" s="315"/>
      <c r="J80" s="315"/>
      <c r="K80" s="315"/>
    </row>
    <row r="81" spans="1:254" s="300" customFormat="1" ht="18" customHeight="1">
      <c r="A81" s="317">
        <v>20</v>
      </c>
      <c r="B81" s="313" t="s">
        <v>110</v>
      </c>
      <c r="C81" s="297">
        <v>190244</v>
      </c>
      <c r="D81" s="298">
        <v>1.9503929460904641E-2</v>
      </c>
      <c r="E81" s="314">
        <v>9.2038045928841683E-3</v>
      </c>
      <c r="F81" s="323">
        <v>1228.8914356825967</v>
      </c>
      <c r="G81" s="314">
        <v>1.2165880348328726</v>
      </c>
      <c r="H81" s="314">
        <v>1.9961081728449903E-2</v>
      </c>
      <c r="I81" s="289"/>
      <c r="J81" s="289"/>
      <c r="K81" s="289"/>
    </row>
    <row r="82" spans="1:254" s="300" customFormat="1" ht="18" customHeight="1">
      <c r="A82" s="317">
        <v>48</v>
      </c>
      <c r="B82" s="313" t="s">
        <v>111</v>
      </c>
      <c r="C82" s="297">
        <v>291379</v>
      </c>
      <c r="D82" s="298">
        <v>2.9872350572890252E-2</v>
      </c>
      <c r="E82" s="314">
        <v>1.2095097705711044E-3</v>
      </c>
      <c r="F82" s="323">
        <v>1266.6251771404256</v>
      </c>
      <c r="G82" s="314">
        <v>1.2539439940609332</v>
      </c>
      <c r="H82" s="314">
        <v>1.9224642744426035E-2</v>
      </c>
      <c r="I82" s="289"/>
      <c r="J82" s="289"/>
      <c r="K82" s="289"/>
    </row>
    <row r="83" spans="1:254" s="300" customFormat="1" ht="18" hidden="1" customHeight="1">
      <c r="A83" s="317"/>
      <c r="B83" s="313"/>
      <c r="C83" s="297"/>
      <c r="D83" s="298"/>
      <c r="E83" s="314"/>
      <c r="F83" s="323"/>
      <c r="G83" s="314"/>
      <c r="H83" s="314"/>
      <c r="I83" s="289"/>
      <c r="J83" s="289"/>
      <c r="K83" s="289"/>
    </row>
    <row r="84" spans="1:254" s="296" customFormat="1" ht="18" customHeight="1">
      <c r="A84" s="317">
        <v>26</v>
      </c>
      <c r="B84" s="291" t="s">
        <v>112</v>
      </c>
      <c r="C84" s="292">
        <v>69906</v>
      </c>
      <c r="D84" s="293">
        <v>7.1668052232606531E-3</v>
      </c>
      <c r="E84" s="293">
        <v>4.0935924505536292E-3</v>
      </c>
      <c r="F84" s="322">
        <v>989.6447475180961</v>
      </c>
      <c r="G84" s="293">
        <v>0.97973663385240362</v>
      </c>
      <c r="H84" s="293">
        <v>2.3855165415844537E-2</v>
      </c>
      <c r="I84" s="312"/>
      <c r="J84" s="312"/>
      <c r="K84" s="312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  <c r="CG84" s="294"/>
      <c r="CH84" s="294"/>
      <c r="CI84" s="294"/>
      <c r="CJ84" s="294"/>
      <c r="CK84" s="294"/>
      <c r="CL84" s="294"/>
      <c r="CM84" s="294"/>
      <c r="CN84" s="294"/>
      <c r="CO84" s="294"/>
      <c r="CP84" s="294"/>
      <c r="CQ84" s="294"/>
      <c r="CR84" s="294"/>
      <c r="CS84" s="294"/>
      <c r="CT84" s="294"/>
      <c r="CU84" s="294"/>
      <c r="CV84" s="294"/>
      <c r="CW84" s="294"/>
      <c r="CX84" s="294"/>
      <c r="CY84" s="294"/>
      <c r="CZ84" s="294"/>
      <c r="DA84" s="294"/>
      <c r="DB84" s="294"/>
      <c r="DC84" s="294"/>
      <c r="DD84" s="294"/>
      <c r="DE84" s="294"/>
      <c r="DF84" s="294"/>
      <c r="DG84" s="294"/>
      <c r="DH84" s="294"/>
      <c r="DI84" s="294"/>
      <c r="DJ84" s="294"/>
      <c r="DK84" s="294"/>
      <c r="DL84" s="294"/>
      <c r="DM84" s="294"/>
      <c r="DN84" s="294"/>
      <c r="DO84" s="294"/>
      <c r="DP84" s="294"/>
      <c r="DQ84" s="294"/>
      <c r="DR84" s="294"/>
      <c r="DS84" s="294"/>
      <c r="DT84" s="294"/>
      <c r="DU84" s="294"/>
      <c r="DV84" s="294"/>
      <c r="DW84" s="294"/>
      <c r="DX84" s="294"/>
      <c r="DY84" s="294"/>
      <c r="DZ84" s="294"/>
      <c r="EA84" s="294"/>
      <c r="EB84" s="294"/>
      <c r="EC84" s="294"/>
      <c r="ED84" s="294"/>
      <c r="EE84" s="294"/>
      <c r="EF84" s="294"/>
      <c r="EG84" s="294"/>
      <c r="EH84" s="294"/>
      <c r="EI84" s="294"/>
      <c r="EJ84" s="294"/>
      <c r="EK84" s="294"/>
      <c r="EL84" s="294"/>
      <c r="EM84" s="294"/>
      <c r="EN84" s="294"/>
      <c r="EO84" s="294"/>
      <c r="EP84" s="294"/>
      <c r="EQ84" s="294"/>
      <c r="ER84" s="294"/>
      <c r="ES84" s="294"/>
      <c r="ET84" s="294"/>
      <c r="EU84" s="294"/>
      <c r="EV84" s="294"/>
      <c r="EW84" s="294"/>
      <c r="EX84" s="294"/>
      <c r="EY84" s="294"/>
      <c r="EZ84" s="294"/>
      <c r="FA84" s="294"/>
      <c r="FB84" s="294"/>
      <c r="FC84" s="294"/>
      <c r="FD84" s="294"/>
      <c r="FE84" s="294"/>
      <c r="FF84" s="294"/>
      <c r="FG84" s="294"/>
      <c r="FH84" s="294"/>
      <c r="FI84" s="294"/>
      <c r="FJ84" s="294"/>
      <c r="FK84" s="294"/>
      <c r="FL84" s="294"/>
      <c r="FM84" s="294"/>
      <c r="FN84" s="294"/>
      <c r="FO84" s="294"/>
      <c r="FP84" s="294"/>
      <c r="FQ84" s="294"/>
      <c r="FR84" s="294"/>
      <c r="FS84" s="294"/>
      <c r="FT84" s="294"/>
      <c r="FU84" s="294"/>
      <c r="FV84" s="294"/>
      <c r="FW84" s="294"/>
      <c r="FX84" s="294"/>
      <c r="FY84" s="294"/>
      <c r="FZ84" s="294"/>
      <c r="GA84" s="294"/>
      <c r="GB84" s="294"/>
      <c r="GC84" s="294"/>
      <c r="GD84" s="294"/>
      <c r="GE84" s="294"/>
      <c r="GF84" s="294"/>
      <c r="GG84" s="294"/>
      <c r="GH84" s="294"/>
      <c r="GI84" s="294"/>
      <c r="GJ84" s="294"/>
      <c r="GK84" s="294"/>
      <c r="GL84" s="294"/>
      <c r="GM84" s="295"/>
      <c r="GN84" s="295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5"/>
      <c r="HC84" s="295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5"/>
      <c r="HR84" s="295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5"/>
      <c r="IG84" s="295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</row>
    <row r="85" spans="1:254" s="296" customFormat="1" ht="18" hidden="1" customHeight="1">
      <c r="A85" s="317"/>
      <c r="B85" s="291"/>
      <c r="C85" s="292"/>
      <c r="D85" s="293"/>
      <c r="E85" s="293"/>
      <c r="F85" s="322"/>
      <c r="G85" s="293"/>
      <c r="H85" s="293"/>
      <c r="I85" s="312"/>
      <c r="J85" s="312"/>
      <c r="K85" s="312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  <c r="CG85" s="294"/>
      <c r="CH85" s="294"/>
      <c r="CI85" s="294"/>
      <c r="CJ85" s="294"/>
      <c r="CK85" s="294"/>
      <c r="CL85" s="294"/>
      <c r="CM85" s="294"/>
      <c r="CN85" s="294"/>
      <c r="CO85" s="294"/>
      <c r="CP85" s="294"/>
      <c r="CQ85" s="294"/>
      <c r="CR85" s="294"/>
      <c r="CS85" s="294"/>
      <c r="CT85" s="294"/>
      <c r="CU85" s="294"/>
      <c r="CV85" s="294"/>
      <c r="CW85" s="294"/>
      <c r="CX85" s="294"/>
      <c r="CY85" s="294"/>
      <c r="CZ85" s="294"/>
      <c r="DA85" s="294"/>
      <c r="DB85" s="294"/>
      <c r="DC85" s="294"/>
      <c r="DD85" s="294"/>
      <c r="DE85" s="294"/>
      <c r="DF85" s="294"/>
      <c r="DG85" s="294"/>
      <c r="DH85" s="294"/>
      <c r="DI85" s="294"/>
      <c r="DJ85" s="294"/>
      <c r="DK85" s="294"/>
      <c r="DL85" s="294"/>
      <c r="DM85" s="294"/>
      <c r="DN85" s="294"/>
      <c r="DO85" s="294"/>
      <c r="DP85" s="294"/>
      <c r="DQ85" s="294"/>
      <c r="DR85" s="294"/>
      <c r="DS85" s="294"/>
      <c r="DT85" s="294"/>
      <c r="DU85" s="294"/>
      <c r="DV85" s="294"/>
      <c r="DW85" s="294"/>
      <c r="DX85" s="294"/>
      <c r="DY85" s="294"/>
      <c r="DZ85" s="294"/>
      <c r="EA85" s="294"/>
      <c r="EB85" s="294"/>
      <c r="EC85" s="294"/>
      <c r="ED85" s="294"/>
      <c r="EE85" s="294"/>
      <c r="EF85" s="294"/>
      <c r="EG85" s="294"/>
      <c r="EH85" s="294"/>
      <c r="EI85" s="294"/>
      <c r="EJ85" s="294"/>
      <c r="EK85" s="294"/>
      <c r="EL85" s="294"/>
      <c r="EM85" s="294"/>
      <c r="EN85" s="294"/>
      <c r="EO85" s="294"/>
      <c r="EP85" s="294"/>
      <c r="EQ85" s="294"/>
      <c r="ER85" s="294"/>
      <c r="ES85" s="294"/>
      <c r="ET85" s="294"/>
      <c r="EU85" s="294"/>
      <c r="EV85" s="294"/>
      <c r="EW85" s="294"/>
      <c r="EX85" s="294"/>
      <c r="EY85" s="294"/>
      <c r="EZ85" s="294"/>
      <c r="FA85" s="294"/>
      <c r="FB85" s="294"/>
      <c r="FC85" s="294"/>
      <c r="FD85" s="294"/>
      <c r="FE85" s="294"/>
      <c r="FF85" s="294"/>
      <c r="FG85" s="294"/>
      <c r="FH85" s="294"/>
      <c r="FI85" s="294"/>
      <c r="FJ85" s="294"/>
      <c r="FK85" s="294"/>
      <c r="FL85" s="294"/>
      <c r="FM85" s="294"/>
      <c r="FN85" s="294"/>
      <c r="FO85" s="294"/>
      <c r="FP85" s="294"/>
      <c r="FQ85" s="294"/>
      <c r="FR85" s="294"/>
      <c r="FS85" s="294"/>
      <c r="FT85" s="294"/>
      <c r="FU85" s="294"/>
      <c r="FV85" s="294"/>
      <c r="FW85" s="294"/>
      <c r="FX85" s="294"/>
      <c r="FY85" s="294"/>
      <c r="FZ85" s="294"/>
      <c r="GA85" s="294"/>
      <c r="GB85" s="294"/>
      <c r="GC85" s="294"/>
      <c r="GD85" s="294"/>
      <c r="GE85" s="294"/>
      <c r="GF85" s="294"/>
      <c r="GG85" s="294"/>
      <c r="GH85" s="294"/>
      <c r="GI85" s="294"/>
      <c r="GJ85" s="294"/>
      <c r="GK85" s="294"/>
      <c r="GL85" s="294"/>
      <c r="GM85" s="295"/>
      <c r="GN85" s="295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5"/>
      <c r="HC85" s="295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5"/>
      <c r="HR85" s="295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5"/>
      <c r="IG85" s="295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</row>
    <row r="86" spans="1:254" s="296" customFormat="1" ht="18" customHeight="1">
      <c r="A86" s="317">
        <v>51</v>
      </c>
      <c r="B86" s="313" t="s">
        <v>113</v>
      </c>
      <c r="C86" s="297">
        <v>8746</v>
      </c>
      <c r="D86" s="298">
        <v>8.9664518757528219E-4</v>
      </c>
      <c r="E86" s="314">
        <v>1.2034251330710566E-2</v>
      </c>
      <c r="F86" s="323">
        <v>1020.7119974845647</v>
      </c>
      <c r="G86" s="314">
        <v>1.0104928450903585</v>
      </c>
      <c r="H86" s="314">
        <v>1.8647344770408969E-2</v>
      </c>
      <c r="I86" s="312"/>
      <c r="J86" s="312"/>
      <c r="K86" s="312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  <c r="CG86" s="294"/>
      <c r="CH86" s="294"/>
      <c r="CI86" s="294"/>
      <c r="CJ86" s="294"/>
      <c r="CK86" s="294"/>
      <c r="CL86" s="294"/>
      <c r="CM86" s="294"/>
      <c r="CN86" s="294"/>
      <c r="CO86" s="294"/>
      <c r="CP86" s="294"/>
      <c r="CQ86" s="294"/>
      <c r="CR86" s="294"/>
      <c r="CS86" s="294"/>
      <c r="CT86" s="294"/>
      <c r="CU86" s="294"/>
      <c r="CV86" s="294"/>
      <c r="CW86" s="294"/>
      <c r="CX86" s="294"/>
      <c r="CY86" s="294"/>
      <c r="CZ86" s="294"/>
      <c r="DA86" s="294"/>
      <c r="DB86" s="294"/>
      <c r="DC86" s="294"/>
      <c r="DD86" s="294"/>
      <c r="DE86" s="294"/>
      <c r="DF86" s="294"/>
      <c r="DG86" s="294"/>
      <c r="DH86" s="294"/>
      <c r="DI86" s="294"/>
      <c r="DJ86" s="294"/>
      <c r="DK86" s="294"/>
      <c r="DL86" s="294"/>
      <c r="DM86" s="294"/>
      <c r="DN86" s="294"/>
      <c r="DO86" s="294"/>
      <c r="DP86" s="294"/>
      <c r="DQ86" s="294"/>
      <c r="DR86" s="294"/>
      <c r="DS86" s="294"/>
      <c r="DT86" s="294"/>
      <c r="DU86" s="294"/>
      <c r="DV86" s="294"/>
      <c r="DW86" s="294"/>
      <c r="DX86" s="294"/>
      <c r="DY86" s="294"/>
      <c r="DZ86" s="294"/>
      <c r="EA86" s="294"/>
      <c r="EB86" s="294"/>
      <c r="EC86" s="294"/>
      <c r="ED86" s="294"/>
      <c r="EE86" s="294"/>
      <c r="EF86" s="294"/>
      <c r="EG86" s="294"/>
      <c r="EH86" s="294"/>
      <c r="EI86" s="294"/>
      <c r="EJ86" s="294"/>
      <c r="EK86" s="294"/>
      <c r="EL86" s="294"/>
      <c r="EM86" s="294"/>
      <c r="EN86" s="294"/>
      <c r="EO86" s="294"/>
      <c r="EP86" s="294"/>
      <c r="EQ86" s="294"/>
      <c r="ER86" s="294"/>
      <c r="ES86" s="294"/>
      <c r="ET86" s="294"/>
      <c r="EU86" s="294"/>
      <c r="EV86" s="294"/>
      <c r="EW86" s="294"/>
      <c r="EX86" s="294"/>
      <c r="EY86" s="294"/>
      <c r="EZ86" s="294"/>
      <c r="FA86" s="294"/>
      <c r="FB86" s="294"/>
      <c r="FC86" s="294"/>
      <c r="FD86" s="294"/>
      <c r="FE86" s="294"/>
      <c r="FF86" s="294"/>
      <c r="FG86" s="294"/>
      <c r="FH86" s="294"/>
      <c r="FI86" s="294"/>
      <c r="FJ86" s="294"/>
      <c r="FK86" s="294"/>
      <c r="FL86" s="294"/>
      <c r="FM86" s="294"/>
      <c r="FN86" s="294"/>
      <c r="FO86" s="294"/>
      <c r="FP86" s="294"/>
      <c r="FQ86" s="294"/>
      <c r="FR86" s="294"/>
      <c r="FS86" s="294"/>
      <c r="FT86" s="294"/>
      <c r="FU86" s="294"/>
      <c r="FV86" s="294"/>
      <c r="FW86" s="294"/>
      <c r="FX86" s="294"/>
      <c r="FY86" s="294"/>
      <c r="FZ86" s="294"/>
      <c r="GA86" s="294"/>
      <c r="GB86" s="294"/>
      <c r="GC86" s="294"/>
      <c r="GD86" s="294"/>
      <c r="GE86" s="294"/>
      <c r="GF86" s="294"/>
      <c r="GG86" s="294"/>
      <c r="GH86" s="294"/>
      <c r="GI86" s="294"/>
      <c r="GJ86" s="294"/>
      <c r="GK86" s="294"/>
      <c r="GL86" s="294"/>
      <c r="GM86" s="295"/>
      <c r="GN86" s="295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5"/>
      <c r="HC86" s="295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5"/>
      <c r="HR86" s="295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5"/>
      <c r="IG86" s="295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</row>
    <row r="87" spans="1:254" s="296" customFormat="1" ht="18" customHeight="1">
      <c r="A87" s="317">
        <v>52</v>
      </c>
      <c r="B87" s="313" t="s">
        <v>114</v>
      </c>
      <c r="C87" s="297">
        <v>8057</v>
      </c>
      <c r="D87" s="298">
        <v>8.26008492601652E-4</v>
      </c>
      <c r="E87" s="314">
        <v>8.511703592439579E-3</v>
      </c>
      <c r="F87" s="323">
        <v>959.28438997145281</v>
      </c>
      <c r="G87" s="314">
        <v>0.94968023777704347</v>
      </c>
      <c r="H87" s="314">
        <v>2.4819183045131643E-2</v>
      </c>
      <c r="I87" s="312"/>
      <c r="J87" s="312"/>
      <c r="K87" s="312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  <c r="CG87" s="294"/>
      <c r="CH87" s="294"/>
      <c r="CI87" s="294"/>
      <c r="CJ87" s="294"/>
      <c r="CK87" s="294"/>
      <c r="CL87" s="294"/>
      <c r="CM87" s="294"/>
      <c r="CN87" s="294"/>
      <c r="CO87" s="294"/>
      <c r="CP87" s="294"/>
      <c r="CQ87" s="294"/>
      <c r="CR87" s="294"/>
      <c r="CS87" s="294"/>
      <c r="CT87" s="294"/>
      <c r="CU87" s="294"/>
      <c r="CV87" s="294"/>
      <c r="CW87" s="294"/>
      <c r="CX87" s="294"/>
      <c r="CY87" s="294"/>
      <c r="CZ87" s="294"/>
      <c r="DA87" s="294"/>
      <c r="DB87" s="294"/>
      <c r="DC87" s="294"/>
      <c r="DD87" s="294"/>
      <c r="DE87" s="294"/>
      <c r="DF87" s="294"/>
      <c r="DG87" s="294"/>
      <c r="DH87" s="294"/>
      <c r="DI87" s="294"/>
      <c r="DJ87" s="294"/>
      <c r="DK87" s="294"/>
      <c r="DL87" s="294"/>
      <c r="DM87" s="294"/>
      <c r="DN87" s="294"/>
      <c r="DO87" s="294"/>
      <c r="DP87" s="294"/>
      <c r="DQ87" s="294"/>
      <c r="DR87" s="294"/>
      <c r="DS87" s="294"/>
      <c r="DT87" s="294"/>
      <c r="DU87" s="294"/>
      <c r="DV87" s="294"/>
      <c r="DW87" s="294"/>
      <c r="DX87" s="294"/>
      <c r="DY87" s="294"/>
      <c r="DZ87" s="294"/>
      <c r="EA87" s="294"/>
      <c r="EB87" s="294"/>
      <c r="EC87" s="294"/>
      <c r="ED87" s="294"/>
      <c r="EE87" s="294"/>
      <c r="EF87" s="294"/>
      <c r="EG87" s="294"/>
      <c r="EH87" s="294"/>
      <c r="EI87" s="294"/>
      <c r="EJ87" s="294"/>
      <c r="EK87" s="294"/>
      <c r="EL87" s="294"/>
      <c r="EM87" s="294"/>
      <c r="EN87" s="294"/>
      <c r="EO87" s="294"/>
      <c r="EP87" s="294"/>
      <c r="EQ87" s="294"/>
      <c r="ER87" s="294"/>
      <c r="ES87" s="294"/>
      <c r="ET87" s="294"/>
      <c r="EU87" s="294"/>
      <c r="EV87" s="294"/>
      <c r="EW87" s="294"/>
      <c r="EX87" s="294"/>
      <c r="EY87" s="294"/>
      <c r="EZ87" s="294"/>
      <c r="FA87" s="294"/>
      <c r="FB87" s="294"/>
      <c r="FC87" s="294"/>
      <c r="FD87" s="294"/>
      <c r="FE87" s="294"/>
      <c r="FF87" s="294"/>
      <c r="FG87" s="294"/>
      <c r="FH87" s="294"/>
      <c r="FI87" s="294"/>
      <c r="FJ87" s="294"/>
      <c r="FK87" s="294"/>
      <c r="FL87" s="294"/>
      <c r="FM87" s="294"/>
      <c r="FN87" s="294"/>
      <c r="FO87" s="294"/>
      <c r="FP87" s="294"/>
      <c r="FQ87" s="294"/>
      <c r="FR87" s="294"/>
      <c r="FS87" s="294"/>
      <c r="FT87" s="294"/>
      <c r="FU87" s="294"/>
      <c r="FV87" s="294"/>
      <c r="FW87" s="294"/>
      <c r="FX87" s="294"/>
      <c r="FY87" s="294"/>
      <c r="FZ87" s="294"/>
      <c r="GA87" s="294"/>
      <c r="GB87" s="294"/>
      <c r="GC87" s="294"/>
      <c r="GD87" s="294"/>
      <c r="GE87" s="294"/>
      <c r="GF87" s="294"/>
      <c r="GG87" s="294"/>
      <c r="GH87" s="294"/>
      <c r="GI87" s="294"/>
      <c r="GJ87" s="294"/>
      <c r="GK87" s="294"/>
      <c r="GL87" s="294"/>
      <c r="GM87" s="295"/>
      <c r="GN87" s="295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5"/>
      <c r="HC87" s="295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5"/>
      <c r="HR87" s="295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5"/>
      <c r="IG87" s="295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</row>
    <row r="88" spans="1:254" s="296" customFormat="1" ht="18" hidden="1" customHeight="1">
      <c r="A88" s="317"/>
      <c r="B88" s="313"/>
      <c r="C88" s="297"/>
      <c r="D88" s="298"/>
      <c r="E88" s="314"/>
      <c r="F88" s="323"/>
      <c r="G88" s="314"/>
      <c r="H88" s="314"/>
      <c r="I88" s="312"/>
      <c r="J88" s="312"/>
      <c r="K88" s="312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  <c r="CG88" s="294"/>
      <c r="CH88" s="294"/>
      <c r="CI88" s="294"/>
      <c r="CJ88" s="294"/>
      <c r="CK88" s="294"/>
      <c r="CL88" s="294"/>
      <c r="CM88" s="294"/>
      <c r="CN88" s="294"/>
      <c r="CO88" s="294"/>
      <c r="CP88" s="294"/>
      <c r="CQ88" s="294"/>
      <c r="CR88" s="294"/>
      <c r="CS88" s="294"/>
      <c r="CT88" s="294"/>
      <c r="CU88" s="294"/>
      <c r="CV88" s="294"/>
      <c r="CW88" s="294"/>
      <c r="CX88" s="294"/>
      <c r="CY88" s="294"/>
      <c r="CZ88" s="294"/>
      <c r="DA88" s="294"/>
      <c r="DB88" s="294"/>
      <c r="DC88" s="294"/>
      <c r="DD88" s="294"/>
      <c r="DE88" s="294"/>
      <c r="DF88" s="294"/>
      <c r="DG88" s="294"/>
      <c r="DH88" s="294"/>
      <c r="DI88" s="294"/>
      <c r="DJ88" s="294"/>
      <c r="DK88" s="294"/>
      <c r="DL88" s="294"/>
      <c r="DM88" s="294"/>
      <c r="DN88" s="294"/>
      <c r="DO88" s="294"/>
      <c r="DP88" s="294"/>
      <c r="DQ88" s="294"/>
      <c r="DR88" s="294"/>
      <c r="DS88" s="294"/>
      <c r="DT88" s="294"/>
      <c r="DU88" s="294"/>
      <c r="DV88" s="294"/>
      <c r="DW88" s="294"/>
      <c r="DX88" s="294"/>
      <c r="DY88" s="294"/>
      <c r="DZ88" s="294"/>
      <c r="EA88" s="294"/>
      <c r="EB88" s="294"/>
      <c r="EC88" s="294"/>
      <c r="ED88" s="294"/>
      <c r="EE88" s="294"/>
      <c r="EF88" s="294"/>
      <c r="EG88" s="294"/>
      <c r="EH88" s="294"/>
      <c r="EI88" s="294"/>
      <c r="EJ88" s="294"/>
      <c r="EK88" s="294"/>
      <c r="EL88" s="294"/>
      <c r="EM88" s="294"/>
      <c r="EN88" s="294"/>
      <c r="EO88" s="294"/>
      <c r="EP88" s="294"/>
      <c r="EQ88" s="294"/>
      <c r="ER88" s="294"/>
      <c r="ES88" s="294"/>
      <c r="ET88" s="294"/>
      <c r="EU88" s="294"/>
      <c r="EV88" s="294"/>
      <c r="EW88" s="294"/>
      <c r="EX88" s="294"/>
      <c r="EY88" s="294"/>
      <c r="EZ88" s="294"/>
      <c r="FA88" s="294"/>
      <c r="FB88" s="294"/>
      <c r="FC88" s="294"/>
      <c r="FD88" s="294"/>
      <c r="FE88" s="294"/>
      <c r="FF88" s="294"/>
      <c r="FG88" s="294"/>
      <c r="FH88" s="294"/>
      <c r="FI88" s="294"/>
      <c r="FJ88" s="294"/>
      <c r="FK88" s="294"/>
      <c r="FL88" s="294"/>
      <c r="FM88" s="294"/>
      <c r="FN88" s="294"/>
      <c r="FO88" s="294"/>
      <c r="FP88" s="294"/>
      <c r="FQ88" s="294"/>
      <c r="FR88" s="294"/>
      <c r="FS88" s="294"/>
      <c r="FT88" s="294"/>
      <c r="FU88" s="294"/>
      <c r="FV88" s="294"/>
      <c r="FW88" s="294"/>
      <c r="FX88" s="294"/>
      <c r="FY88" s="294"/>
      <c r="FZ88" s="294"/>
      <c r="GA88" s="294"/>
      <c r="GB88" s="294"/>
      <c r="GC88" s="294"/>
      <c r="GD88" s="294"/>
      <c r="GE88" s="294"/>
      <c r="GF88" s="294"/>
      <c r="GG88" s="294"/>
      <c r="GH88" s="294"/>
      <c r="GI88" s="294"/>
      <c r="GJ88" s="294"/>
      <c r="GK88" s="294"/>
      <c r="GL88" s="294"/>
      <c r="GM88" s="295"/>
      <c r="GN88" s="295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5"/>
      <c r="HC88" s="295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5"/>
      <c r="HR88" s="295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5"/>
      <c r="IG88" s="295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</row>
    <row r="89" spans="1:254" s="316" customFormat="1" ht="18" customHeight="1">
      <c r="A89" s="317"/>
      <c r="B89" s="291" t="s">
        <v>46</v>
      </c>
      <c r="C89" s="292">
        <v>9754137</v>
      </c>
      <c r="D89" s="293">
        <v>1</v>
      </c>
      <c r="E89" s="293">
        <v>4.7580610769775156E-3</v>
      </c>
      <c r="F89" s="322">
        <v>1010.1130378546048</v>
      </c>
      <c r="G89" s="293">
        <v>1</v>
      </c>
      <c r="H89" s="293">
        <v>2.0305925772272637E-2</v>
      </c>
      <c r="I89" s="312"/>
      <c r="J89" s="312"/>
      <c r="K89" s="312"/>
    </row>
    <row r="90" spans="1:254" ht="18" customHeight="1">
      <c r="A90" s="320"/>
      <c r="C90" s="258"/>
      <c r="D90" s="276"/>
      <c r="E90" s="276"/>
      <c r="F90" s="327"/>
      <c r="G90" s="276"/>
      <c r="H90" s="276"/>
      <c r="I90" s="273"/>
      <c r="J90" s="273"/>
      <c r="K90" s="273"/>
    </row>
    <row r="91" spans="1:254" ht="18" customHeight="1">
      <c r="A91" s="320"/>
      <c r="C91" s="36"/>
      <c r="D91" s="276"/>
      <c r="F91" s="327"/>
      <c r="G91" s="276"/>
      <c r="H91" s="276"/>
      <c r="I91" s="273"/>
      <c r="J91" s="273"/>
      <c r="K91" s="273"/>
    </row>
    <row r="92" spans="1:254" ht="18" customHeight="1">
      <c r="A92" s="320"/>
      <c r="C92" s="36"/>
      <c r="G92" s="276"/>
      <c r="H92" s="276"/>
      <c r="I92" s="273"/>
      <c r="J92" s="273"/>
      <c r="K92" s="273"/>
    </row>
    <row r="93" spans="1:254" ht="18" customHeight="1">
      <c r="A93" s="320"/>
      <c r="C93" s="36"/>
      <c r="G93" s="276"/>
      <c r="H93" s="276"/>
      <c r="I93" s="273"/>
      <c r="J93" s="273"/>
      <c r="K93" s="273"/>
    </row>
    <row r="94" spans="1:254" ht="18" customHeight="1">
      <c r="A94" s="320"/>
      <c r="C94" s="36"/>
      <c r="G94" s="276"/>
      <c r="H94" s="276"/>
      <c r="I94" s="273"/>
      <c r="J94" s="273"/>
      <c r="K94" s="273"/>
    </row>
    <row r="95" spans="1:254" ht="18" customHeight="1">
      <c r="A95" s="320"/>
      <c r="C95" s="36"/>
      <c r="G95" s="276"/>
      <c r="H95" s="276"/>
      <c r="I95" s="273"/>
      <c r="J95" s="273"/>
      <c r="K95" s="273"/>
    </row>
    <row r="96" spans="1:254" ht="18" customHeight="1">
      <c r="A96" s="275"/>
      <c r="B96" s="274"/>
      <c r="C96" s="321"/>
      <c r="D96" s="274"/>
      <c r="E96" s="274"/>
      <c r="F96" s="274"/>
      <c r="G96" s="274"/>
      <c r="H96" s="274"/>
    </row>
    <row r="97" spans="1:8" ht="18" customHeight="1">
      <c r="A97" s="275"/>
      <c r="B97" s="274"/>
      <c r="C97" s="321"/>
      <c r="D97" s="274"/>
      <c r="E97" s="274"/>
      <c r="F97" s="274"/>
      <c r="G97" s="274"/>
      <c r="H97" s="274"/>
    </row>
    <row r="98" spans="1:8" ht="18" customHeight="1">
      <c r="A98" s="249"/>
      <c r="C98" s="36"/>
    </row>
    <row r="99" spans="1:8" ht="18" customHeight="1">
      <c r="A99" s="249"/>
      <c r="C99" s="36"/>
    </row>
    <row r="100" spans="1:8" ht="18" customHeight="1">
      <c r="A100" s="249"/>
      <c r="C100" s="36"/>
    </row>
    <row r="101" spans="1:8" ht="18" customHeight="1">
      <c r="A101" s="249"/>
      <c r="C101" s="36"/>
    </row>
    <row r="102" spans="1:8" ht="18" customHeight="1">
      <c r="A102" s="249"/>
      <c r="C102" s="36"/>
    </row>
    <row r="103" spans="1:8" ht="18" customHeight="1">
      <c r="A103" s="249"/>
      <c r="C103" s="36"/>
    </row>
    <row r="104" spans="1:8" ht="18" customHeight="1">
      <c r="A104" s="249"/>
      <c r="C104" s="36"/>
    </row>
    <row r="105" spans="1:8" ht="18" customHeight="1">
      <c r="A105" s="249"/>
      <c r="C105" s="36"/>
    </row>
    <row r="106" spans="1:8" ht="18" customHeight="1">
      <c r="A106" s="249"/>
      <c r="C106" s="36"/>
    </row>
    <row r="107" spans="1:8" ht="18" customHeight="1">
      <c r="A107" s="249"/>
      <c r="C107" s="36"/>
    </row>
    <row r="108" spans="1:8" ht="18" customHeight="1">
      <c r="A108" s="249"/>
      <c r="C108" s="36"/>
    </row>
    <row r="109" spans="1:8" ht="18" customHeight="1">
      <c r="A109" s="249"/>
      <c r="C109" s="36"/>
    </row>
    <row r="110" spans="1:8" ht="18" customHeight="1">
      <c r="A110" s="249"/>
      <c r="C110" s="36"/>
    </row>
    <row r="111" spans="1:8" ht="18" customHeight="1">
      <c r="A111" s="249"/>
      <c r="C111" s="36"/>
    </row>
    <row r="112" spans="1:8" ht="18" customHeight="1">
      <c r="A112" s="249"/>
      <c r="C112" s="36"/>
    </row>
    <row r="113" spans="1:3">
      <c r="A113" s="249"/>
      <c r="C113" s="36"/>
    </row>
    <row r="114" spans="1:3">
      <c r="A114" s="249"/>
      <c r="C114" s="36"/>
    </row>
    <row r="115" spans="1:3">
      <c r="A115" s="249"/>
      <c r="C115" s="36"/>
    </row>
    <row r="116" spans="1:3">
      <c r="A116" s="249"/>
      <c r="C116" s="36"/>
    </row>
    <row r="117" spans="1:3">
      <c r="A117" s="249"/>
      <c r="C117" s="36"/>
    </row>
    <row r="118" spans="1:3">
      <c r="A118" s="249"/>
      <c r="C118" s="36"/>
    </row>
    <row r="119" spans="1:3">
      <c r="A119" s="249"/>
      <c r="C119" s="36"/>
    </row>
    <row r="120" spans="1:3">
      <c r="A120" s="249"/>
    </row>
  </sheetData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I69"/>
  <sheetViews>
    <sheetView showGridLines="0" tabSelected="1" zoomScaleNormal="100" workbookViewId="0">
      <selection activeCell="J25" sqref="J25"/>
    </sheetView>
  </sheetViews>
  <sheetFormatPr baseColWidth="10" defaultColWidth="10.28515625" defaultRowHeight="15.75"/>
  <cols>
    <col min="1" max="1" width="7" style="353" customWidth="1"/>
    <col min="2" max="2" width="27.42578125" style="134" customWidth="1"/>
    <col min="3" max="3" width="13.7109375" style="134" hidden="1" customWidth="1"/>
    <col min="4" max="4" width="20.7109375" style="141" customWidth="1"/>
    <col min="5" max="5" width="20.7109375" style="140" customWidth="1"/>
    <col min="6" max="7" width="20.7109375" style="132" customWidth="1"/>
    <col min="8" max="16384" width="10.28515625" style="133"/>
  </cols>
  <sheetData>
    <row r="1" spans="1:9">
      <c r="A1" s="351"/>
    </row>
    <row r="2" spans="1:9" s="135" customFormat="1" ht="22.7" customHeight="1">
      <c r="A2" s="352"/>
      <c r="B2" s="415" t="s">
        <v>170</v>
      </c>
      <c r="C2" s="416"/>
      <c r="D2" s="416"/>
      <c r="E2" s="416"/>
      <c r="F2" s="416"/>
      <c r="G2" s="416"/>
    </row>
    <row r="3" spans="1:9" s="135" customFormat="1" ht="18.95" customHeight="1">
      <c r="A3" s="352"/>
      <c r="B3" s="415" t="s">
        <v>160</v>
      </c>
      <c r="C3" s="416"/>
      <c r="D3" s="416"/>
      <c r="E3" s="416"/>
      <c r="F3" s="416"/>
      <c r="G3" s="416"/>
    </row>
    <row r="4" spans="1:9" ht="19.7" customHeight="1">
      <c r="A4" s="421" t="s">
        <v>186</v>
      </c>
      <c r="B4" s="417" t="s">
        <v>187</v>
      </c>
      <c r="C4" s="354"/>
      <c r="D4" s="419" t="s">
        <v>171</v>
      </c>
      <c r="E4" s="355" t="s">
        <v>172</v>
      </c>
      <c r="F4" s="355"/>
      <c r="G4" s="356"/>
      <c r="I4" s="250"/>
    </row>
    <row r="5" spans="1:9" ht="19.7" customHeight="1">
      <c r="A5" s="422"/>
      <c r="B5" s="418"/>
      <c r="C5" s="357"/>
      <c r="D5" s="420"/>
      <c r="E5" s="358" t="s">
        <v>4</v>
      </c>
      <c r="F5" s="359" t="s">
        <v>3</v>
      </c>
      <c r="G5" s="360" t="s">
        <v>6</v>
      </c>
    </row>
    <row r="6" spans="1:9">
      <c r="A6" s="347">
        <v>4</v>
      </c>
      <c r="B6" s="331" t="s">
        <v>54</v>
      </c>
      <c r="C6" s="332" t="e">
        <v>#REF!</v>
      </c>
      <c r="D6" s="333">
        <v>37275</v>
      </c>
      <c r="E6" s="334">
        <v>0.4130461822769515</v>
      </c>
      <c r="F6" s="334">
        <v>0.2740127338775829</v>
      </c>
      <c r="G6" s="334">
        <v>0.34681193535481347</v>
      </c>
    </row>
    <row r="7" spans="1:9">
      <c r="A7" s="348">
        <v>11</v>
      </c>
      <c r="B7" s="335" t="s">
        <v>55</v>
      </c>
      <c r="C7" s="336" t="e">
        <v>#REF!</v>
      </c>
      <c r="D7" s="337">
        <v>68298</v>
      </c>
      <c r="E7" s="338">
        <v>0.38169911948229801</v>
      </c>
      <c r="F7" s="338">
        <v>0.24221978578055156</v>
      </c>
      <c r="G7" s="338">
        <v>0.30728876091064516</v>
      </c>
      <c r="H7" s="135"/>
    </row>
    <row r="8" spans="1:9">
      <c r="A8" s="348">
        <v>14</v>
      </c>
      <c r="B8" s="335" t="s">
        <v>56</v>
      </c>
      <c r="C8" s="336" t="e">
        <v>#REF!</v>
      </c>
      <c r="D8" s="337">
        <v>59887</v>
      </c>
      <c r="E8" s="338">
        <v>0.40843067109176329</v>
      </c>
      <c r="F8" s="338">
        <v>0.27628767502073853</v>
      </c>
      <c r="G8" s="338">
        <v>0.34743889491608021</v>
      </c>
      <c r="H8" s="135"/>
    </row>
    <row r="9" spans="1:9">
      <c r="A9" s="348">
        <v>18</v>
      </c>
      <c r="B9" s="335" t="s">
        <v>57</v>
      </c>
      <c r="C9" s="336" t="e">
        <v>#REF!</v>
      </c>
      <c r="D9" s="337">
        <v>65242</v>
      </c>
      <c r="E9" s="338">
        <v>0.40905131492664404</v>
      </c>
      <c r="F9" s="338">
        <v>0.27125075193188652</v>
      </c>
      <c r="G9" s="338">
        <v>0.34589487747722913</v>
      </c>
      <c r="H9" s="135"/>
    </row>
    <row r="10" spans="1:9">
      <c r="A10" s="348">
        <v>21</v>
      </c>
      <c r="B10" s="335" t="s">
        <v>58</v>
      </c>
      <c r="C10" s="336" t="e">
        <v>#REF!</v>
      </c>
      <c r="D10" s="337">
        <v>31342</v>
      </c>
      <c r="E10" s="338">
        <v>0.4049915502246404</v>
      </c>
      <c r="F10" s="338">
        <v>0.23620090512364636</v>
      </c>
      <c r="G10" s="338">
        <v>0.31975759554367567</v>
      </c>
      <c r="H10" s="135"/>
    </row>
    <row r="11" spans="1:9">
      <c r="A11" s="348">
        <v>23</v>
      </c>
      <c r="B11" s="335" t="s">
        <v>59</v>
      </c>
      <c r="C11" s="336" t="e">
        <v>#REF!</v>
      </c>
      <c r="D11" s="337">
        <v>56493</v>
      </c>
      <c r="E11" s="338">
        <v>0.47836266975181113</v>
      </c>
      <c r="F11" s="338">
        <v>0.31313494690189081</v>
      </c>
      <c r="G11" s="338">
        <v>0.39755805770584096</v>
      </c>
      <c r="H11" s="135"/>
    </row>
    <row r="12" spans="1:9">
      <c r="A12" s="348">
        <v>29</v>
      </c>
      <c r="B12" s="335" t="s">
        <v>60</v>
      </c>
      <c r="C12" s="336" t="e">
        <v>#REF!</v>
      </c>
      <c r="D12" s="337">
        <v>79509</v>
      </c>
      <c r="E12" s="338">
        <v>0.36389952308928147</v>
      </c>
      <c r="F12" s="338">
        <v>0.22221292902872611</v>
      </c>
      <c r="G12" s="338">
        <v>0.29480533926585095</v>
      </c>
      <c r="H12" s="135"/>
    </row>
    <row r="13" spans="1:9">
      <c r="A13" s="348">
        <v>41</v>
      </c>
      <c r="B13" s="335" t="s">
        <v>61</v>
      </c>
      <c r="C13" s="336" t="e">
        <v>#REF!</v>
      </c>
      <c r="D13" s="337">
        <v>112936</v>
      </c>
      <c r="E13" s="338">
        <v>0.35828475085823397</v>
      </c>
      <c r="F13" s="338">
        <v>0.23270139838255399</v>
      </c>
      <c r="G13" s="338">
        <v>0.29794014604702207</v>
      </c>
      <c r="H13" s="135"/>
    </row>
    <row r="14" spans="1:9" s="136" customFormat="1">
      <c r="A14" s="349"/>
      <c r="B14" s="339" t="s">
        <v>53</v>
      </c>
      <c r="C14" s="340" t="e">
        <v>#REF!</v>
      </c>
      <c r="D14" s="341">
        <v>510982</v>
      </c>
      <c r="E14" s="342">
        <v>0.39170677344273935</v>
      </c>
      <c r="F14" s="342">
        <v>0.25147672186615477</v>
      </c>
      <c r="G14" s="342">
        <v>0.32348863445003095</v>
      </c>
      <c r="H14" s="329"/>
    </row>
    <row r="15" spans="1:9">
      <c r="A15" s="348">
        <v>22</v>
      </c>
      <c r="B15" s="335" t="s">
        <v>63</v>
      </c>
      <c r="C15" s="336" t="e">
        <v>#REF!</v>
      </c>
      <c r="D15" s="337">
        <v>13927</v>
      </c>
      <c r="E15" s="338">
        <v>0.34273868478636416</v>
      </c>
      <c r="F15" s="338">
        <v>0.18419307295504789</v>
      </c>
      <c r="G15" s="338">
        <v>0.26183985410517213</v>
      </c>
      <c r="H15" s="135"/>
    </row>
    <row r="16" spans="1:9">
      <c r="A16" s="348">
        <v>44</v>
      </c>
      <c r="B16" s="335" t="s">
        <v>64</v>
      </c>
      <c r="C16" s="336" t="e">
        <v>#REF!</v>
      </c>
      <c r="D16" s="337">
        <v>9508</v>
      </c>
      <c r="E16" s="338">
        <v>0.32476162958682464</v>
      </c>
      <c r="F16" s="338">
        <v>0.2102871977932825</v>
      </c>
      <c r="G16" s="338">
        <v>0.26563111135944573</v>
      </c>
      <c r="H16" s="135"/>
    </row>
    <row r="17" spans="1:8">
      <c r="A17" s="348">
        <v>50</v>
      </c>
      <c r="B17" s="335" t="s">
        <v>65</v>
      </c>
      <c r="C17" s="336" t="e">
        <v>#REF!</v>
      </c>
      <c r="D17" s="337">
        <v>42860</v>
      </c>
      <c r="E17" s="338">
        <v>0.2705023576351106</v>
      </c>
      <c r="F17" s="338">
        <v>0.12497961611142552</v>
      </c>
      <c r="G17" s="338">
        <v>0.19978650905005851</v>
      </c>
      <c r="H17" s="135"/>
    </row>
    <row r="18" spans="1:8" s="136" customFormat="1">
      <c r="A18" s="348"/>
      <c r="B18" s="339" t="s">
        <v>62</v>
      </c>
      <c r="C18" s="340" t="e">
        <v>#REF!</v>
      </c>
      <c r="D18" s="341">
        <v>66295</v>
      </c>
      <c r="E18" s="342">
        <v>0.28886184047801922</v>
      </c>
      <c r="F18" s="342">
        <v>0.14622559681874592</v>
      </c>
      <c r="G18" s="342">
        <v>0.21842628957009938</v>
      </c>
      <c r="H18" s="329"/>
    </row>
    <row r="19" spans="1:8" s="136" customFormat="1">
      <c r="A19" s="348">
        <v>33</v>
      </c>
      <c r="B19" s="339" t="s">
        <v>66</v>
      </c>
      <c r="C19" s="340" t="e">
        <v>#REF!</v>
      </c>
      <c r="D19" s="341">
        <v>47362</v>
      </c>
      <c r="E19" s="342">
        <v>0.22095334299751399</v>
      </c>
      <c r="F19" s="342">
        <v>9.2245619480072594E-2</v>
      </c>
      <c r="G19" s="342">
        <v>0.15751839189027392</v>
      </c>
      <c r="H19" s="329"/>
    </row>
    <row r="20" spans="1:8" s="136" customFormat="1">
      <c r="A20" s="348">
        <v>7</v>
      </c>
      <c r="B20" s="339" t="s">
        <v>67</v>
      </c>
      <c r="C20" s="340" t="e">
        <v>#REF!</v>
      </c>
      <c r="D20" s="341">
        <v>36734</v>
      </c>
      <c r="E20" s="342">
        <v>0.24082975679542204</v>
      </c>
      <c r="F20" s="342">
        <v>0.12804986841518354</v>
      </c>
      <c r="G20" s="342">
        <v>0.18883851001922622</v>
      </c>
      <c r="H20" s="329"/>
    </row>
    <row r="21" spans="1:8">
      <c r="A21" s="348">
        <v>35</v>
      </c>
      <c r="B21" s="335" t="s">
        <v>69</v>
      </c>
      <c r="C21" s="336" t="e">
        <v>#REF!</v>
      </c>
      <c r="D21" s="337">
        <v>49007</v>
      </c>
      <c r="E21" s="338">
        <v>0.34174961939337156</v>
      </c>
      <c r="F21" s="338">
        <v>0.22386205806298626</v>
      </c>
      <c r="G21" s="338">
        <v>0.28173200190860542</v>
      </c>
      <c r="H21" s="135"/>
    </row>
    <row r="22" spans="1:8">
      <c r="A22" s="348">
        <v>38</v>
      </c>
      <c r="B22" s="335" t="s">
        <v>70</v>
      </c>
      <c r="C22" s="336" t="e">
        <v>#REF!</v>
      </c>
      <c r="D22" s="337">
        <v>51338</v>
      </c>
      <c r="E22" s="338">
        <v>0.3813154301319982</v>
      </c>
      <c r="F22" s="338">
        <v>0.2705240565194062</v>
      </c>
      <c r="G22" s="338">
        <v>0.32622482048675094</v>
      </c>
      <c r="H22" s="135"/>
    </row>
    <row r="23" spans="1:8" s="136" customFormat="1">
      <c r="A23" s="348"/>
      <c r="B23" s="339" t="s">
        <v>68</v>
      </c>
      <c r="C23" s="340" t="e">
        <v>#REF!</v>
      </c>
      <c r="D23" s="341">
        <v>100345</v>
      </c>
      <c r="E23" s="342">
        <v>0.36077503921401732</v>
      </c>
      <c r="F23" s="342">
        <v>0.24575473677270085</v>
      </c>
      <c r="G23" s="342">
        <v>0.30286521449117015</v>
      </c>
      <c r="H23" s="329"/>
    </row>
    <row r="24" spans="1:8" s="136" customFormat="1">
      <c r="A24" s="348">
        <v>39</v>
      </c>
      <c r="B24" s="339" t="s">
        <v>71</v>
      </c>
      <c r="C24" s="340" t="e">
        <v>#REF!</v>
      </c>
      <c r="D24" s="341">
        <v>25198</v>
      </c>
      <c r="E24" s="342">
        <v>0.23448759557731449</v>
      </c>
      <c r="F24" s="342">
        <v>0.11867270687972499</v>
      </c>
      <c r="G24" s="342">
        <v>0.17824401561881048</v>
      </c>
      <c r="H24" s="329"/>
    </row>
    <row r="25" spans="1:8">
      <c r="A25" s="348">
        <v>5</v>
      </c>
      <c r="B25" s="335" t="s">
        <v>73</v>
      </c>
      <c r="C25" s="336" t="e">
        <v>#REF!</v>
      </c>
      <c r="D25" s="337">
        <v>15265</v>
      </c>
      <c r="E25" s="338">
        <v>0.47791369351002377</v>
      </c>
      <c r="F25" s="338">
        <v>0.32839411142114883</v>
      </c>
      <c r="G25" s="338">
        <v>0.39707106440536882</v>
      </c>
      <c r="H25" s="135"/>
    </row>
    <row r="26" spans="1:8">
      <c r="A26" s="348">
        <v>9</v>
      </c>
      <c r="B26" s="335" t="s">
        <v>74</v>
      </c>
      <c r="C26" s="336" t="e">
        <v>#REF!</v>
      </c>
      <c r="D26" s="337">
        <v>18638</v>
      </c>
      <c r="E26" s="338">
        <v>0.27385233999776609</v>
      </c>
      <c r="F26" s="338">
        <v>0.14014544016521299</v>
      </c>
      <c r="G26" s="338">
        <v>0.20644203717241533</v>
      </c>
      <c r="H26" s="135"/>
    </row>
    <row r="27" spans="1:8">
      <c r="A27" s="348">
        <v>24</v>
      </c>
      <c r="B27" s="335" t="s">
        <v>75</v>
      </c>
      <c r="C27" s="336" t="e">
        <v>#REF!</v>
      </c>
      <c r="D27" s="337">
        <v>31754</v>
      </c>
      <c r="E27" s="338">
        <v>0.28818100207596925</v>
      </c>
      <c r="F27" s="338">
        <v>0.1610344827586207</v>
      </c>
      <c r="G27" s="338">
        <v>0.22537670430752416</v>
      </c>
      <c r="H27" s="135"/>
    </row>
    <row r="28" spans="1:8">
      <c r="A28" s="348">
        <v>34</v>
      </c>
      <c r="B28" s="335" t="s">
        <v>76</v>
      </c>
      <c r="C28" s="336" t="e">
        <v>#REF!</v>
      </c>
      <c r="D28" s="337">
        <v>11027</v>
      </c>
      <c r="E28" s="338">
        <v>0.34313529705441836</v>
      </c>
      <c r="F28" s="338">
        <v>0.18642014091459858</v>
      </c>
      <c r="G28" s="338">
        <v>0.26060548767518255</v>
      </c>
      <c r="H28" s="135"/>
    </row>
    <row r="29" spans="1:8">
      <c r="A29" s="348">
        <v>37</v>
      </c>
      <c r="B29" s="335" t="s">
        <v>77</v>
      </c>
      <c r="C29" s="336" t="e">
        <v>#REF!</v>
      </c>
      <c r="D29" s="337">
        <v>27859</v>
      </c>
      <c r="E29" s="338">
        <v>0.40827161133267725</v>
      </c>
      <c r="F29" s="338">
        <v>0.29297480620155036</v>
      </c>
      <c r="G29" s="338">
        <v>0.34869516240065085</v>
      </c>
      <c r="H29" s="135"/>
    </row>
    <row r="30" spans="1:8">
      <c r="A30" s="348">
        <v>40</v>
      </c>
      <c r="B30" s="335" t="s">
        <v>78</v>
      </c>
      <c r="C30" s="336" t="e">
        <v>#REF!</v>
      </c>
      <c r="D30" s="337">
        <v>9705</v>
      </c>
      <c r="E30" s="338">
        <v>0.38485607008760953</v>
      </c>
      <c r="F30" s="338">
        <v>0.20830891831712176</v>
      </c>
      <c r="G30" s="338">
        <v>0.29368153483023662</v>
      </c>
      <c r="H30" s="135"/>
    </row>
    <row r="31" spans="1:8">
      <c r="A31" s="348">
        <v>42</v>
      </c>
      <c r="B31" s="335" t="s">
        <v>79</v>
      </c>
      <c r="C31" s="336" t="e">
        <v>#REF!</v>
      </c>
      <c r="D31" s="337">
        <v>5942</v>
      </c>
      <c r="E31" s="338">
        <v>0.34570596797671033</v>
      </c>
      <c r="F31" s="338">
        <v>0.19125</v>
      </c>
      <c r="G31" s="338">
        <v>0.26775414563806776</v>
      </c>
      <c r="H31" s="135"/>
    </row>
    <row r="32" spans="1:8">
      <c r="A32" s="348">
        <v>47</v>
      </c>
      <c r="B32" s="335" t="s">
        <v>80</v>
      </c>
      <c r="C32" s="336" t="e">
        <v>#REF!</v>
      </c>
      <c r="D32" s="337">
        <v>24380</v>
      </c>
      <c r="E32" s="338">
        <v>0.29376570764094678</v>
      </c>
      <c r="F32" s="338">
        <v>0.141065475612519</v>
      </c>
      <c r="G32" s="338">
        <v>0.21179373132253804</v>
      </c>
      <c r="H32" s="135"/>
    </row>
    <row r="33" spans="1:8">
      <c r="A33" s="348">
        <v>49</v>
      </c>
      <c r="B33" s="335" t="s">
        <v>81</v>
      </c>
      <c r="C33" s="336" t="e">
        <v>#REF!</v>
      </c>
      <c r="D33" s="337">
        <v>20237</v>
      </c>
      <c r="E33" s="338">
        <v>0.4774010082295661</v>
      </c>
      <c r="F33" s="338">
        <v>0.36250989707046716</v>
      </c>
      <c r="G33" s="338">
        <v>0.41752460335472158</v>
      </c>
      <c r="H33" s="135"/>
    </row>
    <row r="34" spans="1:8" s="136" customFormat="1">
      <c r="A34" s="348"/>
      <c r="B34" s="339" t="s">
        <v>72</v>
      </c>
      <c r="C34" s="340" t="e">
        <v>#REF!</v>
      </c>
      <c r="D34" s="341">
        <v>164807</v>
      </c>
      <c r="E34" s="342">
        <v>0.33994010640239575</v>
      </c>
      <c r="F34" s="342">
        <v>0.20404973537577911</v>
      </c>
      <c r="G34" s="342">
        <v>0.26988959233336501</v>
      </c>
      <c r="H34" s="329"/>
    </row>
    <row r="35" spans="1:8">
      <c r="A35" s="348">
        <v>2</v>
      </c>
      <c r="B35" s="335" t="s">
        <v>83</v>
      </c>
      <c r="C35" s="336" t="e">
        <v>#REF!</v>
      </c>
      <c r="D35" s="337">
        <v>28547</v>
      </c>
      <c r="E35" s="338">
        <v>0.46877844529401058</v>
      </c>
      <c r="F35" s="338">
        <v>0.3350644699140401</v>
      </c>
      <c r="G35" s="338">
        <v>0.39623296227410265</v>
      </c>
      <c r="H35" s="135"/>
    </row>
    <row r="36" spans="1:8">
      <c r="A36" s="348">
        <v>13</v>
      </c>
      <c r="B36" s="335" t="s">
        <v>84</v>
      </c>
      <c r="C36" s="336" t="e">
        <v>#REF!</v>
      </c>
      <c r="D36" s="337">
        <v>38133</v>
      </c>
      <c r="E36" s="338">
        <v>0.48672403478901111</v>
      </c>
      <c r="F36" s="338">
        <v>0.30789177818880792</v>
      </c>
      <c r="G36" s="338">
        <v>0.3867130455946779</v>
      </c>
      <c r="H36" s="135"/>
    </row>
    <row r="37" spans="1:8">
      <c r="A37" s="348">
        <v>16</v>
      </c>
      <c r="B37" s="335" t="s">
        <v>85</v>
      </c>
      <c r="C37" s="336" t="e">
        <v>#REF!</v>
      </c>
      <c r="D37" s="337">
        <v>19458</v>
      </c>
      <c r="E37" s="338">
        <v>0.51651712887438828</v>
      </c>
      <c r="F37" s="338">
        <v>0.38168126381272</v>
      </c>
      <c r="G37" s="338">
        <v>0.44172531214528943</v>
      </c>
      <c r="H37" s="135"/>
    </row>
    <row r="38" spans="1:8">
      <c r="A38" s="348">
        <v>19</v>
      </c>
      <c r="B38" s="335" t="s">
        <v>86</v>
      </c>
      <c r="C38" s="336" t="e">
        <v>#REF!</v>
      </c>
      <c r="D38" s="337">
        <v>9265</v>
      </c>
      <c r="E38" s="338">
        <v>0.31775652083006639</v>
      </c>
      <c r="F38" s="338">
        <v>0.14248021108179421</v>
      </c>
      <c r="G38" s="338">
        <v>0.22329605707124264</v>
      </c>
      <c r="H38" s="135"/>
    </row>
    <row r="39" spans="1:8">
      <c r="A39" s="348">
        <v>45</v>
      </c>
      <c r="B39" s="335" t="s">
        <v>87</v>
      </c>
      <c r="C39" s="336" t="e">
        <v>#REF!</v>
      </c>
      <c r="D39" s="337">
        <v>40772</v>
      </c>
      <c r="E39" s="338">
        <v>0.46332152156463519</v>
      </c>
      <c r="F39" s="338">
        <v>0.26388781759560648</v>
      </c>
      <c r="G39" s="338">
        <v>0.35177995202843781</v>
      </c>
      <c r="H39" s="135"/>
    </row>
    <row r="40" spans="1:8" s="137" customFormat="1">
      <c r="A40" s="348"/>
      <c r="B40" s="339" t="s">
        <v>82</v>
      </c>
      <c r="C40" s="340" t="e">
        <v>#REF!</v>
      </c>
      <c r="D40" s="341">
        <v>136175</v>
      </c>
      <c r="E40" s="342">
        <v>0.4600471590293902</v>
      </c>
      <c r="F40" s="342">
        <v>0.28998503779414336</v>
      </c>
      <c r="G40" s="342">
        <v>0.3659654177125381</v>
      </c>
      <c r="H40" s="330"/>
    </row>
    <row r="41" spans="1:8">
      <c r="A41" s="348">
        <v>8</v>
      </c>
      <c r="B41" s="335" t="s">
        <v>89</v>
      </c>
      <c r="C41" s="336" t="e">
        <v>#REF!</v>
      </c>
      <c r="D41" s="337">
        <v>189247</v>
      </c>
      <c r="E41" s="338">
        <v>0.19462709179808554</v>
      </c>
      <c r="F41" s="338">
        <v>8.3171099890687633E-2</v>
      </c>
      <c r="G41" s="338">
        <v>0.14530758475386385</v>
      </c>
      <c r="H41" s="135"/>
    </row>
    <row r="42" spans="1:8">
      <c r="A42" s="348">
        <v>17</v>
      </c>
      <c r="B42" s="335" t="s">
        <v>90</v>
      </c>
      <c r="C42" s="336" t="e">
        <v>#REF!</v>
      </c>
      <c r="D42" s="337">
        <v>27522</v>
      </c>
      <c r="E42" s="338">
        <v>0.22094327438340489</v>
      </c>
      <c r="F42" s="338">
        <v>0.11294979226815013</v>
      </c>
      <c r="G42" s="338">
        <v>0.17279873424079562</v>
      </c>
      <c r="H42" s="135"/>
    </row>
    <row r="43" spans="1:8">
      <c r="A43" s="348">
        <v>25</v>
      </c>
      <c r="B43" s="335" t="s">
        <v>91</v>
      </c>
      <c r="C43" s="336" t="e">
        <v>#REF!</v>
      </c>
      <c r="D43" s="337">
        <v>22195</v>
      </c>
      <c r="E43" s="338">
        <v>0.28784254637913176</v>
      </c>
      <c r="F43" s="338">
        <v>0.14947450369793694</v>
      </c>
      <c r="G43" s="338">
        <v>0.22343134984950219</v>
      </c>
      <c r="H43" s="135"/>
    </row>
    <row r="44" spans="1:8">
      <c r="A44" s="348">
        <v>43</v>
      </c>
      <c r="B44" s="335" t="s">
        <v>92</v>
      </c>
      <c r="C44" s="336" t="e">
        <v>#REF!</v>
      </c>
      <c r="D44" s="337">
        <v>33089</v>
      </c>
      <c r="E44" s="338">
        <v>0.25898844902994278</v>
      </c>
      <c r="F44" s="338">
        <v>0.12247873930838418</v>
      </c>
      <c r="G44" s="338">
        <v>0.19375559940741435</v>
      </c>
      <c r="H44" s="135"/>
    </row>
    <row r="45" spans="1:8" s="137" customFormat="1">
      <c r="A45" s="348"/>
      <c r="B45" s="339" t="s">
        <v>88</v>
      </c>
      <c r="C45" s="340" t="e">
        <v>#REF!</v>
      </c>
      <c r="D45" s="341">
        <v>272053</v>
      </c>
      <c r="E45" s="342">
        <v>0.20822888158046043</v>
      </c>
      <c r="F45" s="342">
        <v>9.3991999308550372E-2</v>
      </c>
      <c r="G45" s="342">
        <v>0.15709488819275022</v>
      </c>
      <c r="H45" s="330"/>
    </row>
    <row r="46" spans="1:8">
      <c r="A46" s="348">
        <v>3</v>
      </c>
      <c r="B46" s="335" t="s">
        <v>94</v>
      </c>
      <c r="C46" s="336" t="e">
        <v>#REF!</v>
      </c>
      <c r="D46" s="337">
        <v>93754</v>
      </c>
      <c r="E46" s="338">
        <v>0.34637926075075509</v>
      </c>
      <c r="F46" s="338">
        <v>0.23230508781225365</v>
      </c>
      <c r="G46" s="338">
        <v>0.29149190852985529</v>
      </c>
      <c r="H46" s="135"/>
    </row>
    <row r="47" spans="1:8">
      <c r="A47" s="348">
        <v>12</v>
      </c>
      <c r="B47" s="335" t="s">
        <v>95</v>
      </c>
      <c r="C47" s="336" t="e">
        <v>#REF!</v>
      </c>
      <c r="D47" s="337">
        <v>32380</v>
      </c>
      <c r="E47" s="338">
        <v>0.31720221964124401</v>
      </c>
      <c r="F47" s="338">
        <v>0.16450438603524864</v>
      </c>
      <c r="G47" s="338">
        <v>0.24511919090984791</v>
      </c>
      <c r="H47" s="135"/>
    </row>
    <row r="48" spans="1:8">
      <c r="A48" s="348">
        <v>46</v>
      </c>
      <c r="B48" s="335" t="s">
        <v>96</v>
      </c>
      <c r="C48" s="336" t="e">
        <v>#REF!</v>
      </c>
      <c r="D48" s="337">
        <v>137872</v>
      </c>
      <c r="E48" s="338">
        <v>0.32501468927348787</v>
      </c>
      <c r="F48" s="338">
        <v>0.17467795503849182</v>
      </c>
      <c r="G48" s="338">
        <v>0.25312941781262049</v>
      </c>
      <c r="H48" s="135"/>
    </row>
    <row r="49" spans="1:8" s="137" customFormat="1">
      <c r="A49" s="348"/>
      <c r="B49" s="339" t="s">
        <v>93</v>
      </c>
      <c r="C49" s="340" t="e">
        <v>#REF!</v>
      </c>
      <c r="D49" s="341">
        <v>264006</v>
      </c>
      <c r="E49" s="342">
        <v>0.33081365655851963</v>
      </c>
      <c r="F49" s="342">
        <v>0.19202452446164284</v>
      </c>
      <c r="G49" s="342">
        <v>0.26442802713130154</v>
      </c>
      <c r="H49" s="330"/>
    </row>
    <row r="50" spans="1:8">
      <c r="A50" s="348">
        <v>6</v>
      </c>
      <c r="B50" s="335" t="s">
        <v>98</v>
      </c>
      <c r="C50" s="336" t="e">
        <v>#REF!</v>
      </c>
      <c r="D50" s="337">
        <v>61130</v>
      </c>
      <c r="E50" s="338">
        <v>0.5243540051679586</v>
      </c>
      <c r="F50" s="338">
        <v>0.39977683241509171</v>
      </c>
      <c r="G50" s="338">
        <v>0.45750851326572617</v>
      </c>
      <c r="H50" s="135"/>
    </row>
    <row r="51" spans="1:8">
      <c r="A51" s="348">
        <v>10</v>
      </c>
      <c r="B51" s="335" t="s">
        <v>99</v>
      </c>
      <c r="C51" s="336" t="e">
        <v>#REF!</v>
      </c>
      <c r="D51" s="337">
        <v>40465</v>
      </c>
      <c r="E51" s="338">
        <v>0.4912519978689398</v>
      </c>
      <c r="F51" s="338">
        <v>0.36051013436574814</v>
      </c>
      <c r="G51" s="338">
        <v>0.42493646693130027</v>
      </c>
      <c r="H51" s="135"/>
    </row>
    <row r="52" spans="1:8" s="137" customFormat="1">
      <c r="A52" s="348"/>
      <c r="B52" s="339" t="s">
        <v>97</v>
      </c>
      <c r="C52" s="340" t="e">
        <v>#REF!</v>
      </c>
      <c r="D52" s="341">
        <v>101595</v>
      </c>
      <c r="E52" s="342">
        <v>0.51008314575772884</v>
      </c>
      <c r="F52" s="342">
        <v>0.38397113237107905</v>
      </c>
      <c r="G52" s="342">
        <v>0.44395453611896468</v>
      </c>
      <c r="H52" s="330"/>
    </row>
    <row r="53" spans="1:8">
      <c r="A53" s="348">
        <v>15</v>
      </c>
      <c r="B53" s="335" t="s">
        <v>101</v>
      </c>
      <c r="C53" s="336" t="e">
        <v>#REF!</v>
      </c>
      <c r="D53" s="337">
        <v>86009</v>
      </c>
      <c r="E53" s="338">
        <v>0.36736278582341131</v>
      </c>
      <c r="F53" s="338">
        <v>0.19821013780228863</v>
      </c>
      <c r="G53" s="338">
        <v>0.28789527064344556</v>
      </c>
      <c r="H53" s="135"/>
    </row>
    <row r="54" spans="1:8">
      <c r="A54" s="348">
        <v>27</v>
      </c>
      <c r="B54" s="335" t="s">
        <v>102</v>
      </c>
      <c r="C54" s="336" t="e">
        <v>#REF!</v>
      </c>
      <c r="D54" s="337">
        <v>37487</v>
      </c>
      <c r="E54" s="338">
        <v>0.3590992847996502</v>
      </c>
      <c r="F54" s="338">
        <v>0.28307157368338803</v>
      </c>
      <c r="G54" s="338">
        <v>0.32532326651045734</v>
      </c>
      <c r="H54" s="135"/>
    </row>
    <row r="55" spans="1:8">
      <c r="A55" s="348">
        <v>32</v>
      </c>
      <c r="B55" s="335" t="s">
        <v>103</v>
      </c>
      <c r="C55" s="336" t="e">
        <v>#REF!</v>
      </c>
      <c r="D55" s="337">
        <v>39403</v>
      </c>
      <c r="E55" s="338">
        <v>0.42624632428366271</v>
      </c>
      <c r="F55" s="338">
        <v>0.29670104361019417</v>
      </c>
      <c r="G55" s="338">
        <v>0.36733913821714242</v>
      </c>
      <c r="H55" s="135"/>
    </row>
    <row r="56" spans="1:8">
      <c r="A56" s="348">
        <v>36</v>
      </c>
      <c r="B56" s="335" t="s">
        <v>104</v>
      </c>
      <c r="C56" s="336" t="e">
        <v>#REF!</v>
      </c>
      <c r="D56" s="337">
        <v>64978</v>
      </c>
      <c r="E56" s="338">
        <v>0.35044382607614222</v>
      </c>
      <c r="F56" s="338">
        <v>0.17515343095386945</v>
      </c>
      <c r="G56" s="338">
        <v>0.26825693678965251</v>
      </c>
      <c r="H56" s="135"/>
    </row>
    <row r="57" spans="1:8" s="137" customFormat="1">
      <c r="A57" s="348"/>
      <c r="B57" s="339" t="s">
        <v>100</v>
      </c>
      <c r="C57" s="340" t="e">
        <v>#REF!</v>
      </c>
      <c r="D57" s="341">
        <v>227877</v>
      </c>
      <c r="E57" s="342">
        <v>0.36916544999096651</v>
      </c>
      <c r="F57" s="342">
        <v>0.21666101503334464</v>
      </c>
      <c r="G57" s="342">
        <v>0.29847538213682268</v>
      </c>
      <c r="H57" s="330"/>
    </row>
    <row r="58" spans="1:8" s="137" customFormat="1">
      <c r="A58" s="348">
        <v>28</v>
      </c>
      <c r="B58" s="339" t="s">
        <v>105</v>
      </c>
      <c r="C58" s="340" t="e">
        <v>#REF!</v>
      </c>
      <c r="D58" s="341">
        <v>180186</v>
      </c>
      <c r="E58" s="342">
        <v>0.21428536489524924</v>
      </c>
      <c r="F58" s="342">
        <v>8.8315367518797538E-2</v>
      </c>
      <c r="G58" s="342">
        <v>0.15461353908885905</v>
      </c>
      <c r="H58" s="330"/>
    </row>
    <row r="59" spans="1:8" s="137" customFormat="1">
      <c r="A59" s="348">
        <v>30</v>
      </c>
      <c r="B59" s="339" t="s">
        <v>106</v>
      </c>
      <c r="C59" s="340" t="e">
        <v>#REF!</v>
      </c>
      <c r="D59" s="341">
        <v>73591</v>
      </c>
      <c r="E59" s="342">
        <v>0.37012213872877947</v>
      </c>
      <c r="F59" s="342">
        <v>0.21745622480784607</v>
      </c>
      <c r="G59" s="342">
        <v>0.29509465436420579</v>
      </c>
      <c r="H59" s="330"/>
    </row>
    <row r="60" spans="1:8" s="137" customFormat="1">
      <c r="A60" s="348">
        <v>31</v>
      </c>
      <c r="B60" s="339" t="s">
        <v>107</v>
      </c>
      <c r="C60" s="340" t="e">
        <v>#REF!</v>
      </c>
      <c r="D60" s="341">
        <v>23595</v>
      </c>
      <c r="E60" s="342">
        <v>0.24702523994698591</v>
      </c>
      <c r="F60" s="342">
        <v>9.6982632594585116E-2</v>
      </c>
      <c r="G60" s="342">
        <v>0.17214460292561923</v>
      </c>
      <c r="H60" s="330"/>
    </row>
    <row r="61" spans="1:8">
      <c r="A61" s="348">
        <v>1</v>
      </c>
      <c r="B61" s="335" t="s">
        <v>109</v>
      </c>
      <c r="C61" s="336" t="e">
        <v>#REF!</v>
      </c>
      <c r="D61" s="337">
        <v>8376</v>
      </c>
      <c r="E61" s="338">
        <v>0.16194279490703525</v>
      </c>
      <c r="F61" s="338">
        <v>5.4383904406883524E-2</v>
      </c>
      <c r="G61" s="338">
        <v>0.10775762253956002</v>
      </c>
      <c r="H61" s="135"/>
    </row>
    <row r="62" spans="1:8">
      <c r="A62" s="348">
        <v>20</v>
      </c>
      <c r="B62" s="335" t="s">
        <v>110</v>
      </c>
      <c r="C62" s="336" t="e">
        <v>#REF!</v>
      </c>
      <c r="D62" s="337">
        <v>19571</v>
      </c>
      <c r="E62" s="338">
        <v>0.14964140723968361</v>
      </c>
      <c r="F62" s="338">
        <v>5.0771743841050772E-2</v>
      </c>
      <c r="G62" s="338">
        <v>0.10287315237274237</v>
      </c>
      <c r="H62" s="135"/>
    </row>
    <row r="63" spans="1:8">
      <c r="A63" s="348">
        <v>48</v>
      </c>
      <c r="B63" s="335" t="s">
        <v>111</v>
      </c>
      <c r="C63" s="336" t="e">
        <v>#REF!</v>
      </c>
      <c r="D63" s="337">
        <v>33961</v>
      </c>
      <c r="E63" s="338">
        <v>0.16978424021300997</v>
      </c>
      <c r="F63" s="338">
        <v>6.0761753480885874E-2</v>
      </c>
      <c r="G63" s="338">
        <v>0.11655266851763511</v>
      </c>
      <c r="H63" s="135"/>
    </row>
    <row r="64" spans="1:8" s="137" customFormat="1">
      <c r="A64" s="348">
        <v>16</v>
      </c>
      <c r="B64" s="339" t="s">
        <v>173</v>
      </c>
      <c r="C64" s="340" t="e">
        <v>#REF!</v>
      </c>
      <c r="D64" s="341">
        <v>61908</v>
      </c>
      <c r="E64" s="342">
        <v>0.16172021797948716</v>
      </c>
      <c r="F64" s="342">
        <v>5.6529395727874916E-2</v>
      </c>
      <c r="G64" s="342">
        <v>0.11067787247051504</v>
      </c>
      <c r="H64" s="330"/>
    </row>
    <row r="65" spans="1:8" s="137" customFormat="1">
      <c r="A65" s="348">
        <v>26</v>
      </c>
      <c r="B65" s="339" t="s">
        <v>169</v>
      </c>
      <c r="C65" s="340" t="e">
        <v>#REF!</v>
      </c>
      <c r="D65" s="341">
        <v>16145</v>
      </c>
      <c r="E65" s="342">
        <v>0.29774138904573688</v>
      </c>
      <c r="F65" s="342">
        <v>0.16235573856057531</v>
      </c>
      <c r="G65" s="342">
        <v>0.23095299402054187</v>
      </c>
      <c r="H65" s="330"/>
    </row>
    <row r="66" spans="1:8">
      <c r="A66" s="348">
        <v>51</v>
      </c>
      <c r="B66" s="335" t="s">
        <v>113</v>
      </c>
      <c r="C66" s="336" t="e">
        <v>#REF!</v>
      </c>
      <c r="D66" s="337">
        <v>2241</v>
      </c>
      <c r="E66" s="338">
        <v>0.31647815480150809</v>
      </c>
      <c r="F66" s="338">
        <v>0.1921170639603493</v>
      </c>
      <c r="G66" s="338">
        <v>0.25623142007774985</v>
      </c>
      <c r="H66" s="135"/>
    </row>
    <row r="67" spans="1:8">
      <c r="A67" s="348">
        <v>52</v>
      </c>
      <c r="B67" s="335" t="s">
        <v>114</v>
      </c>
      <c r="C67" s="336" t="e">
        <v>#REF!</v>
      </c>
      <c r="D67" s="337">
        <v>2323</v>
      </c>
      <c r="E67" s="338">
        <v>0.33603046168491196</v>
      </c>
      <c r="F67" s="338">
        <v>0.23631647211413748</v>
      </c>
      <c r="G67" s="338">
        <v>0.28832071490629269</v>
      </c>
      <c r="H67" s="135"/>
    </row>
    <row r="68" spans="1:8" ht="18.600000000000001" customHeight="1">
      <c r="A68" s="350"/>
      <c r="B68" s="343" t="s">
        <v>46</v>
      </c>
      <c r="C68" s="344" t="e">
        <v>#REF!</v>
      </c>
      <c r="D68" s="345">
        <v>2313418</v>
      </c>
      <c r="E68" s="346">
        <v>0.29799999999999999</v>
      </c>
      <c r="F68" s="346">
        <v>0.17206423903496401</v>
      </c>
      <c r="G68" s="346">
        <v>0.23699999999999999</v>
      </c>
    </row>
    <row r="69" spans="1:8">
      <c r="B69" s="138"/>
      <c r="C69" s="138"/>
      <c r="D69" s="139"/>
    </row>
  </sheetData>
  <mergeCells count="5">
    <mergeCell ref="B2:G2"/>
    <mergeCell ref="B3:G3"/>
    <mergeCell ref="B4:B5"/>
    <mergeCell ref="D4:D5"/>
    <mergeCell ref="A4:A5"/>
  </mergeCells>
  <printOptions horizontalCentered="1" verticalCentered="1"/>
  <pageMargins left="0" right="0" top="0.19685039370078741" bottom="0.19685039370078741" header="0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E76"/>
  <sheetViews>
    <sheetView showGridLines="0" showZeros="0" showOutlineSymbols="0" zoomScaleNormal="100" workbookViewId="0">
      <selection activeCell="V1" sqref="V1"/>
    </sheetView>
  </sheetViews>
  <sheetFormatPr baseColWidth="10" defaultColWidth="11.5703125" defaultRowHeight="15"/>
  <cols>
    <col min="1" max="1" width="10.42578125" style="48" customWidth="1"/>
    <col min="2" max="2" width="26" style="48" customWidth="1"/>
    <col min="3" max="3" width="2" style="48" customWidth="1"/>
    <col min="4" max="4" width="12.7109375" style="48" customWidth="1"/>
    <col min="5" max="5" width="2" style="48" customWidth="1"/>
    <col min="6" max="6" width="11.5703125" style="48" customWidth="1"/>
    <col min="7" max="7" width="2" style="48" customWidth="1"/>
    <col min="8" max="8" width="10.42578125" style="48" customWidth="1"/>
    <col min="9" max="9" width="1.140625" style="48" customWidth="1"/>
    <col min="10" max="10" width="14.140625" style="48" customWidth="1"/>
    <col min="11" max="11" width="2" style="48" customWidth="1"/>
    <col min="12" max="12" width="13.7109375" style="48" customWidth="1"/>
    <col min="13" max="13" width="1.140625" style="48" customWidth="1"/>
    <col min="14" max="14" width="11.85546875" style="48" customWidth="1"/>
    <col min="15" max="15" width="2" style="48" customWidth="1"/>
    <col min="16" max="16" width="13.7109375" style="48" customWidth="1"/>
    <col min="17" max="17" width="2" style="48" customWidth="1"/>
    <col min="18" max="18" width="13.7109375" style="48" customWidth="1"/>
    <col min="19" max="19" width="2" style="48" customWidth="1"/>
    <col min="20" max="20" width="10.42578125" style="48" customWidth="1"/>
    <col min="21" max="21" width="3.28515625" style="48" customWidth="1"/>
    <col min="22" max="22" width="8.85546875" style="48" customWidth="1"/>
    <col min="23" max="27" width="11.28515625" style="49" customWidth="1"/>
    <col min="28" max="31" width="11.5703125" style="49"/>
    <col min="32" max="16384" width="11.5703125" style="48"/>
  </cols>
  <sheetData>
    <row r="1" spans="1:31" ht="65.849999999999994" customHeight="1">
      <c r="A1" s="73" t="s">
        <v>178</v>
      </c>
      <c r="B1" s="74"/>
      <c r="C1" s="75"/>
      <c r="D1" s="74"/>
      <c r="E1" s="74"/>
      <c r="F1" s="74"/>
      <c r="G1" s="74"/>
      <c r="H1" s="74"/>
      <c r="I1" s="75"/>
      <c r="J1" s="74"/>
      <c r="K1" s="76"/>
      <c r="L1" s="74"/>
      <c r="M1" s="76"/>
      <c r="N1" s="74"/>
      <c r="O1" s="75"/>
      <c r="P1" s="74"/>
      <c r="Q1" s="76"/>
      <c r="R1" s="74"/>
      <c r="S1" s="76"/>
      <c r="T1" s="74"/>
      <c r="V1" s="250"/>
    </row>
    <row r="2" spans="1:31" ht="39.950000000000003" customHeight="1">
      <c r="A2" s="73" t="s">
        <v>146</v>
      </c>
      <c r="B2" s="74"/>
      <c r="C2" s="75"/>
      <c r="D2" s="74"/>
      <c r="E2" s="74"/>
      <c r="F2" s="74"/>
      <c r="G2" s="74"/>
      <c r="H2" s="74"/>
      <c r="I2" s="75"/>
      <c r="J2" s="74"/>
      <c r="K2" s="76"/>
      <c r="L2" s="74"/>
      <c r="M2" s="76"/>
      <c r="N2" s="74"/>
      <c r="O2" s="75"/>
      <c r="P2" s="74"/>
      <c r="Q2" s="76"/>
      <c r="R2" s="74"/>
      <c r="S2" s="76"/>
      <c r="T2" s="74"/>
    </row>
    <row r="3" spans="1:31" ht="43.15" customHeight="1">
      <c r="A3" s="77" t="s">
        <v>147</v>
      </c>
      <c r="B3" s="77"/>
      <c r="C3" s="78"/>
      <c r="D3" s="77"/>
      <c r="E3" s="77"/>
      <c r="F3" s="77"/>
      <c r="G3" s="77"/>
      <c r="H3" s="77"/>
      <c r="I3" s="78"/>
      <c r="J3" s="77"/>
      <c r="K3" s="79"/>
      <c r="L3" s="77"/>
      <c r="M3" s="79"/>
      <c r="N3" s="77"/>
      <c r="O3" s="78"/>
      <c r="P3" s="77"/>
      <c r="Q3" s="79"/>
      <c r="R3" s="77"/>
      <c r="S3" s="79"/>
      <c r="T3" s="77"/>
    </row>
    <row r="4" spans="1:31" ht="27.95" customHeight="1">
      <c r="A4" s="362" t="s">
        <v>148</v>
      </c>
      <c r="B4" s="363"/>
      <c r="C4" s="80"/>
      <c r="D4" s="364" t="s">
        <v>149</v>
      </c>
      <c r="E4" s="365"/>
      <c r="F4" s="365"/>
      <c r="G4" s="365"/>
      <c r="H4" s="366"/>
      <c r="I4" s="80"/>
      <c r="J4" s="364" t="s">
        <v>50</v>
      </c>
      <c r="K4" s="365"/>
      <c r="L4" s="365"/>
      <c r="M4" s="365"/>
      <c r="N4" s="366"/>
      <c r="O4" s="80"/>
      <c r="P4" s="364" t="s">
        <v>51</v>
      </c>
      <c r="Q4" s="365"/>
      <c r="R4" s="365"/>
      <c r="S4" s="365"/>
      <c r="T4" s="366"/>
      <c r="W4" s="143"/>
      <c r="X4" s="143"/>
      <c r="Y4" s="143"/>
      <c r="Z4" s="143"/>
      <c r="AA4" s="143"/>
      <c r="AB4" s="143"/>
      <c r="AC4" s="143"/>
      <c r="AD4" s="143"/>
      <c r="AE4" s="143"/>
    </row>
    <row r="5" spans="1:31" ht="27.95" customHeight="1">
      <c r="A5" s="144" t="s">
        <v>150</v>
      </c>
      <c r="B5" s="163"/>
      <c r="C5" s="81"/>
      <c r="D5" s="82" t="s">
        <v>7</v>
      </c>
      <c r="E5" s="83"/>
      <c r="F5" s="82" t="s">
        <v>151</v>
      </c>
      <c r="G5" s="83"/>
      <c r="H5" s="82" t="s">
        <v>152</v>
      </c>
      <c r="I5" s="81"/>
      <c r="J5" s="82" t="s">
        <v>7</v>
      </c>
      <c r="K5" s="84"/>
      <c r="L5" s="82" t="s">
        <v>151</v>
      </c>
      <c r="M5" s="84"/>
      <c r="N5" s="82" t="s">
        <v>152</v>
      </c>
      <c r="O5" s="81"/>
      <c r="P5" s="82" t="s">
        <v>7</v>
      </c>
      <c r="Q5" s="84"/>
      <c r="R5" s="82" t="s">
        <v>151</v>
      </c>
      <c r="S5" s="84"/>
      <c r="T5" s="85" t="s">
        <v>152</v>
      </c>
      <c r="W5" s="143"/>
      <c r="X5" s="143"/>
      <c r="Y5" s="143"/>
      <c r="Z5" s="143"/>
      <c r="AA5" s="143"/>
      <c r="AB5" s="143"/>
      <c r="AC5" s="143"/>
      <c r="AD5" s="143"/>
      <c r="AE5" s="143"/>
    </row>
    <row r="6" spans="1:31" ht="9.9499999999999993" customHeight="1">
      <c r="A6" s="86"/>
      <c r="B6" s="86"/>
      <c r="C6" s="87"/>
      <c r="D6" s="86"/>
      <c r="E6" s="50"/>
      <c r="F6" s="86"/>
      <c r="G6" s="50"/>
      <c r="H6" s="86"/>
      <c r="I6" s="87"/>
      <c r="J6" s="86"/>
      <c r="K6" s="88"/>
      <c r="L6" s="86"/>
      <c r="M6" s="88"/>
      <c r="N6" s="86"/>
      <c r="O6" s="87"/>
      <c r="P6" s="86"/>
      <c r="Q6" s="88"/>
      <c r="R6" s="86"/>
      <c r="S6" s="88"/>
      <c r="T6" s="86"/>
    </row>
    <row r="7" spans="1:31" ht="18.95" customHeight="1">
      <c r="A7" s="50" t="s">
        <v>153</v>
      </c>
      <c r="B7" s="89"/>
      <c r="C7" s="90"/>
      <c r="D7" s="91">
        <v>721422</v>
      </c>
      <c r="E7" s="91"/>
      <c r="F7" s="91">
        <v>726495.59364999959</v>
      </c>
      <c r="G7" s="91"/>
      <c r="H7" s="72">
        <v>1007.0327681301646</v>
      </c>
      <c r="I7" s="90"/>
      <c r="J7" s="91">
        <v>4347732</v>
      </c>
      <c r="K7" s="92"/>
      <c r="L7" s="91">
        <v>5680207.2690999992</v>
      </c>
      <c r="M7" s="92"/>
      <c r="N7" s="72">
        <v>1306.4759440324287</v>
      </c>
      <c r="O7" s="90"/>
      <c r="P7" s="91">
        <v>1724999</v>
      </c>
      <c r="Q7" s="92"/>
      <c r="R7" s="91">
        <v>1331370.9080099994</v>
      </c>
      <c r="S7" s="92"/>
      <c r="T7" s="72">
        <v>771.8096694606777</v>
      </c>
      <c r="U7" s="93"/>
      <c r="V7" s="93"/>
    </row>
    <row r="8" spans="1:31" ht="27.95" customHeight="1">
      <c r="A8" s="50" t="s">
        <v>154</v>
      </c>
      <c r="B8" s="89"/>
      <c r="C8" s="90"/>
      <c r="D8" s="91">
        <v>119007</v>
      </c>
      <c r="E8" s="91"/>
      <c r="F8" s="91">
        <v>89474.621189999976</v>
      </c>
      <c r="G8" s="91"/>
      <c r="H8" s="72">
        <v>751.84334694597783</v>
      </c>
      <c r="I8" s="90"/>
      <c r="J8" s="91">
        <v>1305960</v>
      </c>
      <c r="K8" s="92"/>
      <c r="L8" s="91">
        <v>1013255.9602099996</v>
      </c>
      <c r="M8" s="92"/>
      <c r="N8" s="72">
        <v>775.87059344084014</v>
      </c>
      <c r="O8" s="90"/>
      <c r="P8" s="91">
        <v>466959</v>
      </c>
      <c r="Q8" s="92"/>
      <c r="R8" s="91">
        <v>244026.79472999997</v>
      </c>
      <c r="S8" s="92"/>
      <c r="T8" s="72">
        <v>522.5871965847108</v>
      </c>
      <c r="U8" s="93"/>
      <c r="V8" s="93"/>
    </row>
    <row r="9" spans="1:31" ht="27.95" customHeight="1">
      <c r="A9" s="50" t="s">
        <v>155</v>
      </c>
      <c r="B9" s="89"/>
      <c r="C9" s="90"/>
      <c r="D9" s="91">
        <v>7208</v>
      </c>
      <c r="E9" s="91"/>
      <c r="F9" s="91">
        <v>6954.5978199999981</v>
      </c>
      <c r="G9" s="91"/>
      <c r="H9" s="72">
        <v>964.84431465038824</v>
      </c>
      <c r="I9" s="90"/>
      <c r="J9" s="91">
        <v>68059</v>
      </c>
      <c r="K9" s="92"/>
      <c r="L9" s="91">
        <v>88262.846029999928</v>
      </c>
      <c r="M9" s="92"/>
      <c r="N9" s="72">
        <v>1296.8578149840569</v>
      </c>
      <c r="O9" s="90"/>
      <c r="P9" s="91">
        <v>42289</v>
      </c>
      <c r="Q9" s="92"/>
      <c r="R9" s="91">
        <v>30391.194740000003</v>
      </c>
      <c r="S9" s="92"/>
      <c r="T9" s="72">
        <v>718.65484499515242</v>
      </c>
      <c r="U9" s="93"/>
      <c r="V9" s="93"/>
    </row>
    <row r="10" spans="1:31" ht="27.95" customHeight="1">
      <c r="A10" s="50" t="s">
        <v>156</v>
      </c>
      <c r="B10" s="89"/>
      <c r="C10" s="90"/>
      <c r="D10" s="91">
        <v>2512</v>
      </c>
      <c r="E10" s="91"/>
      <c r="F10" s="91">
        <v>4061.4672899999996</v>
      </c>
      <c r="G10" s="91"/>
      <c r="H10" s="72">
        <v>1616.8261504777067</v>
      </c>
      <c r="I10" s="90"/>
      <c r="J10" s="91">
        <v>36494</v>
      </c>
      <c r="K10" s="92"/>
      <c r="L10" s="91">
        <v>83158.916759999993</v>
      </c>
      <c r="M10" s="92"/>
      <c r="N10" s="72">
        <v>2278.7010675727515</v>
      </c>
      <c r="O10" s="90"/>
      <c r="P10" s="91">
        <v>21695</v>
      </c>
      <c r="Q10" s="92"/>
      <c r="R10" s="91">
        <v>22688.811730000005</v>
      </c>
      <c r="S10" s="92"/>
      <c r="T10" s="72">
        <v>1045.8083304908967</v>
      </c>
      <c r="U10" s="93"/>
      <c r="V10" s="93"/>
    </row>
    <row r="11" spans="1:31" ht="27.95" customHeight="1">
      <c r="A11" s="50" t="s">
        <v>157</v>
      </c>
      <c r="B11" s="89"/>
      <c r="C11" s="90"/>
      <c r="D11" s="91">
        <v>85202</v>
      </c>
      <c r="E11" s="91"/>
      <c r="F11" s="91">
        <v>97151.23047000001</v>
      </c>
      <c r="G11" s="91"/>
      <c r="H11" s="72">
        <v>1140.2458917631043</v>
      </c>
      <c r="I11" s="90"/>
      <c r="J11" s="91">
        <v>52988</v>
      </c>
      <c r="K11" s="92"/>
      <c r="L11" s="91">
        <v>64949.936660000021</v>
      </c>
      <c r="M11" s="92"/>
      <c r="N11" s="72">
        <v>1225.7480308749155</v>
      </c>
      <c r="O11" s="90"/>
      <c r="P11" s="91">
        <v>53890</v>
      </c>
      <c r="Q11" s="92"/>
      <c r="R11" s="91">
        <v>48038.768780000006</v>
      </c>
      <c r="S11" s="92"/>
      <c r="T11" s="72">
        <v>891.42269029504564</v>
      </c>
      <c r="U11" s="93"/>
      <c r="V11" s="93"/>
    </row>
    <row r="12" spans="1:31" ht="27.95" customHeight="1">
      <c r="A12" s="50" t="s">
        <v>158</v>
      </c>
      <c r="B12" s="89"/>
      <c r="C12" s="90"/>
      <c r="D12" s="91">
        <v>12002</v>
      </c>
      <c r="E12" s="91"/>
      <c r="F12" s="91">
        <v>13340.151709999996</v>
      </c>
      <c r="G12" s="91"/>
      <c r="H12" s="72">
        <v>1111.4940601566402</v>
      </c>
      <c r="I12" s="90"/>
      <c r="J12" s="91">
        <v>10657</v>
      </c>
      <c r="K12" s="92"/>
      <c r="L12" s="91">
        <v>18070.175519999997</v>
      </c>
      <c r="M12" s="92"/>
      <c r="N12" s="72">
        <v>1695.6156066435203</v>
      </c>
      <c r="O12" s="90"/>
      <c r="P12" s="91">
        <v>11043</v>
      </c>
      <c r="Q12" s="92"/>
      <c r="R12" s="91">
        <v>12655.091889999998</v>
      </c>
      <c r="S12" s="92"/>
      <c r="T12" s="72">
        <v>1145.9831467898216</v>
      </c>
      <c r="U12" s="93"/>
      <c r="V12" s="93"/>
    </row>
    <row r="13" spans="1:31" ht="27.95" customHeight="1">
      <c r="A13" s="50" t="s">
        <v>159</v>
      </c>
      <c r="B13" s="89"/>
      <c r="C13" s="90"/>
      <c r="D13" s="91">
        <v>6552</v>
      </c>
      <c r="E13" s="91"/>
      <c r="F13" s="91">
        <v>2700.492920000001</v>
      </c>
      <c r="G13" s="91"/>
      <c r="H13" s="72">
        <v>412.16314407814423</v>
      </c>
      <c r="I13" s="90"/>
      <c r="J13" s="91">
        <v>251609</v>
      </c>
      <c r="K13" s="92"/>
      <c r="L13" s="91">
        <v>101541.16939000005</v>
      </c>
      <c r="M13" s="92"/>
      <c r="N13" s="72">
        <v>403.56731829942515</v>
      </c>
      <c r="O13" s="90"/>
      <c r="P13" s="91">
        <v>23100</v>
      </c>
      <c r="Q13" s="92"/>
      <c r="R13" s="91">
        <v>9477.8918699999922</v>
      </c>
      <c r="S13" s="92"/>
      <c r="T13" s="72">
        <v>410.298349350649</v>
      </c>
      <c r="U13" s="93"/>
      <c r="V13" s="93"/>
    </row>
    <row r="14" spans="1:31" ht="16.149999999999999" customHeight="1">
      <c r="A14" s="50"/>
      <c r="B14" s="89"/>
      <c r="C14" s="90"/>
      <c r="D14" s="91"/>
      <c r="E14" s="91"/>
      <c r="F14" s="91"/>
      <c r="G14" s="91"/>
      <c r="H14" s="72"/>
      <c r="I14" s="90"/>
      <c r="J14" s="91"/>
      <c r="K14" s="92"/>
      <c r="L14" s="91"/>
      <c r="M14" s="92"/>
      <c r="N14" s="72"/>
      <c r="O14" s="90"/>
      <c r="P14" s="91"/>
      <c r="Q14" s="92"/>
      <c r="R14" s="91"/>
      <c r="S14" s="92"/>
      <c r="T14" s="72"/>
    </row>
    <row r="15" spans="1:31" s="49" customFormat="1" ht="19.5" customHeight="1">
      <c r="A15" s="94" t="s">
        <v>160</v>
      </c>
      <c r="B15" s="95"/>
      <c r="C15" s="96"/>
      <c r="D15" s="95">
        <v>953905</v>
      </c>
      <c r="E15" s="95"/>
      <c r="F15" s="95">
        <v>940178.15504999983</v>
      </c>
      <c r="G15" s="95"/>
      <c r="H15" s="97">
        <v>985.60984065499167</v>
      </c>
      <c r="I15" s="96"/>
      <c r="J15" s="95">
        <v>6073499</v>
      </c>
      <c r="K15" s="98"/>
      <c r="L15" s="95">
        <v>7049446.2736699972</v>
      </c>
      <c r="M15" s="98"/>
      <c r="N15" s="97">
        <v>1160.6894598434933</v>
      </c>
      <c r="O15" s="96"/>
      <c r="P15" s="95">
        <v>2343975</v>
      </c>
      <c r="Q15" s="98"/>
      <c r="R15" s="95">
        <v>1698649.4617500023</v>
      </c>
      <c r="S15" s="98"/>
      <c r="T15" s="97">
        <v>724.687533676768</v>
      </c>
      <c r="U15" s="48"/>
      <c r="V15" s="48"/>
    </row>
    <row r="16" spans="1:31" ht="13.9" customHeight="1">
      <c r="A16" s="73"/>
      <c r="B16" s="74"/>
      <c r="C16" s="75"/>
      <c r="D16" s="74"/>
      <c r="E16" s="74"/>
      <c r="F16" s="74"/>
      <c r="G16" s="74"/>
      <c r="H16" s="74"/>
      <c r="I16" s="75"/>
      <c r="J16" s="74"/>
      <c r="K16" s="76"/>
      <c r="L16" s="74"/>
      <c r="M16" s="76"/>
      <c r="N16" s="74"/>
      <c r="O16" s="75"/>
      <c r="P16" s="74"/>
      <c r="Q16" s="76"/>
      <c r="R16" s="74"/>
      <c r="S16" s="76"/>
      <c r="T16" s="74"/>
    </row>
    <row r="17" spans="1:22" s="49" customFormat="1" ht="50.25" customHeight="1">
      <c r="A17" s="367"/>
      <c r="B17" s="367"/>
      <c r="C17" s="99"/>
      <c r="D17" s="100" t="s">
        <v>141</v>
      </c>
      <c r="E17" s="100"/>
      <c r="F17" s="100" t="s">
        <v>141</v>
      </c>
      <c r="G17" s="100"/>
      <c r="H17" s="100" t="s">
        <v>141</v>
      </c>
      <c r="I17" s="100"/>
      <c r="J17" s="100" t="s">
        <v>141</v>
      </c>
      <c r="K17" s="100"/>
      <c r="L17" s="100" t="s">
        <v>141</v>
      </c>
      <c r="M17" s="100"/>
      <c r="N17" s="100" t="s">
        <v>141</v>
      </c>
      <c r="O17" s="100"/>
      <c r="P17" s="100" t="s">
        <v>141</v>
      </c>
      <c r="Q17" s="100"/>
      <c r="R17" s="100" t="s">
        <v>141</v>
      </c>
      <c r="S17" s="100"/>
      <c r="T17" s="100" t="s">
        <v>141</v>
      </c>
      <c r="U17" s="48"/>
      <c r="V17" s="48"/>
    </row>
    <row r="18" spans="1:22" s="49" customFormat="1" ht="9.9499999999999993" customHeight="1">
      <c r="A18" s="361"/>
      <c r="B18" s="361"/>
      <c r="C18" s="101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48"/>
      <c r="V18" s="48"/>
    </row>
    <row r="19" spans="1:22" s="49" customFormat="1" ht="27.95" customHeight="1">
      <c r="A19" s="362" t="s">
        <v>148</v>
      </c>
      <c r="B19" s="363"/>
      <c r="C19" s="80"/>
      <c r="D19" s="364" t="s">
        <v>116</v>
      </c>
      <c r="E19" s="368"/>
      <c r="F19" s="368"/>
      <c r="G19" s="368"/>
      <c r="H19" s="369"/>
      <c r="I19" s="80"/>
      <c r="J19" s="364" t="s">
        <v>117</v>
      </c>
      <c r="K19" s="368"/>
      <c r="L19" s="368"/>
      <c r="M19" s="368"/>
      <c r="N19" s="369"/>
      <c r="O19" s="80"/>
      <c r="P19" s="364" t="s">
        <v>161</v>
      </c>
      <c r="Q19" s="368"/>
      <c r="R19" s="368"/>
      <c r="S19" s="368"/>
      <c r="T19" s="369"/>
      <c r="U19" s="48"/>
      <c r="V19" s="102"/>
    </row>
    <row r="20" spans="1:22" s="49" customFormat="1" ht="27.95" customHeight="1">
      <c r="A20" s="164" t="s">
        <v>150</v>
      </c>
      <c r="B20" s="163"/>
      <c r="C20" s="81"/>
      <c r="D20" s="82" t="s">
        <v>7</v>
      </c>
      <c r="E20" s="83"/>
      <c r="F20" s="82" t="s">
        <v>151</v>
      </c>
      <c r="G20" s="83"/>
      <c r="H20" s="82" t="s">
        <v>152</v>
      </c>
      <c r="I20" s="81"/>
      <c r="J20" s="82" t="s">
        <v>7</v>
      </c>
      <c r="K20" s="84"/>
      <c r="L20" s="82" t="s">
        <v>151</v>
      </c>
      <c r="M20" s="84"/>
      <c r="N20" s="82" t="s">
        <v>152</v>
      </c>
      <c r="O20" s="81"/>
      <c r="P20" s="82" t="s">
        <v>7</v>
      </c>
      <c r="Q20" s="84"/>
      <c r="R20" s="82" t="s">
        <v>151</v>
      </c>
      <c r="S20" s="84"/>
      <c r="T20" s="85" t="s">
        <v>152</v>
      </c>
      <c r="U20" s="48"/>
      <c r="V20" s="48"/>
    </row>
    <row r="21" spans="1:22" s="49" customFormat="1" ht="9.9499999999999993" customHeight="1">
      <c r="A21" s="373"/>
      <c r="B21" s="373"/>
      <c r="C21" s="87"/>
      <c r="D21" s="86"/>
      <c r="E21" s="50"/>
      <c r="F21" s="86"/>
      <c r="G21" s="50"/>
      <c r="H21" s="86"/>
      <c r="I21" s="87"/>
      <c r="J21" s="86"/>
      <c r="K21" s="88"/>
      <c r="L21" s="86"/>
      <c r="M21" s="88"/>
      <c r="N21" s="86"/>
      <c r="O21" s="87"/>
      <c r="P21" s="52"/>
      <c r="Q21" s="103"/>
      <c r="R21" s="52"/>
      <c r="S21" s="103"/>
      <c r="T21" s="52"/>
      <c r="U21" s="48"/>
      <c r="V21" s="48"/>
    </row>
    <row r="22" spans="1:22" s="49" customFormat="1" ht="19.5" customHeight="1">
      <c r="A22" s="50" t="s">
        <v>153</v>
      </c>
      <c r="B22" s="89"/>
      <c r="C22" s="90"/>
      <c r="D22" s="91">
        <v>256075</v>
      </c>
      <c r="E22" s="91"/>
      <c r="F22" s="91">
        <v>107744.62289000007</v>
      </c>
      <c r="G22" s="91"/>
      <c r="H22" s="72">
        <v>420.75416534218522</v>
      </c>
      <c r="I22" s="90"/>
      <c r="J22" s="91">
        <v>30559</v>
      </c>
      <c r="K22" s="92"/>
      <c r="L22" s="91">
        <v>18658.111200000003</v>
      </c>
      <c r="M22" s="92"/>
      <c r="N22" s="72">
        <v>610.56026702444467</v>
      </c>
      <c r="O22" s="90"/>
      <c r="P22" s="91">
        <v>7080787</v>
      </c>
      <c r="Q22" s="92"/>
      <c r="R22" s="91">
        <v>7864476.5048500048</v>
      </c>
      <c r="S22" s="92"/>
      <c r="T22" s="72">
        <v>1110.6783052293488</v>
      </c>
      <c r="U22" s="48"/>
      <c r="V22" s="66"/>
    </row>
    <row r="23" spans="1:22" s="49" customFormat="1" ht="27.95" customHeight="1">
      <c r="A23" s="50" t="s">
        <v>154</v>
      </c>
      <c r="B23" s="89"/>
      <c r="C23" s="90"/>
      <c r="D23" s="91">
        <v>64151</v>
      </c>
      <c r="E23" s="91"/>
      <c r="F23" s="91">
        <v>21921.01465999999</v>
      </c>
      <c r="G23" s="91"/>
      <c r="H23" s="72">
        <v>341.70963289738256</v>
      </c>
      <c r="I23" s="90"/>
      <c r="J23" s="91">
        <v>9859</v>
      </c>
      <c r="K23" s="92"/>
      <c r="L23" s="91">
        <v>4594.1130800000001</v>
      </c>
      <c r="M23" s="92"/>
      <c r="N23" s="72">
        <v>465.98164925448827</v>
      </c>
      <c r="O23" s="90"/>
      <c r="P23" s="91">
        <v>1965936</v>
      </c>
      <c r="Q23" s="92"/>
      <c r="R23" s="91">
        <v>1373272.5038700025</v>
      </c>
      <c r="S23" s="92"/>
      <c r="T23" s="72">
        <v>698.53367753070415</v>
      </c>
      <c r="U23" s="48"/>
      <c r="V23" s="66"/>
    </row>
    <row r="24" spans="1:22" s="49" customFormat="1" ht="27.95" customHeight="1">
      <c r="A24" s="50" t="s">
        <v>155</v>
      </c>
      <c r="B24" s="89"/>
      <c r="C24" s="90"/>
      <c r="D24" s="91">
        <v>4971</v>
      </c>
      <c r="E24" s="91"/>
      <c r="F24" s="91">
        <v>2402.85977</v>
      </c>
      <c r="G24" s="91"/>
      <c r="H24" s="72">
        <v>483.37553208609938</v>
      </c>
      <c r="I24" s="90"/>
      <c r="J24" s="91">
        <v>1156</v>
      </c>
      <c r="K24" s="92"/>
      <c r="L24" s="91">
        <v>713.60621000000003</v>
      </c>
      <c r="M24" s="92"/>
      <c r="N24" s="72">
        <v>617.3064100346021</v>
      </c>
      <c r="O24" s="90"/>
      <c r="P24" s="91">
        <v>123683</v>
      </c>
      <c r="Q24" s="92"/>
      <c r="R24" s="91">
        <v>128725.10456999995</v>
      </c>
      <c r="S24" s="92"/>
      <c r="T24" s="72">
        <v>1040.7663508323694</v>
      </c>
      <c r="U24" s="48"/>
      <c r="V24" s="66"/>
    </row>
    <row r="25" spans="1:22" s="49" customFormat="1" ht="27.95" customHeight="1">
      <c r="A25" s="50" t="s">
        <v>156</v>
      </c>
      <c r="B25" s="89"/>
      <c r="C25" s="90"/>
      <c r="D25" s="91">
        <v>1976</v>
      </c>
      <c r="E25" s="91"/>
      <c r="F25" s="91">
        <v>1390.9200499999997</v>
      </c>
      <c r="G25" s="91"/>
      <c r="H25" s="72">
        <v>703.90690789473672</v>
      </c>
      <c r="I25" s="90"/>
      <c r="J25" s="91">
        <v>599</v>
      </c>
      <c r="K25" s="92"/>
      <c r="L25" s="91">
        <v>567.33191999999997</v>
      </c>
      <c r="M25" s="92"/>
      <c r="N25" s="72">
        <v>947.13175292153574</v>
      </c>
      <c r="O25" s="90"/>
      <c r="P25" s="91">
        <v>63276</v>
      </c>
      <c r="Q25" s="92"/>
      <c r="R25" s="91">
        <v>111867.44774999993</v>
      </c>
      <c r="S25" s="92"/>
      <c r="T25" s="72">
        <v>1767.9285629622595</v>
      </c>
      <c r="U25" s="48"/>
      <c r="V25" s="66"/>
    </row>
    <row r="26" spans="1:22" s="49" customFormat="1" ht="27.95" customHeight="1">
      <c r="A26" s="50" t="s">
        <v>157</v>
      </c>
      <c r="B26" s="89"/>
      <c r="C26" s="90"/>
      <c r="D26" s="91">
        <v>11525</v>
      </c>
      <c r="E26" s="91"/>
      <c r="F26" s="91">
        <v>4900.5716800000009</v>
      </c>
      <c r="G26" s="91"/>
      <c r="H26" s="72">
        <v>425.21229327548815</v>
      </c>
      <c r="I26" s="90"/>
      <c r="J26" s="91">
        <v>567</v>
      </c>
      <c r="K26" s="92"/>
      <c r="L26" s="91">
        <v>534.74140999999986</v>
      </c>
      <c r="M26" s="92"/>
      <c r="N26" s="72">
        <v>943.10654320987635</v>
      </c>
      <c r="O26" s="90"/>
      <c r="P26" s="91">
        <v>204172</v>
      </c>
      <c r="Q26" s="92"/>
      <c r="R26" s="91">
        <v>215575.24899999989</v>
      </c>
      <c r="S26" s="92"/>
      <c r="T26" s="72">
        <v>1055.8511891934245</v>
      </c>
      <c r="U26" s="48"/>
      <c r="V26" s="66"/>
    </row>
    <row r="27" spans="1:22" s="49" customFormat="1" ht="27.95" customHeight="1">
      <c r="A27" s="50" t="s">
        <v>158</v>
      </c>
      <c r="B27" s="89"/>
      <c r="C27" s="90"/>
      <c r="D27" s="91">
        <v>1116</v>
      </c>
      <c r="E27" s="91"/>
      <c r="F27" s="91">
        <v>835.48978</v>
      </c>
      <c r="G27" s="91"/>
      <c r="H27" s="72">
        <v>748.64675627240149</v>
      </c>
      <c r="I27" s="90"/>
      <c r="J27" s="91">
        <v>204</v>
      </c>
      <c r="K27" s="92"/>
      <c r="L27" s="91">
        <v>243.68359999999998</v>
      </c>
      <c r="M27" s="92"/>
      <c r="N27" s="72">
        <v>1194.5274509803921</v>
      </c>
      <c r="O27" s="90"/>
      <c r="P27" s="91">
        <v>35022</v>
      </c>
      <c r="Q27" s="92"/>
      <c r="R27" s="91">
        <v>45144.592499999984</v>
      </c>
      <c r="S27" s="92"/>
      <c r="T27" s="72">
        <v>1289.0352492718857</v>
      </c>
      <c r="U27" s="48"/>
      <c r="V27" s="66"/>
    </row>
    <row r="28" spans="1:22" s="49" customFormat="1" ht="27.95" customHeight="1">
      <c r="A28" s="50" t="s">
        <v>159</v>
      </c>
      <c r="B28" s="89"/>
      <c r="C28" s="90"/>
      <c r="D28" s="91"/>
      <c r="E28" s="91"/>
      <c r="F28" s="91"/>
      <c r="G28" s="91"/>
      <c r="H28" s="72"/>
      <c r="I28" s="90"/>
      <c r="J28" s="91"/>
      <c r="K28" s="92"/>
      <c r="L28" s="91"/>
      <c r="M28" s="92"/>
      <c r="N28" s="72"/>
      <c r="O28" s="90"/>
      <c r="P28" s="91">
        <v>281261</v>
      </c>
      <c r="Q28" s="92"/>
      <c r="R28" s="91">
        <v>113719.55418000005</v>
      </c>
      <c r="S28" s="92"/>
      <c r="T28" s="72">
        <v>404.32037922072402</v>
      </c>
      <c r="U28" s="48"/>
      <c r="V28" s="66"/>
    </row>
    <row r="29" spans="1:22" s="49" customFormat="1" ht="16.149999999999999" customHeight="1">
      <c r="A29" s="50"/>
      <c r="B29" s="89"/>
      <c r="C29" s="90"/>
      <c r="D29" s="91"/>
      <c r="E29" s="91"/>
      <c r="F29" s="91"/>
      <c r="G29" s="91"/>
      <c r="H29" s="72"/>
      <c r="I29" s="90"/>
      <c r="J29" s="91"/>
      <c r="K29" s="92"/>
      <c r="L29" s="91"/>
      <c r="M29" s="92"/>
      <c r="N29" s="72"/>
      <c r="O29" s="90"/>
      <c r="P29" s="91"/>
      <c r="Q29" s="92"/>
      <c r="R29" s="91"/>
      <c r="S29" s="92"/>
      <c r="T29" s="72"/>
      <c r="U29" s="48"/>
      <c r="V29" s="66"/>
    </row>
    <row r="30" spans="1:22" s="49" customFormat="1" ht="24" customHeight="1">
      <c r="A30" s="104" t="s">
        <v>160</v>
      </c>
      <c r="B30" s="105"/>
      <c r="C30" s="96"/>
      <c r="D30" s="105">
        <v>339814</v>
      </c>
      <c r="E30" s="105"/>
      <c r="F30" s="105">
        <v>139195.47882999998</v>
      </c>
      <c r="G30" s="105"/>
      <c r="H30" s="106">
        <v>409.6225547799678</v>
      </c>
      <c r="I30" s="96"/>
      <c r="J30" s="105">
        <v>42944</v>
      </c>
      <c r="K30" s="107"/>
      <c r="L30" s="105">
        <v>25311.587419999993</v>
      </c>
      <c r="M30" s="107"/>
      <c r="N30" s="106">
        <v>589.40917054768988</v>
      </c>
      <c r="O30" s="96"/>
      <c r="P30" s="105">
        <v>9754137</v>
      </c>
      <c r="Q30" s="107"/>
      <c r="R30" s="105">
        <v>9852780.9567200001</v>
      </c>
      <c r="S30" s="107"/>
      <c r="T30" s="106">
        <v>1010.1130378546046</v>
      </c>
      <c r="U30" s="48"/>
      <c r="V30" s="66"/>
    </row>
    <row r="31" spans="1:22" ht="9.9499999999999993" customHeight="1">
      <c r="A31" s="374"/>
      <c r="B31" s="374"/>
      <c r="C31" s="108"/>
      <c r="D31" s="109"/>
      <c r="E31" s="109"/>
      <c r="F31" s="109"/>
      <c r="G31" s="109"/>
      <c r="H31" s="109"/>
      <c r="I31" s="108"/>
      <c r="J31" s="109"/>
      <c r="K31" s="109"/>
      <c r="L31" s="109"/>
      <c r="M31" s="109"/>
      <c r="N31" s="109"/>
      <c r="O31" s="108"/>
      <c r="P31" s="109"/>
      <c r="Q31" s="109"/>
      <c r="R31" s="109"/>
      <c r="S31" s="109"/>
      <c r="T31" s="109"/>
    </row>
    <row r="32" spans="1:22" ht="50.1" customHeight="1">
      <c r="A32" s="377"/>
      <c r="B32" s="377"/>
      <c r="C32" s="110"/>
      <c r="D32" s="100" t="s">
        <v>141</v>
      </c>
      <c r="E32" s="100"/>
      <c r="F32" s="100" t="s">
        <v>141</v>
      </c>
      <c r="G32" s="100"/>
      <c r="H32" s="100" t="s">
        <v>141</v>
      </c>
      <c r="I32" s="111"/>
      <c r="J32" s="100" t="s">
        <v>141</v>
      </c>
      <c r="K32" s="100"/>
      <c r="L32" s="100" t="s">
        <v>141</v>
      </c>
      <c r="M32" s="100"/>
      <c r="N32" s="100" t="s">
        <v>141</v>
      </c>
      <c r="O32" s="100"/>
      <c r="P32" s="100" t="s">
        <v>141</v>
      </c>
      <c r="Q32" s="100"/>
      <c r="R32" s="100" t="s">
        <v>141</v>
      </c>
      <c r="S32" s="100"/>
      <c r="T32" s="100" t="s">
        <v>141</v>
      </c>
    </row>
    <row r="33" spans="1:20" ht="68.099999999999994" customHeight="1">
      <c r="A33" s="73" t="s">
        <v>162</v>
      </c>
      <c r="B33" s="73"/>
      <c r="C33" s="112"/>
      <c r="D33" s="113"/>
      <c r="E33" s="113"/>
      <c r="F33" s="113"/>
      <c r="G33" s="113"/>
      <c r="H33" s="113"/>
      <c r="I33" s="112"/>
      <c r="J33" s="113"/>
      <c r="K33" s="113"/>
      <c r="L33" s="113"/>
      <c r="M33" s="113"/>
      <c r="N33" s="113"/>
      <c r="O33" s="112"/>
      <c r="P33" s="113"/>
      <c r="Q33" s="113"/>
      <c r="R33" s="113"/>
      <c r="S33" s="113"/>
      <c r="T33" s="113"/>
    </row>
    <row r="34" spans="1:20" ht="27.95" customHeight="1">
      <c r="A34" s="221" t="s">
        <v>179</v>
      </c>
      <c r="B34" s="73"/>
      <c r="C34" s="112"/>
      <c r="D34" s="113"/>
      <c r="E34" s="113"/>
      <c r="F34" s="113"/>
      <c r="G34" s="113"/>
      <c r="H34" s="113"/>
      <c r="I34" s="112"/>
      <c r="J34" s="113"/>
      <c r="K34" s="113"/>
      <c r="L34" s="113"/>
      <c r="M34" s="113"/>
      <c r="N34" s="113"/>
      <c r="O34" s="112"/>
      <c r="P34" s="113"/>
      <c r="Q34" s="113"/>
      <c r="R34" s="113"/>
      <c r="S34" s="113"/>
      <c r="T34" s="113"/>
    </row>
    <row r="35" spans="1:20" ht="24.95" customHeight="1">
      <c r="A35" s="378"/>
      <c r="B35" s="378"/>
      <c r="C35" s="78"/>
      <c r="D35" s="77"/>
      <c r="E35" s="77"/>
      <c r="F35" s="77"/>
      <c r="G35" s="77"/>
      <c r="H35" s="77"/>
      <c r="I35" s="78"/>
      <c r="J35" s="77"/>
      <c r="K35" s="79"/>
      <c r="L35" s="77"/>
      <c r="M35" s="79"/>
      <c r="N35" s="77"/>
      <c r="O35" s="78"/>
      <c r="P35" s="77"/>
      <c r="Q35" s="79"/>
      <c r="R35" s="77"/>
      <c r="S35" s="79"/>
      <c r="T35" s="77"/>
    </row>
    <row r="36" spans="1:20" ht="27.95" customHeight="1">
      <c r="A36" s="379" t="s">
        <v>164</v>
      </c>
      <c r="B36" s="380"/>
      <c r="C36" s="114"/>
      <c r="D36" s="364" t="s">
        <v>163</v>
      </c>
      <c r="E36" s="368"/>
      <c r="F36" s="368"/>
      <c r="G36" s="368"/>
      <c r="H36" s="369"/>
      <c r="I36" s="114"/>
      <c r="J36" s="364" t="s">
        <v>160</v>
      </c>
      <c r="K36" s="368"/>
      <c r="L36" s="368"/>
      <c r="M36" s="368"/>
      <c r="N36" s="369"/>
      <c r="O36" s="114"/>
      <c r="P36" s="370" t="s">
        <v>175</v>
      </c>
      <c r="Q36" s="371"/>
      <c r="R36" s="371"/>
      <c r="S36" s="371"/>
      <c r="T36" s="372"/>
    </row>
    <row r="37" spans="1:20" ht="27.95" customHeight="1">
      <c r="A37" s="381" t="s">
        <v>164</v>
      </c>
      <c r="B37" s="382"/>
      <c r="C37" s="81"/>
      <c r="D37" s="82" t="s">
        <v>7</v>
      </c>
      <c r="E37" s="83"/>
      <c r="F37" s="82"/>
      <c r="G37" s="83"/>
      <c r="H37" s="82" t="s">
        <v>152</v>
      </c>
      <c r="I37" s="81"/>
      <c r="J37" s="82" t="s">
        <v>7</v>
      </c>
      <c r="K37" s="84"/>
      <c r="L37" s="82"/>
      <c r="M37" s="84"/>
      <c r="N37" s="82" t="s">
        <v>152</v>
      </c>
      <c r="O37" s="81"/>
      <c r="P37" s="82" t="s">
        <v>7</v>
      </c>
      <c r="Q37" s="84"/>
      <c r="R37" s="82"/>
      <c r="S37" s="84"/>
      <c r="T37" s="85" t="s">
        <v>152</v>
      </c>
    </row>
    <row r="38" spans="1:20" ht="9.9499999999999993" customHeight="1">
      <c r="A38" s="375"/>
      <c r="B38" s="375"/>
      <c r="C38" s="87"/>
      <c r="D38" s="52"/>
      <c r="E38" s="69"/>
      <c r="F38" s="52"/>
      <c r="G38" s="69"/>
      <c r="H38" s="52"/>
      <c r="I38" s="87"/>
      <c r="J38" s="52"/>
      <c r="K38" s="69"/>
      <c r="L38" s="52"/>
      <c r="M38" s="69"/>
      <c r="N38" s="52"/>
      <c r="O38" s="87"/>
      <c r="P38" s="52"/>
      <c r="Q38" s="69"/>
      <c r="R38" s="52"/>
      <c r="S38" s="69"/>
      <c r="T38" s="52"/>
    </row>
    <row r="39" spans="1:20" ht="18" customHeight="1">
      <c r="A39" s="50" t="s">
        <v>49</v>
      </c>
      <c r="B39" s="50"/>
      <c r="C39" s="87"/>
      <c r="D39" s="115">
        <v>3189</v>
      </c>
      <c r="E39" s="116"/>
      <c r="F39" s="115"/>
      <c r="G39" s="50"/>
      <c r="H39" s="117">
        <v>1015.8766698024457</v>
      </c>
      <c r="I39" s="87"/>
      <c r="J39" s="115">
        <v>4078</v>
      </c>
      <c r="K39" s="115"/>
      <c r="L39" s="115"/>
      <c r="M39" s="50"/>
      <c r="N39" s="117">
        <v>986.6022829818537</v>
      </c>
      <c r="O39" s="87"/>
      <c r="P39" s="117">
        <v>78.200098087297704</v>
      </c>
      <c r="Q39" s="117"/>
      <c r="R39" s="117"/>
      <c r="S39" s="117"/>
      <c r="T39" s="117">
        <v>102.96719228462705</v>
      </c>
    </row>
    <row r="40" spans="1:20" ht="9.9499999999999993" customHeight="1">
      <c r="A40" s="50"/>
      <c r="B40" s="50"/>
      <c r="C40" s="87"/>
      <c r="D40" s="115"/>
      <c r="E40" s="116"/>
      <c r="F40" s="115"/>
      <c r="G40" s="50"/>
      <c r="H40" s="117"/>
      <c r="I40" s="87"/>
      <c r="J40" s="115"/>
      <c r="K40" s="115"/>
      <c r="L40" s="115"/>
      <c r="M40" s="50"/>
      <c r="N40" s="117"/>
      <c r="O40" s="87"/>
      <c r="P40" s="117"/>
      <c r="Q40" s="117"/>
      <c r="R40" s="117"/>
      <c r="S40" s="117"/>
      <c r="T40" s="117"/>
    </row>
    <row r="41" spans="1:20" ht="18" customHeight="1">
      <c r="A41" s="50" t="s">
        <v>50</v>
      </c>
      <c r="B41" s="50"/>
      <c r="C41" s="87"/>
      <c r="D41" s="115">
        <v>12596</v>
      </c>
      <c r="E41" s="116"/>
      <c r="F41" s="115"/>
      <c r="G41" s="50"/>
      <c r="H41" s="117">
        <v>1616.3275984439508</v>
      </c>
      <c r="I41" s="87"/>
      <c r="J41" s="115">
        <v>15861</v>
      </c>
      <c r="K41" s="115"/>
      <c r="L41" s="115"/>
      <c r="M41" s="50"/>
      <c r="N41" s="117">
        <v>1472.485084168716</v>
      </c>
      <c r="O41" s="87"/>
      <c r="P41" s="117">
        <v>79.414917092238824</v>
      </c>
      <c r="Q41" s="117"/>
      <c r="R41" s="117"/>
      <c r="S41" s="117"/>
      <c r="T41" s="117">
        <v>109.76869075427275</v>
      </c>
    </row>
    <row r="42" spans="1:20" ht="9.9499999999999993" customHeight="1">
      <c r="A42" s="376"/>
      <c r="B42" s="376"/>
      <c r="C42" s="118"/>
      <c r="D42" s="119"/>
      <c r="E42" s="119"/>
      <c r="F42" s="119"/>
      <c r="G42" s="119"/>
      <c r="H42" s="119"/>
      <c r="I42" s="118"/>
      <c r="J42" s="120"/>
      <c r="K42" s="121"/>
      <c r="L42" s="120"/>
      <c r="M42" s="121"/>
      <c r="N42" s="120"/>
      <c r="O42" s="118"/>
      <c r="P42" s="122"/>
      <c r="Q42" s="123"/>
      <c r="R42" s="122"/>
      <c r="S42" s="123"/>
      <c r="T42" s="122"/>
    </row>
    <row r="43" spans="1:20">
      <c r="A43" s="100"/>
      <c r="B43" s="100"/>
      <c r="C43" s="124"/>
      <c r="D43" s="124"/>
      <c r="E43" s="124"/>
      <c r="F43" s="124"/>
      <c r="G43" s="124"/>
      <c r="H43" s="124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</row>
    <row r="44" spans="1:20">
      <c r="C44" s="61"/>
      <c r="D44" s="93"/>
      <c r="E44" s="93"/>
      <c r="F44" s="93"/>
      <c r="G44" s="93"/>
      <c r="H44" s="93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C45" s="61"/>
      <c r="D45" s="61"/>
      <c r="E45" s="61"/>
      <c r="F45" s="61"/>
      <c r="G45" s="61"/>
      <c r="H45" s="61"/>
      <c r="P45" s="125"/>
    </row>
    <row r="46" spans="1:20">
      <c r="C46" s="61"/>
      <c r="D46" s="61"/>
      <c r="E46" s="61"/>
      <c r="F46" s="61"/>
      <c r="G46" s="61"/>
      <c r="H46" s="61"/>
    </row>
    <row r="47" spans="1:20">
      <c r="C47" s="61"/>
      <c r="D47" s="61"/>
      <c r="E47" s="61"/>
      <c r="F47" s="61"/>
      <c r="G47" s="61"/>
      <c r="H47" s="61"/>
    </row>
    <row r="48" spans="1:20">
      <c r="C48" s="61"/>
      <c r="D48" s="61"/>
      <c r="E48" s="61"/>
      <c r="F48" s="61"/>
      <c r="G48" s="61"/>
      <c r="H48" s="61"/>
    </row>
    <row r="49" spans="3:8">
      <c r="C49" s="61"/>
      <c r="D49" s="61"/>
      <c r="E49" s="61"/>
      <c r="F49" s="61"/>
      <c r="G49" s="61"/>
      <c r="H49" s="61"/>
    </row>
    <row r="50" spans="3:8">
      <c r="C50" s="61"/>
      <c r="D50" s="61"/>
      <c r="E50" s="61"/>
      <c r="F50" s="61"/>
      <c r="G50" s="61"/>
      <c r="H50" s="61"/>
    </row>
    <row r="51" spans="3:8">
      <c r="C51" s="61"/>
      <c r="D51" s="61"/>
      <c r="E51" s="61"/>
      <c r="F51" s="61"/>
      <c r="G51" s="61"/>
      <c r="H51" s="61"/>
    </row>
    <row r="52" spans="3:8">
      <c r="C52" s="61"/>
      <c r="D52" s="61"/>
      <c r="E52" s="61"/>
      <c r="F52" s="61"/>
      <c r="G52" s="61"/>
      <c r="H52" s="61"/>
    </row>
    <row r="53" spans="3:8">
      <c r="C53" s="61"/>
      <c r="D53" s="61"/>
      <c r="E53" s="61"/>
      <c r="F53" s="61"/>
      <c r="G53" s="61"/>
      <c r="H53" s="61"/>
    </row>
    <row r="54" spans="3:8">
      <c r="C54" s="61"/>
      <c r="D54" s="61"/>
      <c r="E54" s="61"/>
      <c r="F54" s="61"/>
      <c r="G54" s="61"/>
      <c r="H54" s="61"/>
    </row>
    <row r="55" spans="3:8">
      <c r="C55" s="61"/>
      <c r="D55" s="61"/>
      <c r="E55" s="61"/>
      <c r="F55" s="61"/>
      <c r="G55" s="61"/>
      <c r="H55" s="61"/>
    </row>
    <row r="56" spans="3:8">
      <c r="C56" s="61"/>
      <c r="D56" s="61"/>
      <c r="E56" s="61"/>
      <c r="F56" s="61"/>
      <c r="G56" s="61"/>
      <c r="H56" s="61"/>
    </row>
    <row r="57" spans="3:8">
      <c r="C57" s="61"/>
      <c r="D57" s="61"/>
      <c r="E57" s="61"/>
      <c r="F57" s="61"/>
      <c r="G57" s="61"/>
      <c r="H57" s="61"/>
    </row>
    <row r="58" spans="3:8">
      <c r="C58" s="61"/>
      <c r="D58" s="61"/>
      <c r="E58" s="61"/>
      <c r="F58" s="61"/>
      <c r="G58" s="61"/>
      <c r="H58" s="61"/>
    </row>
    <row r="59" spans="3:8">
      <c r="C59" s="61"/>
      <c r="D59" s="61"/>
      <c r="E59" s="61"/>
      <c r="F59" s="61"/>
      <c r="G59" s="61"/>
      <c r="H59" s="61"/>
    </row>
    <row r="60" spans="3:8">
      <c r="C60" s="61"/>
      <c r="D60" s="61"/>
      <c r="E60" s="61"/>
      <c r="F60" s="61"/>
      <c r="G60" s="61"/>
      <c r="H60" s="61"/>
    </row>
    <row r="61" spans="3:8">
      <c r="C61" s="61"/>
      <c r="D61" s="61"/>
      <c r="E61" s="61"/>
      <c r="F61" s="61"/>
      <c r="G61" s="61"/>
      <c r="H61" s="61"/>
    </row>
    <row r="62" spans="3:8">
      <c r="C62" s="61"/>
      <c r="D62" s="61"/>
      <c r="E62" s="61"/>
      <c r="F62" s="61"/>
      <c r="G62" s="61"/>
      <c r="H62" s="61"/>
    </row>
    <row r="63" spans="3:8">
      <c r="C63" s="61"/>
      <c r="D63" s="61"/>
      <c r="E63" s="61"/>
      <c r="F63" s="61"/>
      <c r="G63" s="61"/>
      <c r="H63" s="61"/>
    </row>
    <row r="64" spans="3:8">
      <c r="C64" s="61"/>
      <c r="D64" s="61"/>
      <c r="E64" s="61"/>
      <c r="F64" s="61"/>
      <c r="G64" s="61"/>
      <c r="H64" s="61"/>
    </row>
    <row r="65" spans="3:8">
      <c r="C65" s="61"/>
      <c r="D65" s="61"/>
      <c r="E65" s="61"/>
      <c r="F65" s="61"/>
      <c r="G65" s="61"/>
      <c r="H65" s="61"/>
    </row>
    <row r="66" spans="3:8">
      <c r="C66" s="61"/>
      <c r="D66" s="61"/>
      <c r="E66" s="61"/>
      <c r="F66" s="61"/>
      <c r="G66" s="61"/>
      <c r="H66" s="61"/>
    </row>
    <row r="67" spans="3:8">
      <c r="C67" s="61"/>
      <c r="D67" s="61"/>
      <c r="E67" s="61"/>
      <c r="F67" s="61"/>
      <c r="G67" s="61"/>
      <c r="H67" s="61"/>
    </row>
    <row r="68" spans="3:8">
      <c r="C68" s="61"/>
      <c r="D68" s="61"/>
      <c r="E68" s="61"/>
      <c r="F68" s="61"/>
      <c r="G68" s="61"/>
      <c r="H68" s="61"/>
    </row>
    <row r="69" spans="3:8">
      <c r="C69" s="61"/>
      <c r="D69" s="61"/>
      <c r="E69" s="61"/>
      <c r="F69" s="61"/>
      <c r="G69" s="61"/>
      <c r="H69" s="61"/>
    </row>
    <row r="70" spans="3:8">
      <c r="C70" s="61"/>
      <c r="D70" s="61"/>
      <c r="E70" s="61"/>
      <c r="F70" s="61"/>
      <c r="G70" s="61"/>
      <c r="H70" s="61"/>
    </row>
    <row r="71" spans="3:8">
      <c r="C71" s="61"/>
      <c r="D71" s="61"/>
      <c r="E71" s="61"/>
      <c r="F71" s="61"/>
      <c r="G71" s="61"/>
      <c r="H71" s="61"/>
    </row>
    <row r="72" spans="3:8">
      <c r="C72" s="61"/>
      <c r="D72" s="61"/>
      <c r="E72" s="61"/>
      <c r="F72" s="61"/>
      <c r="G72" s="61"/>
      <c r="H72" s="61"/>
    </row>
    <row r="73" spans="3:8">
      <c r="C73" s="61"/>
      <c r="D73" s="61"/>
      <c r="E73" s="61"/>
      <c r="F73" s="61"/>
      <c r="G73" s="61"/>
      <c r="H73" s="61"/>
    </row>
    <row r="74" spans="3:8">
      <c r="C74" s="61"/>
      <c r="D74" s="61"/>
      <c r="E74" s="61"/>
      <c r="F74" s="61"/>
      <c r="G74" s="61"/>
      <c r="H74" s="61"/>
    </row>
    <row r="75" spans="3:8">
      <c r="C75" s="61"/>
      <c r="D75" s="61"/>
      <c r="E75" s="61"/>
      <c r="F75" s="61"/>
      <c r="G75" s="61"/>
      <c r="H75" s="61"/>
    </row>
    <row r="76" spans="3:8">
      <c r="C76" s="61"/>
      <c r="D76" s="61"/>
      <c r="E76" s="61"/>
      <c r="F76" s="61"/>
      <c r="G76" s="61"/>
      <c r="H76" s="61"/>
    </row>
  </sheetData>
  <mergeCells count="20">
    <mergeCell ref="A38:B38"/>
    <mergeCell ref="A42:B42"/>
    <mergeCell ref="A32:B32"/>
    <mergeCell ref="A35:B35"/>
    <mergeCell ref="A36:B3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18:B18"/>
    <mergeCell ref="A4:B4"/>
    <mergeCell ref="D4:H4"/>
    <mergeCell ref="J4:N4"/>
    <mergeCell ref="P4:T4"/>
    <mergeCell ref="A17:B17"/>
  </mergeCell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Y83"/>
  <sheetViews>
    <sheetView showGridLines="0" showZeros="0" zoomScaleNormal="100" workbookViewId="0">
      <selection activeCell="U2" sqref="U2"/>
    </sheetView>
  </sheetViews>
  <sheetFormatPr baseColWidth="10" defaultColWidth="10.140625" defaultRowHeight="12.75"/>
  <cols>
    <col min="1" max="1" width="8.28515625" style="161" customWidth="1"/>
    <col min="2" max="5" width="10.7109375" style="161" customWidth="1"/>
    <col min="6" max="7" width="10.7109375" style="161" hidden="1" customWidth="1"/>
    <col min="8" max="13" width="10.7109375" style="161" customWidth="1"/>
    <col min="14" max="15" width="10.7109375" style="161" hidden="1" customWidth="1"/>
    <col min="16" max="17" width="10.7109375" style="161" customWidth="1"/>
    <col min="18" max="18" width="6.28515625" style="148" customWidth="1"/>
    <col min="19" max="21" width="7.7109375" style="149" customWidth="1"/>
    <col min="22" max="25" width="10.140625" style="149"/>
    <col min="26" max="16384" width="10.140625" style="148"/>
  </cols>
  <sheetData>
    <row r="1" spans="1:25" ht="18.95" customHeight="1">
      <c r="A1" s="393" t="s">
        <v>176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</row>
    <row r="2" spans="1:25" ht="18.95" customHeight="1">
      <c r="A2" s="395" t="s">
        <v>188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U2" s="250"/>
    </row>
    <row r="3" spans="1:25" ht="18.95" customHeight="1">
      <c r="A3" s="397" t="s">
        <v>177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</row>
    <row r="4" spans="1:25" ht="14.25" customHeight="1" thickBo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25" ht="14.25" customHeight="1" thickTop="1">
      <c r="A5" s="383" t="s">
        <v>0</v>
      </c>
      <c r="B5" s="386" t="s">
        <v>29</v>
      </c>
      <c r="C5" s="387"/>
      <c r="D5" s="387"/>
      <c r="E5" s="387"/>
      <c r="F5" s="387"/>
      <c r="G5" s="387"/>
      <c r="H5" s="387"/>
      <c r="I5" s="388"/>
      <c r="J5" s="386" t="s">
        <v>30</v>
      </c>
      <c r="K5" s="387"/>
      <c r="L5" s="387"/>
      <c r="M5" s="387"/>
      <c r="N5" s="387"/>
      <c r="O5" s="387"/>
      <c r="P5" s="387"/>
      <c r="Q5" s="388"/>
    </row>
    <row r="6" spans="1:25" ht="14.25" customHeight="1">
      <c r="A6" s="384"/>
      <c r="B6" s="389" t="s">
        <v>3</v>
      </c>
      <c r="C6" s="390"/>
      <c r="D6" s="391" t="s">
        <v>4</v>
      </c>
      <c r="E6" s="392"/>
      <c r="F6" s="389" t="s">
        <v>5</v>
      </c>
      <c r="G6" s="390"/>
      <c r="H6" s="389" t="s">
        <v>6</v>
      </c>
      <c r="I6" s="390"/>
      <c r="J6" s="389" t="s">
        <v>3</v>
      </c>
      <c r="K6" s="390"/>
      <c r="L6" s="391" t="s">
        <v>4</v>
      </c>
      <c r="M6" s="392"/>
      <c r="N6" s="389" t="s">
        <v>5</v>
      </c>
      <c r="O6" s="390"/>
      <c r="P6" s="389" t="s">
        <v>6</v>
      </c>
      <c r="Q6" s="390"/>
    </row>
    <row r="7" spans="1:25" ht="14.25" customHeight="1">
      <c r="A7" s="385"/>
      <c r="B7" s="184" t="s">
        <v>7</v>
      </c>
      <c r="C7" s="185" t="s">
        <v>8</v>
      </c>
      <c r="D7" s="186" t="s">
        <v>7</v>
      </c>
      <c r="E7" s="187" t="s">
        <v>8</v>
      </c>
      <c r="F7" s="184" t="s">
        <v>7</v>
      </c>
      <c r="G7" s="186" t="s">
        <v>8</v>
      </c>
      <c r="H7" s="184" t="s">
        <v>7</v>
      </c>
      <c r="I7" s="186" t="s">
        <v>8</v>
      </c>
      <c r="J7" s="188" t="s">
        <v>7</v>
      </c>
      <c r="K7" s="189" t="s">
        <v>8</v>
      </c>
      <c r="L7" s="186" t="s">
        <v>7</v>
      </c>
      <c r="M7" s="186" t="s">
        <v>8</v>
      </c>
      <c r="N7" s="184" t="s">
        <v>7</v>
      </c>
      <c r="O7" s="186" t="s">
        <v>8</v>
      </c>
      <c r="P7" s="184" t="s">
        <v>7</v>
      </c>
      <c r="Q7" s="187" t="s">
        <v>8</v>
      </c>
    </row>
    <row r="8" spans="1:25" ht="14.25" customHeight="1">
      <c r="A8" s="153" t="s">
        <v>9</v>
      </c>
      <c r="B8" s="154">
        <v>0</v>
      </c>
      <c r="C8" s="155">
        <v>0</v>
      </c>
      <c r="D8" s="154">
        <v>0</v>
      </c>
      <c r="E8" s="155">
        <v>0</v>
      </c>
      <c r="F8" s="154">
        <v>0</v>
      </c>
      <c r="G8" s="155">
        <v>0</v>
      </c>
      <c r="H8" s="154">
        <v>0</v>
      </c>
      <c r="I8" s="155">
        <v>0</v>
      </c>
      <c r="J8" s="154">
        <v>0</v>
      </c>
      <c r="K8" s="155">
        <v>0</v>
      </c>
      <c r="L8" s="154">
        <v>0</v>
      </c>
      <c r="M8" s="155">
        <v>0</v>
      </c>
      <c r="N8" s="154">
        <v>0</v>
      </c>
      <c r="O8" s="155">
        <v>0</v>
      </c>
      <c r="P8" s="154">
        <v>0</v>
      </c>
      <c r="Q8" s="155">
        <v>0</v>
      </c>
    </row>
    <row r="9" spans="1:25" ht="14.25" customHeight="1">
      <c r="A9" s="156" t="s">
        <v>10</v>
      </c>
      <c r="B9" s="154">
        <v>0</v>
      </c>
      <c r="C9" s="155">
        <v>0</v>
      </c>
      <c r="D9" s="154">
        <v>0</v>
      </c>
      <c r="E9" s="155">
        <v>0</v>
      </c>
      <c r="F9" s="154">
        <v>0</v>
      </c>
      <c r="G9" s="155">
        <v>0</v>
      </c>
      <c r="H9" s="154">
        <v>0</v>
      </c>
      <c r="I9" s="155">
        <v>0</v>
      </c>
      <c r="J9" s="154">
        <v>0</v>
      </c>
      <c r="K9" s="155">
        <v>0</v>
      </c>
      <c r="L9" s="154">
        <v>0</v>
      </c>
      <c r="M9" s="155">
        <v>0</v>
      </c>
      <c r="N9" s="154">
        <v>0</v>
      </c>
      <c r="O9" s="155">
        <v>0</v>
      </c>
      <c r="P9" s="154">
        <v>0</v>
      </c>
      <c r="Q9" s="155">
        <v>0</v>
      </c>
    </row>
    <row r="10" spans="1:25" ht="14.25" customHeight="1">
      <c r="A10" s="157" t="s">
        <v>11</v>
      </c>
      <c r="B10" s="154">
        <v>0</v>
      </c>
      <c r="C10" s="155">
        <v>0</v>
      </c>
      <c r="D10" s="154">
        <v>0</v>
      </c>
      <c r="E10" s="155">
        <v>0</v>
      </c>
      <c r="F10" s="154">
        <v>0</v>
      </c>
      <c r="G10" s="155">
        <v>0</v>
      </c>
      <c r="H10" s="154">
        <v>0</v>
      </c>
      <c r="I10" s="155">
        <v>0</v>
      </c>
      <c r="J10" s="154">
        <v>0</v>
      </c>
      <c r="K10" s="155">
        <v>0</v>
      </c>
      <c r="L10" s="154">
        <v>0</v>
      </c>
      <c r="M10" s="155">
        <v>0</v>
      </c>
      <c r="N10" s="154">
        <v>0</v>
      </c>
      <c r="O10" s="155">
        <v>0</v>
      </c>
      <c r="P10" s="154">
        <v>0</v>
      </c>
      <c r="Q10" s="155">
        <v>0</v>
      </c>
    </row>
    <row r="11" spans="1:25" ht="14.25" customHeight="1">
      <c r="A11" s="157" t="s">
        <v>12</v>
      </c>
      <c r="B11" s="154">
        <v>5</v>
      </c>
      <c r="C11" s="155">
        <v>851.79200000000003</v>
      </c>
      <c r="D11" s="154">
        <v>0</v>
      </c>
      <c r="E11" s="155">
        <v>0</v>
      </c>
      <c r="F11" s="154">
        <v>0</v>
      </c>
      <c r="G11" s="155">
        <v>0</v>
      </c>
      <c r="H11" s="154">
        <v>5</v>
      </c>
      <c r="I11" s="155">
        <v>851.79200000000003</v>
      </c>
      <c r="J11" s="154">
        <v>0</v>
      </c>
      <c r="K11" s="155">
        <v>0</v>
      </c>
      <c r="L11" s="154">
        <v>0</v>
      </c>
      <c r="M11" s="155">
        <v>0</v>
      </c>
      <c r="N11" s="154">
        <v>0</v>
      </c>
      <c r="O11" s="155">
        <v>0</v>
      </c>
      <c r="P11" s="154">
        <v>0</v>
      </c>
      <c r="Q11" s="155">
        <v>0</v>
      </c>
    </row>
    <row r="12" spans="1:25" ht="14.25" customHeight="1">
      <c r="A12" s="157" t="s">
        <v>13</v>
      </c>
      <c r="B12" s="154">
        <v>241</v>
      </c>
      <c r="C12" s="155">
        <v>746.59053941908678</v>
      </c>
      <c r="D12" s="154">
        <v>98</v>
      </c>
      <c r="E12" s="155">
        <v>716.19795918367356</v>
      </c>
      <c r="F12" s="154">
        <v>0</v>
      </c>
      <c r="G12" s="155">
        <v>0</v>
      </c>
      <c r="H12" s="154">
        <v>339</v>
      </c>
      <c r="I12" s="155">
        <v>737.80448377581092</v>
      </c>
      <c r="J12" s="154">
        <v>0</v>
      </c>
      <c r="K12" s="155">
        <v>0</v>
      </c>
      <c r="L12" s="154">
        <v>0</v>
      </c>
      <c r="M12" s="155">
        <v>0</v>
      </c>
      <c r="N12" s="154">
        <v>0</v>
      </c>
      <c r="O12" s="155">
        <v>0</v>
      </c>
      <c r="P12" s="154">
        <v>0</v>
      </c>
      <c r="Q12" s="155">
        <v>0</v>
      </c>
    </row>
    <row r="13" spans="1:25" ht="14.25" customHeight="1">
      <c r="A13" s="157" t="s">
        <v>14</v>
      </c>
      <c r="B13" s="154">
        <v>1935</v>
      </c>
      <c r="C13" s="155">
        <v>750.35651162790657</v>
      </c>
      <c r="D13" s="154">
        <v>810</v>
      </c>
      <c r="E13" s="155">
        <v>679.45116049382705</v>
      </c>
      <c r="F13" s="154">
        <v>0</v>
      </c>
      <c r="G13" s="155">
        <v>0</v>
      </c>
      <c r="H13" s="154">
        <v>2745</v>
      </c>
      <c r="I13" s="155">
        <v>729.43362112932573</v>
      </c>
      <c r="J13" s="154">
        <v>0</v>
      </c>
      <c r="K13" s="155">
        <v>0</v>
      </c>
      <c r="L13" s="154">
        <v>0</v>
      </c>
      <c r="M13" s="155">
        <v>0</v>
      </c>
      <c r="N13" s="154">
        <v>0</v>
      </c>
      <c r="O13" s="155">
        <v>0</v>
      </c>
      <c r="P13" s="154">
        <v>0</v>
      </c>
      <c r="Q13" s="155">
        <v>0</v>
      </c>
      <c r="S13" s="148"/>
      <c r="T13" s="148"/>
      <c r="U13" s="148"/>
      <c r="V13" s="148"/>
      <c r="W13" s="148"/>
      <c r="X13" s="148"/>
      <c r="Y13" s="148"/>
    </row>
    <row r="14" spans="1:25" ht="14.25" customHeight="1">
      <c r="A14" s="157" t="s">
        <v>15</v>
      </c>
      <c r="B14" s="154">
        <v>8421</v>
      </c>
      <c r="C14" s="155">
        <v>808.79401971262314</v>
      </c>
      <c r="D14" s="154">
        <v>4101</v>
      </c>
      <c r="E14" s="155">
        <v>748.83589612289597</v>
      </c>
      <c r="F14" s="154">
        <v>0</v>
      </c>
      <c r="G14" s="155">
        <v>0</v>
      </c>
      <c r="H14" s="154">
        <v>12522</v>
      </c>
      <c r="I14" s="155">
        <v>789.15751876696982</v>
      </c>
      <c r="J14" s="154">
        <v>0</v>
      </c>
      <c r="K14" s="155">
        <v>0</v>
      </c>
      <c r="L14" s="154">
        <v>0</v>
      </c>
      <c r="M14" s="155">
        <v>0</v>
      </c>
      <c r="N14" s="154">
        <v>0</v>
      </c>
      <c r="O14" s="155">
        <v>0</v>
      </c>
      <c r="P14" s="154">
        <v>0</v>
      </c>
      <c r="Q14" s="155">
        <v>0</v>
      </c>
      <c r="S14" s="148"/>
      <c r="T14" s="148"/>
      <c r="U14" s="148"/>
      <c r="V14" s="148"/>
      <c r="W14" s="148"/>
      <c r="X14" s="148"/>
      <c r="Y14" s="148"/>
    </row>
    <row r="15" spans="1:25" ht="14.25" customHeight="1">
      <c r="A15" s="157" t="s">
        <v>16</v>
      </c>
      <c r="B15" s="154">
        <v>22720</v>
      </c>
      <c r="C15" s="155">
        <v>868.52519234154886</v>
      </c>
      <c r="D15" s="154">
        <v>12169</v>
      </c>
      <c r="E15" s="155">
        <v>811.36850850521876</v>
      </c>
      <c r="F15" s="154">
        <v>0</v>
      </c>
      <c r="G15" s="155">
        <v>0</v>
      </c>
      <c r="H15" s="154">
        <v>34889</v>
      </c>
      <c r="I15" s="155">
        <v>848.58940497004778</v>
      </c>
      <c r="J15" s="154">
        <v>0</v>
      </c>
      <c r="K15" s="155">
        <v>0</v>
      </c>
      <c r="L15" s="154">
        <v>0</v>
      </c>
      <c r="M15" s="155">
        <v>0</v>
      </c>
      <c r="N15" s="154">
        <v>0</v>
      </c>
      <c r="O15" s="155">
        <v>0</v>
      </c>
      <c r="P15" s="154">
        <v>0</v>
      </c>
      <c r="Q15" s="155">
        <v>0</v>
      </c>
      <c r="S15" s="148"/>
      <c r="T15" s="148"/>
      <c r="U15" s="148"/>
      <c r="V15" s="148"/>
      <c r="W15" s="148"/>
      <c r="X15" s="148"/>
      <c r="Y15" s="148"/>
    </row>
    <row r="16" spans="1:25" ht="14.25" customHeight="1">
      <c r="A16" s="157" t="s">
        <v>17</v>
      </c>
      <c r="B16" s="154">
        <v>46297</v>
      </c>
      <c r="C16" s="155">
        <v>918.24592651791761</v>
      </c>
      <c r="D16" s="154">
        <v>25751</v>
      </c>
      <c r="E16" s="155">
        <v>843.82280571628246</v>
      </c>
      <c r="F16" s="154">
        <v>0</v>
      </c>
      <c r="G16" s="155">
        <v>0</v>
      </c>
      <c r="H16" s="154">
        <v>72048</v>
      </c>
      <c r="I16" s="155">
        <v>891.6460239007331</v>
      </c>
      <c r="J16" s="154">
        <v>0</v>
      </c>
      <c r="K16" s="155">
        <v>0</v>
      </c>
      <c r="L16" s="154">
        <v>0</v>
      </c>
      <c r="M16" s="155">
        <v>0</v>
      </c>
      <c r="N16" s="154">
        <v>0</v>
      </c>
      <c r="O16" s="155">
        <v>0</v>
      </c>
      <c r="P16" s="154">
        <v>0</v>
      </c>
      <c r="Q16" s="155">
        <v>0</v>
      </c>
      <c r="S16" s="148"/>
      <c r="T16" s="148"/>
      <c r="U16" s="148"/>
      <c r="V16" s="148"/>
      <c r="W16" s="148"/>
      <c r="X16" s="148"/>
      <c r="Y16" s="148"/>
    </row>
    <row r="17" spans="1:25" ht="14.25" customHeight="1">
      <c r="A17" s="157" t="s">
        <v>18</v>
      </c>
      <c r="B17" s="154">
        <v>71997</v>
      </c>
      <c r="C17" s="155">
        <v>924.47011833826207</v>
      </c>
      <c r="D17" s="154">
        <v>40912</v>
      </c>
      <c r="E17" s="155">
        <v>847.67882943879385</v>
      </c>
      <c r="F17" s="154">
        <v>0</v>
      </c>
      <c r="G17" s="155">
        <v>0</v>
      </c>
      <c r="H17" s="154">
        <v>112909</v>
      </c>
      <c r="I17" s="155">
        <v>896.64518665473781</v>
      </c>
      <c r="J17" s="154">
        <v>44</v>
      </c>
      <c r="K17" s="155">
        <v>2355.2018181818185</v>
      </c>
      <c r="L17" s="154">
        <v>12</v>
      </c>
      <c r="M17" s="155">
        <v>1822.7025000000001</v>
      </c>
      <c r="N17" s="154">
        <v>0</v>
      </c>
      <c r="O17" s="155">
        <v>0</v>
      </c>
      <c r="P17" s="154">
        <v>56</v>
      </c>
      <c r="Q17" s="155">
        <v>2241.0948214285713</v>
      </c>
      <c r="S17" s="148"/>
      <c r="T17" s="148"/>
      <c r="U17" s="148"/>
      <c r="V17" s="148"/>
      <c r="W17" s="148"/>
      <c r="X17" s="148"/>
      <c r="Y17" s="148"/>
    </row>
    <row r="18" spans="1:25" ht="14.25" customHeight="1">
      <c r="A18" s="157" t="s">
        <v>19</v>
      </c>
      <c r="B18" s="154">
        <v>106861</v>
      </c>
      <c r="C18" s="155">
        <v>945.35437109890461</v>
      </c>
      <c r="D18" s="154">
        <v>59096</v>
      </c>
      <c r="E18" s="155">
        <v>842.59448236767287</v>
      </c>
      <c r="F18" s="154">
        <v>0</v>
      </c>
      <c r="G18" s="155">
        <v>0</v>
      </c>
      <c r="H18" s="154">
        <v>165957</v>
      </c>
      <c r="I18" s="155">
        <v>908.76237206023279</v>
      </c>
      <c r="J18" s="154">
        <v>544</v>
      </c>
      <c r="K18" s="155">
        <v>2347.3473345588241</v>
      </c>
      <c r="L18" s="154">
        <v>158</v>
      </c>
      <c r="M18" s="155">
        <v>2078.1937974683547</v>
      </c>
      <c r="N18" s="154">
        <v>0</v>
      </c>
      <c r="O18" s="155">
        <v>0</v>
      </c>
      <c r="P18" s="154">
        <v>702</v>
      </c>
      <c r="Q18" s="155">
        <v>2286.7686182336188</v>
      </c>
      <c r="S18" s="148"/>
      <c r="T18" s="148"/>
      <c r="U18" s="148"/>
      <c r="V18" s="148"/>
      <c r="W18" s="148"/>
      <c r="X18" s="148"/>
      <c r="Y18" s="148"/>
    </row>
    <row r="19" spans="1:25" ht="14.25" customHeight="1">
      <c r="A19" s="157" t="s">
        <v>20</v>
      </c>
      <c r="B19" s="154">
        <v>152140</v>
      </c>
      <c r="C19" s="155">
        <v>1078.9455293151047</v>
      </c>
      <c r="D19" s="154">
        <v>85402</v>
      </c>
      <c r="E19" s="155">
        <v>913.91141636027248</v>
      </c>
      <c r="F19" s="154">
        <v>1</v>
      </c>
      <c r="G19" s="155">
        <v>524.75</v>
      </c>
      <c r="H19" s="154">
        <v>237543</v>
      </c>
      <c r="I19" s="155">
        <v>1019.60975638095</v>
      </c>
      <c r="J19" s="154">
        <v>14270</v>
      </c>
      <c r="K19" s="155">
        <v>2348.0496853538903</v>
      </c>
      <c r="L19" s="154">
        <v>1080</v>
      </c>
      <c r="M19" s="155">
        <v>2142.617305555556</v>
      </c>
      <c r="N19" s="154">
        <v>0</v>
      </c>
      <c r="O19" s="155">
        <v>0</v>
      </c>
      <c r="P19" s="154">
        <v>15350</v>
      </c>
      <c r="Q19" s="155">
        <v>2333.5958110749193</v>
      </c>
      <c r="S19" s="148"/>
      <c r="T19" s="148"/>
      <c r="U19" s="148"/>
      <c r="V19" s="148"/>
      <c r="W19" s="148"/>
      <c r="X19" s="148"/>
      <c r="Y19" s="148"/>
    </row>
    <row r="20" spans="1:25" ht="14.25" customHeight="1">
      <c r="A20" s="157" t="s">
        <v>21</v>
      </c>
      <c r="B20" s="154">
        <v>192795</v>
      </c>
      <c r="C20" s="155">
        <v>1166.7707909956155</v>
      </c>
      <c r="D20" s="154">
        <v>113843</v>
      </c>
      <c r="E20" s="155">
        <v>969.74136143636588</v>
      </c>
      <c r="F20" s="154">
        <v>0</v>
      </c>
      <c r="G20" s="155">
        <v>0</v>
      </c>
      <c r="H20" s="154">
        <v>306638</v>
      </c>
      <c r="I20" s="155">
        <v>1093.6212747930781</v>
      </c>
      <c r="J20" s="154">
        <v>220881</v>
      </c>
      <c r="K20" s="155">
        <v>1651.3855342922154</v>
      </c>
      <c r="L20" s="154">
        <v>94382</v>
      </c>
      <c r="M20" s="155">
        <v>1453.5787937318557</v>
      </c>
      <c r="N20" s="154">
        <v>0</v>
      </c>
      <c r="O20" s="155">
        <v>0</v>
      </c>
      <c r="P20" s="154">
        <v>315263</v>
      </c>
      <c r="Q20" s="155">
        <v>1592.1670538883373</v>
      </c>
      <c r="S20" s="148"/>
      <c r="T20" s="148"/>
      <c r="U20" s="148"/>
      <c r="V20" s="148"/>
      <c r="W20" s="148"/>
      <c r="X20" s="148"/>
      <c r="Y20" s="148"/>
    </row>
    <row r="21" spans="1:25" ht="14.25" customHeight="1">
      <c r="A21" s="157" t="s">
        <v>22</v>
      </c>
      <c r="B21" s="154">
        <v>1099</v>
      </c>
      <c r="C21" s="155">
        <v>1148.7740855323025</v>
      </c>
      <c r="D21" s="154">
        <v>638</v>
      </c>
      <c r="E21" s="155">
        <v>952.94904388714792</v>
      </c>
      <c r="F21" s="154">
        <v>0</v>
      </c>
      <c r="G21" s="155">
        <v>0</v>
      </c>
      <c r="H21" s="154">
        <v>1737</v>
      </c>
      <c r="I21" s="155">
        <v>1076.8475590097876</v>
      </c>
      <c r="J21" s="154">
        <v>925807</v>
      </c>
      <c r="K21" s="155">
        <v>1450.5082705790742</v>
      </c>
      <c r="L21" s="154">
        <v>599269</v>
      </c>
      <c r="M21" s="155">
        <v>1125.9711707597082</v>
      </c>
      <c r="N21" s="154">
        <v>0</v>
      </c>
      <c r="O21" s="155">
        <v>0</v>
      </c>
      <c r="P21" s="154">
        <v>1525076</v>
      </c>
      <c r="Q21" s="155">
        <v>1322.9834631126585</v>
      </c>
      <c r="S21" s="148"/>
      <c r="T21" s="148"/>
      <c r="U21" s="148"/>
      <c r="V21" s="148"/>
      <c r="W21" s="148"/>
      <c r="X21" s="148"/>
      <c r="Y21" s="148"/>
    </row>
    <row r="22" spans="1:25" ht="14.25" customHeight="1">
      <c r="A22" s="157" t="s">
        <v>23</v>
      </c>
      <c r="B22" s="154">
        <v>16</v>
      </c>
      <c r="C22" s="155">
        <v>584.24937499999999</v>
      </c>
      <c r="D22" s="154">
        <v>49</v>
      </c>
      <c r="E22" s="155">
        <v>515.34979591836736</v>
      </c>
      <c r="F22" s="154">
        <v>0</v>
      </c>
      <c r="G22" s="155">
        <v>0</v>
      </c>
      <c r="H22" s="154">
        <v>65</v>
      </c>
      <c r="I22" s="155">
        <v>532.30969230769222</v>
      </c>
      <c r="J22" s="154">
        <v>888221</v>
      </c>
      <c r="K22" s="155">
        <v>1420.7319776384459</v>
      </c>
      <c r="L22" s="154">
        <v>548692</v>
      </c>
      <c r="M22" s="155">
        <v>927.84118751503502</v>
      </c>
      <c r="N22" s="154">
        <v>2</v>
      </c>
      <c r="O22" s="155">
        <v>1095.01</v>
      </c>
      <c r="P22" s="154">
        <v>1436915</v>
      </c>
      <c r="Q22" s="155">
        <v>1232.5191154591591</v>
      </c>
      <c r="S22" s="148"/>
      <c r="T22" s="148"/>
      <c r="U22" s="148"/>
      <c r="V22" s="148"/>
      <c r="W22" s="148"/>
      <c r="X22" s="148"/>
      <c r="Y22" s="148"/>
    </row>
    <row r="23" spans="1:25" ht="14.25" customHeight="1">
      <c r="A23" s="157" t="s">
        <v>24</v>
      </c>
      <c r="B23" s="154">
        <v>45</v>
      </c>
      <c r="C23" s="155">
        <v>389.36755555555573</v>
      </c>
      <c r="D23" s="154">
        <v>155</v>
      </c>
      <c r="E23" s="155">
        <v>416.93387096774165</v>
      </c>
      <c r="F23" s="154">
        <v>0</v>
      </c>
      <c r="G23" s="155">
        <v>0</v>
      </c>
      <c r="H23" s="154">
        <v>200</v>
      </c>
      <c r="I23" s="155">
        <v>410.73144999999982</v>
      </c>
      <c r="J23" s="154">
        <v>686026</v>
      </c>
      <c r="K23" s="155">
        <v>1298.3607788043023</v>
      </c>
      <c r="L23" s="154">
        <v>421924</v>
      </c>
      <c r="M23" s="155">
        <v>757.32924251760937</v>
      </c>
      <c r="N23" s="154">
        <v>4</v>
      </c>
      <c r="O23" s="155">
        <v>924.93000000000006</v>
      </c>
      <c r="P23" s="154">
        <v>1107954</v>
      </c>
      <c r="Q23" s="155">
        <v>1092.3272398312565</v>
      </c>
      <c r="S23" s="148"/>
      <c r="T23" s="148"/>
      <c r="U23" s="148"/>
      <c r="V23" s="148"/>
      <c r="W23" s="148"/>
      <c r="X23" s="148"/>
      <c r="Y23" s="148"/>
    </row>
    <row r="24" spans="1:25" ht="14.25" customHeight="1">
      <c r="A24" s="157" t="s">
        <v>25</v>
      </c>
      <c r="B24" s="154">
        <v>51</v>
      </c>
      <c r="C24" s="155">
        <v>420.16372549019638</v>
      </c>
      <c r="D24" s="154">
        <v>284</v>
      </c>
      <c r="E24" s="155">
        <v>412.0440845070425</v>
      </c>
      <c r="F24" s="154">
        <v>0</v>
      </c>
      <c r="G24" s="155">
        <v>0</v>
      </c>
      <c r="H24" s="154">
        <v>335</v>
      </c>
      <c r="I24" s="155">
        <v>413.28020895522411</v>
      </c>
      <c r="J24" s="154">
        <v>477814</v>
      </c>
      <c r="K24" s="155">
        <v>1143.0003707718854</v>
      </c>
      <c r="L24" s="154">
        <v>303942</v>
      </c>
      <c r="M24" s="155">
        <v>658.08332083094547</v>
      </c>
      <c r="N24" s="154">
        <v>4</v>
      </c>
      <c r="O24" s="155">
        <v>1121.5650000000001</v>
      </c>
      <c r="P24" s="154">
        <v>781760</v>
      </c>
      <c r="Q24" s="155">
        <v>954.46841245394614</v>
      </c>
      <c r="S24" s="148"/>
      <c r="T24" s="148"/>
      <c r="U24" s="148"/>
      <c r="V24" s="148"/>
      <c r="W24" s="148"/>
      <c r="X24" s="148"/>
      <c r="Y24" s="148"/>
    </row>
    <row r="25" spans="1:25" ht="14.25" customHeight="1">
      <c r="A25" s="157" t="s">
        <v>26</v>
      </c>
      <c r="B25" s="154">
        <v>188</v>
      </c>
      <c r="C25" s="155">
        <v>420.85888297872282</v>
      </c>
      <c r="D25" s="154">
        <v>5777</v>
      </c>
      <c r="E25" s="155">
        <v>411.70117535052674</v>
      </c>
      <c r="F25" s="154">
        <v>0</v>
      </c>
      <c r="G25" s="155">
        <v>0</v>
      </c>
      <c r="H25" s="154">
        <v>5965</v>
      </c>
      <c r="I25" s="155">
        <v>411.98980050293255</v>
      </c>
      <c r="J25" s="154">
        <v>498716</v>
      </c>
      <c r="K25" s="155">
        <v>1050.8613717426203</v>
      </c>
      <c r="L25" s="154">
        <v>391608</v>
      </c>
      <c r="M25" s="155">
        <v>614.51419782027119</v>
      </c>
      <c r="N25" s="154">
        <v>28</v>
      </c>
      <c r="O25" s="155">
        <v>636.54142857142858</v>
      </c>
      <c r="P25" s="154">
        <v>890352</v>
      </c>
      <c r="Q25" s="155">
        <v>858.92756910749165</v>
      </c>
      <c r="S25" s="148"/>
      <c r="T25" s="148"/>
      <c r="U25" s="148"/>
      <c r="V25" s="148"/>
      <c r="W25" s="148"/>
      <c r="X25" s="148"/>
      <c r="Y25" s="148"/>
    </row>
    <row r="26" spans="1:25" ht="14.25" customHeight="1">
      <c r="A26" s="157" t="s">
        <v>5</v>
      </c>
      <c r="B26" s="154">
        <v>7</v>
      </c>
      <c r="C26" s="155">
        <v>916.97285714285704</v>
      </c>
      <c r="D26" s="154">
        <v>1</v>
      </c>
      <c r="E26" s="155">
        <v>499.5</v>
      </c>
      <c r="F26" s="154">
        <v>0</v>
      </c>
      <c r="G26" s="155">
        <v>0</v>
      </c>
      <c r="H26" s="154">
        <v>8</v>
      </c>
      <c r="I26" s="155">
        <v>864.78874999999994</v>
      </c>
      <c r="J26" s="154">
        <v>58</v>
      </c>
      <c r="K26" s="155">
        <v>1662.8949999999998</v>
      </c>
      <c r="L26" s="154">
        <v>13</v>
      </c>
      <c r="M26" s="155">
        <v>767.89846153846145</v>
      </c>
      <c r="N26" s="154">
        <v>0</v>
      </c>
      <c r="O26" s="155">
        <v>0</v>
      </c>
      <c r="P26" s="154">
        <v>71</v>
      </c>
      <c r="Q26" s="155">
        <v>1499.022394366197</v>
      </c>
      <c r="S26" s="148"/>
      <c r="T26" s="148"/>
      <c r="U26" s="148"/>
      <c r="V26" s="148"/>
      <c r="W26" s="148"/>
      <c r="X26" s="148"/>
      <c r="Y26" s="148"/>
    </row>
    <row r="27" spans="1:25" ht="14.25" customHeight="1">
      <c r="A27" s="181" t="s">
        <v>6</v>
      </c>
      <c r="B27" s="182">
        <v>604818</v>
      </c>
      <c r="C27" s="183">
        <v>1039.597337579238</v>
      </c>
      <c r="D27" s="182">
        <v>349086</v>
      </c>
      <c r="E27" s="183">
        <v>892.07372332319278</v>
      </c>
      <c r="F27" s="182">
        <v>1</v>
      </c>
      <c r="G27" s="183">
        <v>524.75</v>
      </c>
      <c r="H27" s="182">
        <v>953905</v>
      </c>
      <c r="I27" s="183">
        <v>985.60984065499156</v>
      </c>
      <c r="J27" s="182">
        <v>3712381</v>
      </c>
      <c r="K27" s="183">
        <v>1337.5486756316197</v>
      </c>
      <c r="L27" s="182">
        <v>2361080</v>
      </c>
      <c r="M27" s="183">
        <v>882.61633850610701</v>
      </c>
      <c r="N27" s="182">
        <v>38</v>
      </c>
      <c r="O27" s="183">
        <v>742.08315789473681</v>
      </c>
      <c r="P27" s="182">
        <v>6073499</v>
      </c>
      <c r="Q27" s="183">
        <v>1160.6894598434917</v>
      </c>
      <c r="S27" s="148"/>
      <c r="T27" s="148"/>
      <c r="U27" s="148"/>
      <c r="V27" s="148"/>
      <c r="W27" s="148"/>
      <c r="X27" s="148"/>
      <c r="Y27" s="148"/>
    </row>
    <row r="28" spans="1:25" ht="14.25" customHeight="1" thickBot="1">
      <c r="A28" s="158" t="s">
        <v>27</v>
      </c>
      <c r="B28" s="159">
        <v>54.285794135634013</v>
      </c>
      <c r="C28" s="159" t="s">
        <v>28</v>
      </c>
      <c r="D28" s="159">
        <v>55.187304403890096</v>
      </c>
      <c r="E28" s="159" t="s">
        <v>28</v>
      </c>
      <c r="F28" s="159">
        <v>58</v>
      </c>
      <c r="G28" s="159" t="s">
        <v>28</v>
      </c>
      <c r="H28" s="159">
        <v>54.615378758802521</v>
      </c>
      <c r="I28" s="159" t="s">
        <v>28</v>
      </c>
      <c r="J28" s="159">
        <v>74.54328418665807</v>
      </c>
      <c r="K28" s="159" t="s">
        <v>28</v>
      </c>
      <c r="L28" s="159">
        <v>75.380450421874002</v>
      </c>
      <c r="M28" s="159" t="s">
        <v>28</v>
      </c>
      <c r="N28" s="159">
        <v>85.358974358974365</v>
      </c>
      <c r="O28" s="159" t="s">
        <v>28</v>
      </c>
      <c r="P28" s="159">
        <v>74.86799712198642</v>
      </c>
      <c r="Q28" s="159" t="s">
        <v>28</v>
      </c>
      <c r="S28" s="148"/>
      <c r="T28" s="148"/>
      <c r="U28" s="148"/>
      <c r="V28" s="148"/>
      <c r="W28" s="148"/>
      <c r="X28" s="148"/>
      <c r="Y28" s="148"/>
    </row>
    <row r="29" spans="1:25" ht="14.25" customHeight="1" thickTop="1" thickBot="1">
      <c r="A29" s="160"/>
      <c r="B29" s="227"/>
      <c r="C29" s="228"/>
      <c r="D29" s="229"/>
      <c r="E29" s="229"/>
      <c r="F29" s="227"/>
      <c r="G29" s="229"/>
      <c r="H29" s="227"/>
      <c r="I29" s="229"/>
      <c r="J29" s="227"/>
      <c r="K29" s="228"/>
      <c r="L29" s="227"/>
      <c r="M29" s="228"/>
      <c r="N29" s="227"/>
      <c r="O29" s="228"/>
      <c r="P29" s="227"/>
      <c r="Q29" s="228"/>
      <c r="S29" s="148"/>
      <c r="T29" s="148"/>
      <c r="U29" s="148"/>
      <c r="V29" s="148"/>
      <c r="W29" s="148"/>
      <c r="X29" s="148"/>
      <c r="Y29" s="148"/>
    </row>
    <row r="30" spans="1:25" ht="14.25" customHeight="1" thickTop="1">
      <c r="A30" s="383" t="s">
        <v>0</v>
      </c>
      <c r="B30" s="386" t="s">
        <v>31</v>
      </c>
      <c r="C30" s="387"/>
      <c r="D30" s="387"/>
      <c r="E30" s="387"/>
      <c r="F30" s="387"/>
      <c r="G30" s="387"/>
      <c r="H30" s="387"/>
      <c r="I30" s="388"/>
      <c r="J30" s="386" t="s">
        <v>32</v>
      </c>
      <c r="K30" s="387"/>
      <c r="L30" s="387"/>
      <c r="M30" s="387"/>
      <c r="N30" s="387"/>
      <c r="O30" s="387"/>
      <c r="P30" s="387"/>
      <c r="Q30" s="388"/>
      <c r="S30" s="148"/>
      <c r="T30" s="148"/>
      <c r="U30" s="148"/>
      <c r="V30" s="148"/>
      <c r="W30" s="148"/>
      <c r="X30" s="148"/>
      <c r="Y30" s="148"/>
    </row>
    <row r="31" spans="1:25" ht="14.25" customHeight="1">
      <c r="A31" s="384"/>
      <c r="B31" s="389" t="s">
        <v>3</v>
      </c>
      <c r="C31" s="390"/>
      <c r="D31" s="391" t="s">
        <v>4</v>
      </c>
      <c r="E31" s="392"/>
      <c r="F31" s="389" t="s">
        <v>5</v>
      </c>
      <c r="G31" s="390"/>
      <c r="H31" s="389" t="s">
        <v>6</v>
      </c>
      <c r="I31" s="390"/>
      <c r="J31" s="389" t="s">
        <v>3</v>
      </c>
      <c r="K31" s="390"/>
      <c r="L31" s="391" t="s">
        <v>4</v>
      </c>
      <c r="M31" s="392"/>
      <c r="N31" s="389" t="s">
        <v>5</v>
      </c>
      <c r="O31" s="390"/>
      <c r="P31" s="389" t="s">
        <v>6</v>
      </c>
      <c r="Q31" s="390"/>
      <c r="S31" s="148"/>
      <c r="T31" s="148"/>
      <c r="U31" s="148"/>
      <c r="V31" s="148"/>
      <c r="W31" s="148"/>
      <c r="X31" s="148"/>
      <c r="Y31" s="148"/>
    </row>
    <row r="32" spans="1:25" ht="14.25" customHeight="1">
      <c r="A32" s="385"/>
      <c r="B32" s="184" t="s">
        <v>7</v>
      </c>
      <c r="C32" s="185" t="s">
        <v>8</v>
      </c>
      <c r="D32" s="186" t="s">
        <v>7</v>
      </c>
      <c r="E32" s="187" t="s">
        <v>8</v>
      </c>
      <c r="F32" s="184" t="s">
        <v>7</v>
      </c>
      <c r="G32" s="186" t="s">
        <v>8</v>
      </c>
      <c r="H32" s="184" t="s">
        <v>7</v>
      </c>
      <c r="I32" s="186" t="s">
        <v>8</v>
      </c>
      <c r="J32" s="188" t="s">
        <v>7</v>
      </c>
      <c r="K32" s="189" t="s">
        <v>8</v>
      </c>
      <c r="L32" s="186" t="s">
        <v>7</v>
      </c>
      <c r="M32" s="186" t="s">
        <v>8</v>
      </c>
      <c r="N32" s="184" t="s">
        <v>7</v>
      </c>
      <c r="O32" s="186" t="s">
        <v>8</v>
      </c>
      <c r="P32" s="184" t="s">
        <v>7</v>
      </c>
      <c r="Q32" s="187" t="s">
        <v>8</v>
      </c>
      <c r="S32" s="148"/>
      <c r="T32" s="148"/>
      <c r="U32" s="148"/>
      <c r="V32" s="148"/>
      <c r="W32" s="148"/>
      <c r="X32" s="148"/>
      <c r="Y32" s="148"/>
    </row>
    <row r="33" spans="1:25" ht="14.25" customHeight="1">
      <c r="A33" s="153" t="s">
        <v>9</v>
      </c>
      <c r="B33" s="154">
        <v>0</v>
      </c>
      <c r="C33" s="155">
        <v>0</v>
      </c>
      <c r="D33" s="154">
        <v>0</v>
      </c>
      <c r="E33" s="155">
        <v>0</v>
      </c>
      <c r="F33" s="154">
        <v>0</v>
      </c>
      <c r="G33" s="155">
        <v>0</v>
      </c>
      <c r="H33" s="154">
        <v>0</v>
      </c>
      <c r="I33" s="155">
        <v>0</v>
      </c>
      <c r="J33" s="154">
        <v>1306</v>
      </c>
      <c r="K33" s="155">
        <v>294.85882082695247</v>
      </c>
      <c r="L33" s="154">
        <v>1259</v>
      </c>
      <c r="M33" s="155">
        <v>297.98335186656107</v>
      </c>
      <c r="N33" s="154">
        <v>0</v>
      </c>
      <c r="O33" s="155">
        <v>0</v>
      </c>
      <c r="P33" s="154">
        <v>2565</v>
      </c>
      <c r="Q33" s="155">
        <v>296.39246003898648</v>
      </c>
      <c r="S33" s="148"/>
      <c r="T33" s="148"/>
      <c r="U33" s="148"/>
      <c r="V33" s="148"/>
      <c r="W33" s="148"/>
      <c r="X33" s="148"/>
      <c r="Y33" s="148"/>
    </row>
    <row r="34" spans="1:25" ht="14.25" customHeight="1">
      <c r="A34" s="156" t="s">
        <v>10</v>
      </c>
      <c r="B34" s="154">
        <v>0</v>
      </c>
      <c r="C34" s="155">
        <v>0</v>
      </c>
      <c r="D34" s="154">
        <v>0</v>
      </c>
      <c r="E34" s="155">
        <v>0</v>
      </c>
      <c r="F34" s="154">
        <v>0</v>
      </c>
      <c r="G34" s="155">
        <v>0</v>
      </c>
      <c r="H34" s="154">
        <v>0</v>
      </c>
      <c r="I34" s="155">
        <v>0</v>
      </c>
      <c r="J34" s="154">
        <v>6136</v>
      </c>
      <c r="K34" s="155">
        <v>302.31106258148554</v>
      </c>
      <c r="L34" s="154">
        <v>5967</v>
      </c>
      <c r="M34" s="155">
        <v>302.55265627618502</v>
      </c>
      <c r="N34" s="154">
        <v>0</v>
      </c>
      <c r="O34" s="155">
        <v>0</v>
      </c>
      <c r="P34" s="154">
        <v>12103</v>
      </c>
      <c r="Q34" s="155">
        <v>302.43017268445772</v>
      </c>
      <c r="S34" s="148"/>
      <c r="T34" s="148"/>
      <c r="U34" s="148"/>
      <c r="V34" s="148"/>
      <c r="W34" s="148"/>
      <c r="X34" s="148"/>
      <c r="Y34" s="148"/>
    </row>
    <row r="35" spans="1:25" ht="14.25" customHeight="1">
      <c r="A35" s="157" t="s">
        <v>11</v>
      </c>
      <c r="B35" s="154">
        <v>0</v>
      </c>
      <c r="C35" s="155">
        <v>0</v>
      </c>
      <c r="D35" s="154">
        <v>0</v>
      </c>
      <c r="E35" s="155">
        <v>0</v>
      </c>
      <c r="F35" s="154">
        <v>0</v>
      </c>
      <c r="G35" s="155">
        <v>0</v>
      </c>
      <c r="H35" s="154">
        <v>0</v>
      </c>
      <c r="I35" s="155">
        <v>0</v>
      </c>
      <c r="J35" s="154">
        <v>16310</v>
      </c>
      <c r="K35" s="155">
        <v>306.5311900674435</v>
      </c>
      <c r="L35" s="154">
        <v>15323</v>
      </c>
      <c r="M35" s="155">
        <v>302.88958754813018</v>
      </c>
      <c r="N35" s="154">
        <v>2</v>
      </c>
      <c r="O35" s="155">
        <v>237.46</v>
      </c>
      <c r="P35" s="154">
        <v>31635</v>
      </c>
      <c r="Q35" s="155">
        <v>304.76294547178765</v>
      </c>
      <c r="S35" s="148"/>
      <c r="T35" s="148"/>
      <c r="U35" s="148"/>
      <c r="V35" s="148"/>
      <c r="W35" s="148"/>
      <c r="X35" s="148"/>
      <c r="Y35" s="148"/>
    </row>
    <row r="36" spans="1:25" ht="14.25" customHeight="1">
      <c r="A36" s="157" t="s">
        <v>12</v>
      </c>
      <c r="B36" s="154">
        <v>0</v>
      </c>
      <c r="C36" s="155">
        <v>0</v>
      </c>
      <c r="D36" s="154">
        <v>0</v>
      </c>
      <c r="E36" s="155">
        <v>0</v>
      </c>
      <c r="F36" s="154">
        <v>0</v>
      </c>
      <c r="G36" s="155">
        <v>0</v>
      </c>
      <c r="H36" s="154">
        <v>0</v>
      </c>
      <c r="I36" s="155">
        <v>0</v>
      </c>
      <c r="J36" s="154">
        <v>29870</v>
      </c>
      <c r="K36" s="155">
        <v>305.96910679611744</v>
      </c>
      <c r="L36" s="154">
        <v>28831</v>
      </c>
      <c r="M36" s="155">
        <v>306.26066872463736</v>
      </c>
      <c r="N36" s="154">
        <v>1</v>
      </c>
      <c r="O36" s="155">
        <v>237.46</v>
      </c>
      <c r="P36" s="154">
        <v>58702</v>
      </c>
      <c r="Q36" s="155">
        <v>306.11113795100761</v>
      </c>
      <c r="S36" s="148"/>
      <c r="T36" s="148"/>
      <c r="U36" s="148"/>
      <c r="V36" s="148"/>
      <c r="W36" s="148"/>
      <c r="X36" s="148"/>
      <c r="Y36" s="148"/>
    </row>
    <row r="37" spans="1:25" ht="14.25" customHeight="1">
      <c r="A37" s="157" t="s">
        <v>13</v>
      </c>
      <c r="B37" s="154">
        <v>0</v>
      </c>
      <c r="C37" s="155">
        <v>0</v>
      </c>
      <c r="D37" s="154">
        <v>25</v>
      </c>
      <c r="E37" s="155">
        <v>715.37320000000011</v>
      </c>
      <c r="F37" s="154">
        <v>0</v>
      </c>
      <c r="G37" s="155">
        <v>0</v>
      </c>
      <c r="H37" s="154">
        <v>25</v>
      </c>
      <c r="I37" s="155">
        <v>715.37320000000011</v>
      </c>
      <c r="J37" s="154">
        <v>44225</v>
      </c>
      <c r="K37" s="155">
        <v>312.68497682306548</v>
      </c>
      <c r="L37" s="154">
        <v>42700</v>
      </c>
      <c r="M37" s="155">
        <v>313.13796744730797</v>
      </c>
      <c r="N37" s="154">
        <v>2</v>
      </c>
      <c r="O37" s="155">
        <v>411.935</v>
      </c>
      <c r="P37" s="154">
        <v>86927</v>
      </c>
      <c r="Q37" s="155">
        <v>312.90977693927232</v>
      </c>
      <c r="S37" s="148"/>
      <c r="T37" s="148"/>
      <c r="U37" s="148"/>
      <c r="V37" s="148"/>
      <c r="W37" s="148"/>
      <c r="X37" s="148"/>
      <c r="Y37" s="148"/>
    </row>
    <row r="38" spans="1:25" ht="14.25" customHeight="1">
      <c r="A38" s="157" t="s">
        <v>14</v>
      </c>
      <c r="B38" s="154">
        <v>19</v>
      </c>
      <c r="C38" s="155">
        <v>724.17210526315796</v>
      </c>
      <c r="D38" s="154">
        <v>214</v>
      </c>
      <c r="E38" s="155">
        <v>725.86233644859828</v>
      </c>
      <c r="F38" s="154">
        <v>0</v>
      </c>
      <c r="G38" s="155">
        <v>0</v>
      </c>
      <c r="H38" s="154">
        <v>233</v>
      </c>
      <c r="I38" s="155">
        <v>725.72450643776835</v>
      </c>
      <c r="J38" s="154">
        <v>2733</v>
      </c>
      <c r="K38" s="155">
        <v>353.72732528357204</v>
      </c>
      <c r="L38" s="154">
        <v>2473</v>
      </c>
      <c r="M38" s="155">
        <v>348.88476748888093</v>
      </c>
      <c r="N38" s="154">
        <v>0</v>
      </c>
      <c r="O38" s="155">
        <v>0</v>
      </c>
      <c r="P38" s="154">
        <v>5206</v>
      </c>
      <c r="Q38" s="155">
        <v>351.42697080292061</v>
      </c>
      <c r="S38" s="148"/>
      <c r="T38" s="148"/>
      <c r="U38" s="148"/>
      <c r="V38" s="148"/>
      <c r="W38" s="148"/>
      <c r="X38" s="148"/>
      <c r="Y38" s="148"/>
    </row>
    <row r="39" spans="1:25" ht="14.25" customHeight="1">
      <c r="A39" s="157" t="s">
        <v>15</v>
      </c>
      <c r="B39" s="154">
        <v>142</v>
      </c>
      <c r="C39" s="155">
        <v>683.14690140845096</v>
      </c>
      <c r="D39" s="154">
        <v>1196</v>
      </c>
      <c r="E39" s="155">
        <v>768.13171404682259</v>
      </c>
      <c r="F39" s="154">
        <v>0</v>
      </c>
      <c r="G39" s="155">
        <v>0</v>
      </c>
      <c r="H39" s="154">
        <v>1338</v>
      </c>
      <c r="I39" s="155">
        <v>759.11239910313884</v>
      </c>
      <c r="J39" s="154">
        <v>2304</v>
      </c>
      <c r="K39" s="155">
        <v>359.65591579861223</v>
      </c>
      <c r="L39" s="154">
        <v>1479</v>
      </c>
      <c r="M39" s="155">
        <v>362.3901893171074</v>
      </c>
      <c r="N39" s="154">
        <v>0</v>
      </c>
      <c r="O39" s="155">
        <v>0</v>
      </c>
      <c r="P39" s="154">
        <v>3783</v>
      </c>
      <c r="Q39" s="155">
        <v>360.72490615913415</v>
      </c>
      <c r="S39" s="148"/>
      <c r="T39" s="148"/>
      <c r="U39" s="148"/>
      <c r="V39" s="148"/>
      <c r="W39" s="148"/>
      <c r="X39" s="148"/>
      <c r="Y39" s="148"/>
    </row>
    <row r="40" spans="1:25" ht="14.25" customHeight="1">
      <c r="A40" s="157" t="s">
        <v>16</v>
      </c>
      <c r="B40" s="154">
        <v>716</v>
      </c>
      <c r="C40" s="155">
        <v>662.53970670391072</v>
      </c>
      <c r="D40" s="154">
        <v>4065</v>
      </c>
      <c r="E40" s="155">
        <v>791.83810824108195</v>
      </c>
      <c r="F40" s="154">
        <v>0</v>
      </c>
      <c r="G40" s="155">
        <v>0</v>
      </c>
      <c r="H40" s="154">
        <v>4781</v>
      </c>
      <c r="I40" s="155">
        <v>772.47444886007077</v>
      </c>
      <c r="J40" s="154">
        <v>3869</v>
      </c>
      <c r="K40" s="155">
        <v>391.14000258464534</v>
      </c>
      <c r="L40" s="154">
        <v>2616</v>
      </c>
      <c r="M40" s="155">
        <v>393.9192278287473</v>
      </c>
      <c r="N40" s="154">
        <v>0</v>
      </c>
      <c r="O40" s="155">
        <v>0</v>
      </c>
      <c r="P40" s="154">
        <v>6485</v>
      </c>
      <c r="Q40" s="155">
        <v>392.26112104857299</v>
      </c>
      <c r="S40" s="148"/>
      <c r="T40" s="148"/>
      <c r="U40" s="148"/>
      <c r="V40" s="148"/>
      <c r="W40" s="148"/>
      <c r="X40" s="148"/>
      <c r="Y40" s="148"/>
    </row>
    <row r="41" spans="1:25" ht="14.25" customHeight="1">
      <c r="A41" s="157" t="s">
        <v>17</v>
      </c>
      <c r="B41" s="154">
        <v>2143</v>
      </c>
      <c r="C41" s="155">
        <v>694.52230051329911</v>
      </c>
      <c r="D41" s="154">
        <v>10812</v>
      </c>
      <c r="E41" s="155">
        <v>797.48726137624783</v>
      </c>
      <c r="F41" s="154">
        <v>0</v>
      </c>
      <c r="G41" s="155">
        <v>0</v>
      </c>
      <c r="H41" s="154">
        <v>12955</v>
      </c>
      <c r="I41" s="155">
        <v>780.45492551138489</v>
      </c>
      <c r="J41" s="154">
        <v>7070</v>
      </c>
      <c r="K41" s="155">
        <v>423.71751626591151</v>
      </c>
      <c r="L41" s="154">
        <v>4910</v>
      </c>
      <c r="M41" s="155">
        <v>424.94455193482577</v>
      </c>
      <c r="N41" s="154">
        <v>0</v>
      </c>
      <c r="O41" s="155">
        <v>0</v>
      </c>
      <c r="P41" s="154">
        <v>11980</v>
      </c>
      <c r="Q41" s="155">
        <v>424.22041652754496</v>
      </c>
      <c r="S41" s="148"/>
      <c r="T41" s="148"/>
      <c r="U41" s="148"/>
      <c r="V41" s="148"/>
      <c r="W41" s="148"/>
      <c r="X41" s="148"/>
      <c r="Y41" s="148"/>
    </row>
    <row r="42" spans="1:25" ht="14.25" customHeight="1">
      <c r="A42" s="157" t="s">
        <v>18</v>
      </c>
      <c r="B42" s="154">
        <v>4609</v>
      </c>
      <c r="C42" s="155">
        <v>687.66483185072718</v>
      </c>
      <c r="D42" s="154">
        <v>23174</v>
      </c>
      <c r="E42" s="155">
        <v>778.50917795805492</v>
      </c>
      <c r="F42" s="154">
        <v>0</v>
      </c>
      <c r="G42" s="155">
        <v>0</v>
      </c>
      <c r="H42" s="154">
        <v>27783</v>
      </c>
      <c r="I42" s="155">
        <v>763.43875391426286</v>
      </c>
      <c r="J42" s="154">
        <v>10577</v>
      </c>
      <c r="K42" s="155">
        <v>477.50125839084819</v>
      </c>
      <c r="L42" s="154">
        <v>7385</v>
      </c>
      <c r="M42" s="155">
        <v>481.51435071090083</v>
      </c>
      <c r="N42" s="154">
        <v>0</v>
      </c>
      <c r="O42" s="155">
        <v>0</v>
      </c>
      <c r="P42" s="154">
        <v>17962</v>
      </c>
      <c r="Q42" s="155">
        <v>479.15122425119722</v>
      </c>
      <c r="S42" s="148"/>
      <c r="T42" s="148"/>
      <c r="U42" s="148"/>
      <c r="V42" s="148"/>
      <c r="W42" s="148"/>
      <c r="X42" s="148"/>
      <c r="Y42" s="148"/>
    </row>
    <row r="43" spans="1:25" ht="14.25" customHeight="1">
      <c r="A43" s="157" t="s">
        <v>19</v>
      </c>
      <c r="B43" s="154">
        <v>8485</v>
      </c>
      <c r="C43" s="155">
        <v>660.2061909251621</v>
      </c>
      <c r="D43" s="154">
        <v>47901</v>
      </c>
      <c r="E43" s="155">
        <v>752.70119913989095</v>
      </c>
      <c r="F43" s="154">
        <v>0</v>
      </c>
      <c r="G43" s="155">
        <v>0</v>
      </c>
      <c r="H43" s="154">
        <v>56386</v>
      </c>
      <c r="I43" s="155">
        <v>738.78249334941154</v>
      </c>
      <c r="J43" s="154">
        <v>13735</v>
      </c>
      <c r="K43" s="155">
        <v>534.40051474335769</v>
      </c>
      <c r="L43" s="154">
        <v>9617</v>
      </c>
      <c r="M43" s="155">
        <v>539.56456587293394</v>
      </c>
      <c r="N43" s="154">
        <v>1</v>
      </c>
      <c r="O43" s="155">
        <v>388.92</v>
      </c>
      <c r="P43" s="154">
        <v>23353</v>
      </c>
      <c r="Q43" s="155">
        <v>536.52089324712119</v>
      </c>
      <c r="S43" s="148"/>
      <c r="T43" s="148"/>
      <c r="U43" s="148"/>
      <c r="V43" s="148"/>
      <c r="W43" s="148"/>
      <c r="X43" s="148"/>
      <c r="Y43" s="148"/>
    </row>
    <row r="44" spans="1:25" ht="14.25" customHeight="1">
      <c r="A44" s="157" t="s">
        <v>20</v>
      </c>
      <c r="B44" s="154">
        <v>13821</v>
      </c>
      <c r="C44" s="155">
        <v>639.02524202300822</v>
      </c>
      <c r="D44" s="154">
        <v>82735</v>
      </c>
      <c r="E44" s="155">
        <v>749.96700634555896</v>
      </c>
      <c r="F44" s="154">
        <v>0</v>
      </c>
      <c r="G44" s="155">
        <v>0</v>
      </c>
      <c r="H44" s="154">
        <v>96556</v>
      </c>
      <c r="I44" s="155">
        <v>734.0868318903</v>
      </c>
      <c r="J44" s="154">
        <v>13927</v>
      </c>
      <c r="K44" s="155">
        <v>579.49511093559295</v>
      </c>
      <c r="L44" s="154">
        <v>10203</v>
      </c>
      <c r="M44" s="155">
        <v>589.68521513280541</v>
      </c>
      <c r="N44" s="154">
        <v>0</v>
      </c>
      <c r="O44" s="155">
        <v>0</v>
      </c>
      <c r="P44" s="154">
        <v>24130</v>
      </c>
      <c r="Q44" s="155">
        <v>583.80384003315442</v>
      </c>
      <c r="S44" s="148"/>
      <c r="T44" s="148"/>
      <c r="U44" s="148"/>
      <c r="V44" s="148"/>
      <c r="W44" s="148"/>
      <c r="X44" s="148"/>
      <c r="Y44" s="148"/>
    </row>
    <row r="45" spans="1:25" ht="14.25" customHeight="1">
      <c r="A45" s="157" t="s">
        <v>21</v>
      </c>
      <c r="B45" s="154">
        <v>19655</v>
      </c>
      <c r="C45" s="155">
        <v>638.41628084456829</v>
      </c>
      <c r="D45" s="154">
        <v>127897</v>
      </c>
      <c r="E45" s="155">
        <v>780.31491348507097</v>
      </c>
      <c r="F45" s="154">
        <v>1</v>
      </c>
      <c r="G45" s="155">
        <v>784.5</v>
      </c>
      <c r="H45" s="154">
        <v>147553</v>
      </c>
      <c r="I45" s="155">
        <v>761.41313961762967</v>
      </c>
      <c r="J45" s="154">
        <v>11058</v>
      </c>
      <c r="K45" s="155">
        <v>613.43307017543964</v>
      </c>
      <c r="L45" s="154">
        <v>9066</v>
      </c>
      <c r="M45" s="155">
        <v>612.65598058680871</v>
      </c>
      <c r="N45" s="154">
        <v>0</v>
      </c>
      <c r="O45" s="155">
        <v>0</v>
      </c>
      <c r="P45" s="154">
        <v>20124</v>
      </c>
      <c r="Q45" s="155">
        <v>613.08298598688236</v>
      </c>
      <c r="S45" s="148"/>
      <c r="T45" s="148"/>
      <c r="U45" s="148"/>
      <c r="V45" s="148"/>
      <c r="W45" s="148"/>
      <c r="X45" s="148"/>
      <c r="Y45" s="148"/>
    </row>
    <row r="46" spans="1:25" ht="14.25" customHeight="1">
      <c r="A46" s="157" t="s">
        <v>22</v>
      </c>
      <c r="B46" s="154">
        <v>21577</v>
      </c>
      <c r="C46" s="155">
        <v>581.5871395467409</v>
      </c>
      <c r="D46" s="154">
        <v>176709</v>
      </c>
      <c r="E46" s="155">
        <v>794.15487207782314</v>
      </c>
      <c r="F46" s="154">
        <v>0</v>
      </c>
      <c r="G46" s="155">
        <v>0</v>
      </c>
      <c r="H46" s="154">
        <v>198286</v>
      </c>
      <c r="I46" s="155">
        <v>771.02376869774002</v>
      </c>
      <c r="J46" s="154">
        <v>7349</v>
      </c>
      <c r="K46" s="155">
        <v>620.58668798476185</v>
      </c>
      <c r="L46" s="154">
        <v>6895</v>
      </c>
      <c r="M46" s="155">
        <v>633.10215518491873</v>
      </c>
      <c r="N46" s="154">
        <v>1</v>
      </c>
      <c r="O46" s="155">
        <v>741.02</v>
      </c>
      <c r="P46" s="154">
        <v>14245</v>
      </c>
      <c r="Q46" s="155">
        <v>626.65299754299963</v>
      </c>
      <c r="S46" s="148"/>
      <c r="T46" s="148"/>
      <c r="U46" s="148"/>
      <c r="V46" s="148"/>
      <c r="W46" s="148"/>
      <c r="X46" s="148"/>
      <c r="Y46" s="148"/>
    </row>
    <row r="47" spans="1:25" ht="14.25" customHeight="1">
      <c r="A47" s="157" t="s">
        <v>23</v>
      </c>
      <c r="B47" s="154">
        <v>23551</v>
      </c>
      <c r="C47" s="155">
        <v>515.82353488174681</v>
      </c>
      <c r="D47" s="154">
        <v>260004</v>
      </c>
      <c r="E47" s="155">
        <v>789.53545156997563</v>
      </c>
      <c r="F47" s="154">
        <v>2</v>
      </c>
      <c r="G47" s="155">
        <v>667.21499999999992</v>
      </c>
      <c r="H47" s="154">
        <v>283557</v>
      </c>
      <c r="I47" s="155">
        <v>766.80127822624718</v>
      </c>
      <c r="J47" s="154">
        <v>4395</v>
      </c>
      <c r="K47" s="155">
        <v>607.74725142207137</v>
      </c>
      <c r="L47" s="154">
        <v>5358</v>
      </c>
      <c r="M47" s="155">
        <v>616.07708286674267</v>
      </c>
      <c r="N47" s="154">
        <v>0</v>
      </c>
      <c r="O47" s="155">
        <v>0</v>
      </c>
      <c r="P47" s="154">
        <v>9753</v>
      </c>
      <c r="Q47" s="155">
        <v>612.32340613144788</v>
      </c>
      <c r="S47" s="148"/>
      <c r="T47" s="148"/>
      <c r="U47" s="148"/>
      <c r="V47" s="148"/>
      <c r="W47" s="148"/>
      <c r="X47" s="148"/>
      <c r="Y47" s="148"/>
    </row>
    <row r="48" spans="1:25" ht="14.25" customHeight="1">
      <c r="A48" s="157" t="s">
        <v>24</v>
      </c>
      <c r="B48" s="154">
        <v>23006</v>
      </c>
      <c r="C48" s="155">
        <v>468.49156350517194</v>
      </c>
      <c r="D48" s="154">
        <v>328909</v>
      </c>
      <c r="E48" s="155">
        <v>763.44044231079192</v>
      </c>
      <c r="F48" s="154">
        <v>0</v>
      </c>
      <c r="G48" s="155">
        <v>0</v>
      </c>
      <c r="H48" s="154">
        <v>351915</v>
      </c>
      <c r="I48" s="155">
        <v>744.15853075316556</v>
      </c>
      <c r="J48" s="154">
        <v>2386</v>
      </c>
      <c r="K48" s="155">
        <v>606.02433780385388</v>
      </c>
      <c r="L48" s="154">
        <v>3404</v>
      </c>
      <c r="M48" s="155">
        <v>612.72180082255863</v>
      </c>
      <c r="N48" s="154">
        <v>0</v>
      </c>
      <c r="O48" s="155">
        <v>0</v>
      </c>
      <c r="P48" s="154">
        <v>5790</v>
      </c>
      <c r="Q48" s="155">
        <v>609.96184455958291</v>
      </c>
      <c r="S48" s="148"/>
      <c r="T48" s="148"/>
      <c r="U48" s="148"/>
      <c r="V48" s="148"/>
      <c r="W48" s="148"/>
      <c r="X48" s="148"/>
      <c r="Y48" s="148"/>
    </row>
    <row r="49" spans="1:25" ht="14.25" customHeight="1">
      <c r="A49" s="157" t="s">
        <v>25</v>
      </c>
      <c r="B49" s="154">
        <v>23543</v>
      </c>
      <c r="C49" s="155">
        <v>434.0482695493352</v>
      </c>
      <c r="D49" s="154">
        <v>385503</v>
      </c>
      <c r="E49" s="155">
        <v>738.63707950391859</v>
      </c>
      <c r="F49" s="154">
        <v>7</v>
      </c>
      <c r="G49" s="155">
        <v>727.05285714285731</v>
      </c>
      <c r="H49" s="154">
        <v>409053</v>
      </c>
      <c r="I49" s="155">
        <v>721.10630612658781</v>
      </c>
      <c r="J49" s="154">
        <v>925</v>
      </c>
      <c r="K49" s="155">
        <v>606.25820540540701</v>
      </c>
      <c r="L49" s="154">
        <v>1944</v>
      </c>
      <c r="M49" s="155">
        <v>611.94074074073751</v>
      </c>
      <c r="N49" s="154">
        <v>0</v>
      </c>
      <c r="O49" s="155">
        <v>0</v>
      </c>
      <c r="P49" s="154">
        <v>2869</v>
      </c>
      <c r="Q49" s="155">
        <v>610.10862321366164</v>
      </c>
      <c r="S49" s="148"/>
      <c r="T49" s="148"/>
      <c r="U49" s="148"/>
      <c r="V49" s="148"/>
      <c r="W49" s="148"/>
      <c r="X49" s="148"/>
      <c r="Y49" s="148"/>
    </row>
    <row r="50" spans="1:25" ht="14.25" customHeight="1">
      <c r="A50" s="157" t="s">
        <v>26</v>
      </c>
      <c r="B50" s="154">
        <v>45171</v>
      </c>
      <c r="C50" s="155">
        <v>404.22149077948262</v>
      </c>
      <c r="D50" s="154">
        <v>708362</v>
      </c>
      <c r="E50" s="155">
        <v>694.71136430242552</v>
      </c>
      <c r="F50" s="154">
        <v>4</v>
      </c>
      <c r="G50" s="155">
        <v>590.64499999999998</v>
      </c>
      <c r="H50" s="154">
        <v>753537</v>
      </c>
      <c r="I50" s="155">
        <v>677.29730986002642</v>
      </c>
      <c r="J50" s="154">
        <v>538</v>
      </c>
      <c r="K50" s="155">
        <v>636.66301115241936</v>
      </c>
      <c r="L50" s="154">
        <v>1663</v>
      </c>
      <c r="M50" s="155">
        <v>636.93631389055463</v>
      </c>
      <c r="N50" s="154">
        <v>0</v>
      </c>
      <c r="O50" s="155">
        <v>0</v>
      </c>
      <c r="P50" s="154">
        <v>2201</v>
      </c>
      <c r="Q50" s="155">
        <v>636.86950931394551</v>
      </c>
      <c r="S50" s="148"/>
      <c r="T50" s="148"/>
      <c r="U50" s="148"/>
      <c r="V50" s="148"/>
      <c r="W50" s="148"/>
      <c r="X50" s="148"/>
      <c r="Y50" s="148"/>
    </row>
    <row r="51" spans="1:25" ht="14.25" customHeight="1">
      <c r="A51" s="157" t="s">
        <v>5</v>
      </c>
      <c r="B51" s="154">
        <v>0</v>
      </c>
      <c r="C51" s="155">
        <v>0</v>
      </c>
      <c r="D51" s="154">
        <v>17</v>
      </c>
      <c r="E51" s="155">
        <v>646.37647058823529</v>
      </c>
      <c r="F51" s="154">
        <v>0</v>
      </c>
      <c r="G51" s="155">
        <v>0</v>
      </c>
      <c r="H51" s="154">
        <v>17</v>
      </c>
      <c r="I51" s="155">
        <v>646.37647058823529</v>
      </c>
      <c r="J51" s="154">
        <v>0</v>
      </c>
      <c r="K51" s="155">
        <v>0</v>
      </c>
      <c r="L51" s="154">
        <v>1</v>
      </c>
      <c r="M51" s="155">
        <v>726.7</v>
      </c>
      <c r="N51" s="154">
        <v>0</v>
      </c>
      <c r="O51" s="155">
        <v>0</v>
      </c>
      <c r="P51" s="154">
        <v>1</v>
      </c>
      <c r="Q51" s="155">
        <v>726.7</v>
      </c>
      <c r="S51" s="148"/>
      <c r="T51" s="148"/>
      <c r="U51" s="148"/>
      <c r="V51" s="148"/>
      <c r="W51" s="148"/>
      <c r="X51" s="148"/>
      <c r="Y51" s="148"/>
    </row>
    <row r="52" spans="1:25" ht="14.25" customHeight="1">
      <c r="A52" s="181" t="s">
        <v>6</v>
      </c>
      <c r="B52" s="182">
        <v>186438</v>
      </c>
      <c r="C52" s="183">
        <v>515.87075875089852</v>
      </c>
      <c r="D52" s="182">
        <v>2157523</v>
      </c>
      <c r="E52" s="183">
        <v>742.73228065239357</v>
      </c>
      <c r="F52" s="182">
        <v>14</v>
      </c>
      <c r="G52" s="183">
        <v>683.63428571428574</v>
      </c>
      <c r="H52" s="182">
        <v>2343975</v>
      </c>
      <c r="I52" s="183">
        <v>724.68753367676459</v>
      </c>
      <c r="J52" s="182">
        <v>178713</v>
      </c>
      <c r="K52" s="183">
        <v>410.36348435760209</v>
      </c>
      <c r="L52" s="182">
        <v>161094</v>
      </c>
      <c r="M52" s="183">
        <v>408.8018378089817</v>
      </c>
      <c r="N52" s="182">
        <v>7</v>
      </c>
      <c r="O52" s="183">
        <v>380.88428571428574</v>
      </c>
      <c r="P52" s="182">
        <v>339814</v>
      </c>
      <c r="Q52" s="183">
        <v>409.62255477996854</v>
      </c>
      <c r="S52" s="148"/>
      <c r="T52" s="148"/>
      <c r="U52" s="148"/>
      <c r="V52" s="148"/>
      <c r="W52" s="148"/>
      <c r="X52" s="148"/>
      <c r="Y52" s="148"/>
    </row>
    <row r="53" spans="1:25" ht="14.25" customHeight="1" thickBot="1">
      <c r="A53" s="158" t="s">
        <v>27</v>
      </c>
      <c r="B53" s="159">
        <v>73.452361893784158</v>
      </c>
      <c r="C53" s="159" t="s">
        <v>28</v>
      </c>
      <c r="D53" s="159">
        <v>77.837889683612744</v>
      </c>
      <c r="E53" s="159" t="s">
        <v>28</v>
      </c>
      <c r="F53" s="159">
        <v>81</v>
      </c>
      <c r="G53" s="159" t="s">
        <v>28</v>
      </c>
      <c r="H53" s="159">
        <v>77.489630873066289</v>
      </c>
      <c r="I53" s="159" t="s">
        <v>28</v>
      </c>
      <c r="J53" s="159">
        <v>34.309734068401561</v>
      </c>
      <c r="K53" s="159" t="s">
        <v>28</v>
      </c>
      <c r="L53" s="159">
        <v>34.143235926377933</v>
      </c>
      <c r="M53" s="159" t="s">
        <v>28</v>
      </c>
      <c r="N53" s="159">
        <v>40.5</v>
      </c>
      <c r="O53" s="159" t="s">
        <v>28</v>
      </c>
      <c r="P53" s="159">
        <v>34.230865256392931</v>
      </c>
      <c r="Q53" s="159" t="s">
        <v>28</v>
      </c>
      <c r="S53" s="148"/>
      <c r="T53" s="148"/>
      <c r="U53" s="148"/>
      <c r="V53" s="148"/>
      <c r="W53" s="148"/>
      <c r="X53" s="148"/>
      <c r="Y53" s="148"/>
    </row>
    <row r="54" spans="1:25" ht="14.25" customHeight="1" thickTop="1" thickBot="1">
      <c r="A54" s="160"/>
      <c r="B54" s="227"/>
      <c r="C54" s="228"/>
      <c r="D54" s="229"/>
      <c r="E54" s="229"/>
      <c r="F54" s="227"/>
      <c r="G54" s="229"/>
      <c r="H54" s="227"/>
      <c r="I54" s="229"/>
      <c r="J54" s="227"/>
      <c r="K54" s="228"/>
      <c r="L54" s="227"/>
      <c r="M54" s="228"/>
      <c r="N54" s="227"/>
      <c r="O54" s="228"/>
      <c r="P54" s="227"/>
      <c r="Q54" s="228"/>
      <c r="S54" s="148"/>
      <c r="T54" s="148"/>
      <c r="U54" s="148"/>
      <c r="V54" s="148"/>
      <c r="W54" s="148"/>
      <c r="X54" s="148"/>
      <c r="Y54" s="148"/>
    </row>
    <row r="55" spans="1:25" ht="14.25" customHeight="1" thickTop="1">
      <c r="A55" s="383" t="s">
        <v>0</v>
      </c>
      <c r="B55" s="386" t="s">
        <v>1</v>
      </c>
      <c r="C55" s="387"/>
      <c r="D55" s="387"/>
      <c r="E55" s="387"/>
      <c r="F55" s="387"/>
      <c r="G55" s="387"/>
      <c r="H55" s="387"/>
      <c r="I55" s="388"/>
      <c r="J55" s="386" t="s">
        <v>2</v>
      </c>
      <c r="K55" s="387"/>
      <c r="L55" s="387"/>
      <c r="M55" s="387"/>
      <c r="N55" s="387"/>
      <c r="O55" s="387"/>
      <c r="P55" s="387"/>
      <c r="Q55" s="388"/>
      <c r="S55" s="148"/>
      <c r="T55" s="148"/>
      <c r="U55" s="148"/>
      <c r="V55" s="148"/>
      <c r="W55" s="148"/>
      <c r="X55" s="148"/>
      <c r="Y55" s="148"/>
    </row>
    <row r="56" spans="1:25" ht="14.25" customHeight="1">
      <c r="A56" s="384"/>
      <c r="B56" s="389" t="s">
        <v>3</v>
      </c>
      <c r="C56" s="390"/>
      <c r="D56" s="391" t="s">
        <v>4</v>
      </c>
      <c r="E56" s="392"/>
      <c r="F56" s="389" t="s">
        <v>5</v>
      </c>
      <c r="G56" s="390"/>
      <c r="H56" s="389" t="s">
        <v>6</v>
      </c>
      <c r="I56" s="390"/>
      <c r="J56" s="389" t="s">
        <v>3</v>
      </c>
      <c r="K56" s="390"/>
      <c r="L56" s="391" t="s">
        <v>4</v>
      </c>
      <c r="M56" s="392"/>
      <c r="N56" s="389" t="s">
        <v>5</v>
      </c>
      <c r="O56" s="390"/>
      <c r="P56" s="389" t="s">
        <v>6</v>
      </c>
      <c r="Q56" s="390"/>
      <c r="S56" s="148"/>
      <c r="T56" s="148"/>
      <c r="U56" s="148"/>
      <c r="V56" s="148"/>
      <c r="W56" s="148"/>
      <c r="X56" s="148"/>
      <c r="Y56" s="148"/>
    </row>
    <row r="57" spans="1:25" ht="14.25" customHeight="1">
      <c r="A57" s="385"/>
      <c r="B57" s="184" t="s">
        <v>7</v>
      </c>
      <c r="C57" s="185" t="s">
        <v>8</v>
      </c>
      <c r="D57" s="186" t="s">
        <v>7</v>
      </c>
      <c r="E57" s="187" t="s">
        <v>8</v>
      </c>
      <c r="F57" s="184" t="s">
        <v>7</v>
      </c>
      <c r="G57" s="186" t="s">
        <v>8</v>
      </c>
      <c r="H57" s="184" t="s">
        <v>7</v>
      </c>
      <c r="I57" s="186" t="s">
        <v>8</v>
      </c>
      <c r="J57" s="188" t="s">
        <v>7</v>
      </c>
      <c r="K57" s="189" t="s">
        <v>8</v>
      </c>
      <c r="L57" s="186" t="s">
        <v>7</v>
      </c>
      <c r="M57" s="186" t="s">
        <v>8</v>
      </c>
      <c r="N57" s="184" t="s">
        <v>7</v>
      </c>
      <c r="O57" s="186" t="s">
        <v>8</v>
      </c>
      <c r="P57" s="184" t="s">
        <v>7</v>
      </c>
      <c r="Q57" s="187" t="s">
        <v>8</v>
      </c>
      <c r="S57" s="148"/>
      <c r="T57" s="148"/>
      <c r="U57" s="148"/>
      <c r="V57" s="148"/>
      <c r="W57" s="148"/>
      <c r="X57" s="148"/>
      <c r="Y57" s="148"/>
    </row>
    <row r="58" spans="1:25" ht="14.25" customHeight="1">
      <c r="A58" s="211" t="s">
        <v>9</v>
      </c>
      <c r="B58" s="212">
        <v>0</v>
      </c>
      <c r="C58" s="213">
        <v>0</v>
      </c>
      <c r="D58" s="212">
        <v>0</v>
      </c>
      <c r="E58" s="213">
        <v>0</v>
      </c>
      <c r="F58" s="212">
        <v>0</v>
      </c>
      <c r="G58" s="213">
        <v>0</v>
      </c>
      <c r="H58" s="212">
        <v>0</v>
      </c>
      <c r="I58" s="213">
        <v>0</v>
      </c>
      <c r="J58" s="212">
        <v>1306</v>
      </c>
      <c r="K58" s="213">
        <v>294.85882082695247</v>
      </c>
      <c r="L58" s="212">
        <v>1259</v>
      </c>
      <c r="M58" s="213">
        <v>297.98335186656107</v>
      </c>
      <c r="N58" s="212">
        <v>0</v>
      </c>
      <c r="O58" s="213">
        <v>0</v>
      </c>
      <c r="P58" s="212">
        <v>2565</v>
      </c>
      <c r="Q58" s="213">
        <v>296.39246003898648</v>
      </c>
      <c r="S58" s="148"/>
      <c r="T58" s="148"/>
      <c r="U58" s="148"/>
      <c r="V58" s="148"/>
      <c r="W58" s="148"/>
      <c r="X58" s="148"/>
      <c r="Y58" s="148"/>
    </row>
    <row r="59" spans="1:25" ht="14.25" customHeight="1">
      <c r="A59" s="214" t="s">
        <v>10</v>
      </c>
      <c r="B59" s="212">
        <v>2</v>
      </c>
      <c r="C59" s="213">
        <v>208.9</v>
      </c>
      <c r="D59" s="212">
        <v>1</v>
      </c>
      <c r="E59" s="213">
        <v>208.9</v>
      </c>
      <c r="F59" s="212">
        <v>0</v>
      </c>
      <c r="G59" s="213">
        <v>0</v>
      </c>
      <c r="H59" s="212">
        <v>3</v>
      </c>
      <c r="I59" s="213">
        <v>208.9</v>
      </c>
      <c r="J59" s="212">
        <v>6138</v>
      </c>
      <c r="K59" s="213">
        <v>302.28062561094742</v>
      </c>
      <c r="L59" s="212">
        <v>5968</v>
      </c>
      <c r="M59" s="213">
        <v>302.53696380696982</v>
      </c>
      <c r="N59" s="212">
        <v>0</v>
      </c>
      <c r="O59" s="213">
        <v>0</v>
      </c>
      <c r="P59" s="212">
        <v>12106</v>
      </c>
      <c r="Q59" s="213">
        <v>302.40699487857188</v>
      </c>
      <c r="S59" s="148"/>
      <c r="T59" s="148"/>
      <c r="U59" s="148"/>
      <c r="V59" s="148"/>
      <c r="W59" s="148"/>
      <c r="X59" s="148"/>
      <c r="Y59" s="148"/>
    </row>
    <row r="60" spans="1:25" ht="14.25" customHeight="1">
      <c r="A60" s="215" t="s">
        <v>11</v>
      </c>
      <c r="B60" s="212">
        <v>12</v>
      </c>
      <c r="C60" s="213">
        <v>269.1108333333334</v>
      </c>
      <c r="D60" s="212">
        <v>11</v>
      </c>
      <c r="E60" s="213">
        <v>226.65363636363642</v>
      </c>
      <c r="F60" s="212">
        <v>0</v>
      </c>
      <c r="G60" s="213">
        <v>0</v>
      </c>
      <c r="H60" s="212">
        <v>23</v>
      </c>
      <c r="I60" s="213">
        <v>248.80521739130441</v>
      </c>
      <c r="J60" s="212">
        <v>16322</v>
      </c>
      <c r="K60" s="213">
        <v>306.50367847077587</v>
      </c>
      <c r="L60" s="212">
        <v>15334</v>
      </c>
      <c r="M60" s="213">
        <v>302.8348989174383</v>
      </c>
      <c r="N60" s="212">
        <v>2</v>
      </c>
      <c r="O60" s="213">
        <v>237.46</v>
      </c>
      <c r="P60" s="212">
        <v>31658</v>
      </c>
      <c r="Q60" s="213">
        <v>304.72229136395231</v>
      </c>
      <c r="S60" s="148"/>
      <c r="T60" s="148"/>
      <c r="U60" s="148"/>
      <c r="V60" s="148"/>
      <c r="W60" s="148"/>
      <c r="X60" s="148"/>
      <c r="Y60" s="148"/>
    </row>
    <row r="61" spans="1:25" ht="14.25" customHeight="1">
      <c r="A61" s="215" t="s">
        <v>12</v>
      </c>
      <c r="B61" s="212">
        <v>27</v>
      </c>
      <c r="C61" s="213">
        <v>389.01925925925912</v>
      </c>
      <c r="D61" s="212">
        <v>34</v>
      </c>
      <c r="E61" s="213">
        <v>340.32852941176458</v>
      </c>
      <c r="F61" s="212">
        <v>0</v>
      </c>
      <c r="G61" s="213">
        <v>0</v>
      </c>
      <c r="H61" s="212">
        <v>61</v>
      </c>
      <c r="I61" s="213">
        <v>361.88016393442615</v>
      </c>
      <c r="J61" s="212">
        <v>29902</v>
      </c>
      <c r="K61" s="213">
        <v>306.13536552739043</v>
      </c>
      <c r="L61" s="212">
        <v>28865</v>
      </c>
      <c r="M61" s="213">
        <v>306.30079715919004</v>
      </c>
      <c r="N61" s="212">
        <v>1</v>
      </c>
      <c r="O61" s="213">
        <v>237.46</v>
      </c>
      <c r="P61" s="212">
        <v>58768</v>
      </c>
      <c r="Q61" s="213">
        <v>306.21545177647783</v>
      </c>
      <c r="S61" s="148"/>
      <c r="T61" s="148"/>
      <c r="U61" s="148"/>
      <c r="V61" s="148"/>
      <c r="W61" s="148"/>
      <c r="X61" s="148"/>
      <c r="Y61" s="148"/>
    </row>
    <row r="62" spans="1:25" ht="14.25" customHeight="1">
      <c r="A62" s="215" t="s">
        <v>13</v>
      </c>
      <c r="B62" s="212">
        <v>24</v>
      </c>
      <c r="C62" s="213">
        <v>310.49083333333334</v>
      </c>
      <c r="D62" s="212">
        <v>22</v>
      </c>
      <c r="E62" s="213">
        <v>294.05409090909097</v>
      </c>
      <c r="F62" s="212">
        <v>0</v>
      </c>
      <c r="G62" s="213">
        <v>0</v>
      </c>
      <c r="H62" s="212">
        <v>46</v>
      </c>
      <c r="I62" s="213">
        <v>302.62978260869568</v>
      </c>
      <c r="J62" s="212">
        <v>44490</v>
      </c>
      <c r="K62" s="213">
        <v>315.0342369071717</v>
      </c>
      <c r="L62" s="212">
        <v>42845</v>
      </c>
      <c r="M62" s="213">
        <v>314.28479705916794</v>
      </c>
      <c r="N62" s="212">
        <v>2</v>
      </c>
      <c r="O62" s="213">
        <v>411.935</v>
      </c>
      <c r="P62" s="212">
        <v>87337</v>
      </c>
      <c r="Q62" s="213">
        <v>314.6688024548601</v>
      </c>
      <c r="S62" s="148"/>
      <c r="T62" s="148"/>
      <c r="U62" s="148"/>
      <c r="V62" s="148"/>
      <c r="W62" s="148"/>
      <c r="X62" s="148"/>
      <c r="Y62" s="148"/>
    </row>
    <row r="63" spans="1:25" ht="14.25" customHeight="1">
      <c r="A63" s="215" t="s">
        <v>14</v>
      </c>
      <c r="B63" s="212">
        <v>148</v>
      </c>
      <c r="C63" s="213">
        <v>283.49878378378401</v>
      </c>
      <c r="D63" s="212">
        <v>143</v>
      </c>
      <c r="E63" s="213">
        <v>275.13300699300703</v>
      </c>
      <c r="F63" s="212">
        <v>0</v>
      </c>
      <c r="G63" s="213">
        <v>0</v>
      </c>
      <c r="H63" s="212">
        <v>291</v>
      </c>
      <c r="I63" s="213">
        <v>279.38776632302421</v>
      </c>
      <c r="J63" s="212">
        <v>4835</v>
      </c>
      <c r="K63" s="213">
        <v>511.76705687693919</v>
      </c>
      <c r="L63" s="212">
        <v>3640</v>
      </c>
      <c r="M63" s="213">
        <v>441.71044780219853</v>
      </c>
      <c r="N63" s="212">
        <v>0</v>
      </c>
      <c r="O63" s="213">
        <v>0</v>
      </c>
      <c r="P63" s="212">
        <v>8475</v>
      </c>
      <c r="Q63" s="213">
        <v>481.67784660767006</v>
      </c>
      <c r="S63" s="148"/>
      <c r="T63" s="148"/>
      <c r="U63" s="148"/>
      <c r="V63" s="148"/>
      <c r="W63" s="148"/>
      <c r="X63" s="148"/>
      <c r="Y63" s="148"/>
    </row>
    <row r="64" spans="1:25" ht="14.25" customHeight="1">
      <c r="A64" s="215" t="s">
        <v>15</v>
      </c>
      <c r="B64" s="212">
        <v>111</v>
      </c>
      <c r="C64" s="213">
        <v>301.27099099099109</v>
      </c>
      <c r="D64" s="212">
        <v>87</v>
      </c>
      <c r="E64" s="213">
        <v>325.58344827586205</v>
      </c>
      <c r="F64" s="212">
        <v>0</v>
      </c>
      <c r="G64" s="213">
        <v>0</v>
      </c>
      <c r="H64" s="212">
        <v>198</v>
      </c>
      <c r="I64" s="213">
        <v>311.95373737373745</v>
      </c>
      <c r="J64" s="212">
        <v>10978</v>
      </c>
      <c r="K64" s="213">
        <v>707.77460466387345</v>
      </c>
      <c r="L64" s="212">
        <v>6863</v>
      </c>
      <c r="M64" s="213">
        <v>663.55273058429225</v>
      </c>
      <c r="N64" s="212">
        <v>0</v>
      </c>
      <c r="O64" s="213">
        <v>0</v>
      </c>
      <c r="P64" s="212">
        <v>17841</v>
      </c>
      <c r="Q64" s="213">
        <v>690.76352222409059</v>
      </c>
      <c r="S64" s="148"/>
      <c r="T64" s="148"/>
      <c r="U64" s="148"/>
      <c r="V64" s="148"/>
      <c r="W64" s="148"/>
      <c r="X64" s="148"/>
      <c r="Y64" s="148"/>
    </row>
    <row r="65" spans="1:25" ht="14.25" customHeight="1">
      <c r="A65" s="215" t="s">
        <v>16</v>
      </c>
      <c r="B65" s="212">
        <v>102</v>
      </c>
      <c r="C65" s="213">
        <v>292.07127450980391</v>
      </c>
      <c r="D65" s="212">
        <v>117</v>
      </c>
      <c r="E65" s="213">
        <v>284.30829059829057</v>
      </c>
      <c r="F65" s="212">
        <v>0</v>
      </c>
      <c r="G65" s="213">
        <v>0</v>
      </c>
      <c r="H65" s="212">
        <v>219</v>
      </c>
      <c r="I65" s="213">
        <v>287.92392694063926</v>
      </c>
      <c r="J65" s="212">
        <v>27407</v>
      </c>
      <c r="K65" s="213">
        <v>793.60684277739199</v>
      </c>
      <c r="L65" s="212">
        <v>18967</v>
      </c>
      <c r="M65" s="213">
        <v>746.3553571993466</v>
      </c>
      <c r="N65" s="212">
        <v>0</v>
      </c>
      <c r="O65" s="213">
        <v>0</v>
      </c>
      <c r="P65" s="212">
        <v>46374</v>
      </c>
      <c r="Q65" s="213">
        <v>774.28095053262587</v>
      </c>
      <c r="S65" s="148"/>
      <c r="T65" s="148"/>
      <c r="U65" s="148"/>
      <c r="V65" s="148"/>
      <c r="W65" s="148"/>
      <c r="X65" s="148"/>
      <c r="Y65" s="148"/>
    </row>
    <row r="66" spans="1:25" ht="14.25" customHeight="1">
      <c r="A66" s="215" t="s">
        <v>17</v>
      </c>
      <c r="B66" s="212">
        <v>146</v>
      </c>
      <c r="C66" s="213">
        <v>267.1620547945206</v>
      </c>
      <c r="D66" s="212">
        <v>147</v>
      </c>
      <c r="E66" s="213">
        <v>287.8314285714286</v>
      </c>
      <c r="F66" s="212">
        <v>0</v>
      </c>
      <c r="G66" s="213">
        <v>0</v>
      </c>
      <c r="H66" s="212">
        <v>293</v>
      </c>
      <c r="I66" s="213">
        <v>277.53201365187715</v>
      </c>
      <c r="J66" s="212">
        <v>55656</v>
      </c>
      <c r="K66" s="213">
        <v>845.10351893776101</v>
      </c>
      <c r="L66" s="212">
        <v>41620</v>
      </c>
      <c r="M66" s="213">
        <v>780.40611028351691</v>
      </c>
      <c r="N66" s="212">
        <v>0</v>
      </c>
      <c r="O66" s="213">
        <v>0</v>
      </c>
      <c r="P66" s="212">
        <v>97276</v>
      </c>
      <c r="Q66" s="213">
        <v>817.42242444179442</v>
      </c>
      <c r="S66" s="148"/>
      <c r="T66" s="148"/>
      <c r="U66" s="148"/>
      <c r="V66" s="148"/>
      <c r="W66" s="148"/>
      <c r="X66" s="148"/>
      <c r="Y66" s="148"/>
    </row>
    <row r="67" spans="1:25" ht="14.25" customHeight="1">
      <c r="A67" s="215" t="s">
        <v>18</v>
      </c>
      <c r="B67" s="212">
        <v>746</v>
      </c>
      <c r="C67" s="213">
        <v>511.2349061662199</v>
      </c>
      <c r="D67" s="212">
        <v>687</v>
      </c>
      <c r="E67" s="213">
        <v>520.78257641921391</v>
      </c>
      <c r="F67" s="212">
        <v>0</v>
      </c>
      <c r="G67" s="213">
        <v>0</v>
      </c>
      <c r="H67" s="212">
        <v>1433</v>
      </c>
      <c r="I67" s="213">
        <v>515.81219120725746</v>
      </c>
      <c r="J67" s="212">
        <v>87973</v>
      </c>
      <c r="K67" s="213">
        <v>855.53594000431804</v>
      </c>
      <c r="L67" s="212">
        <v>72170</v>
      </c>
      <c r="M67" s="213">
        <v>785.04976444505894</v>
      </c>
      <c r="N67" s="212">
        <v>0</v>
      </c>
      <c r="O67" s="213">
        <v>0</v>
      </c>
      <c r="P67" s="212">
        <v>160143</v>
      </c>
      <c r="Q67" s="213">
        <v>823.77065966042699</v>
      </c>
      <c r="S67" s="148"/>
      <c r="T67" s="148"/>
      <c r="U67" s="148"/>
      <c r="V67" s="148"/>
      <c r="W67" s="148"/>
      <c r="X67" s="148"/>
      <c r="Y67" s="148"/>
    </row>
    <row r="68" spans="1:25" ht="14.25" customHeight="1">
      <c r="A68" s="215" t="s">
        <v>19</v>
      </c>
      <c r="B68" s="212">
        <v>2682</v>
      </c>
      <c r="C68" s="213">
        <v>556.26226323639116</v>
      </c>
      <c r="D68" s="212">
        <v>2750</v>
      </c>
      <c r="E68" s="213">
        <v>577.08384363636424</v>
      </c>
      <c r="F68" s="212">
        <v>0</v>
      </c>
      <c r="G68" s="213">
        <v>0</v>
      </c>
      <c r="H68" s="212">
        <v>5432</v>
      </c>
      <c r="I68" s="213">
        <v>566.80337997054539</v>
      </c>
      <c r="J68" s="212">
        <v>132307</v>
      </c>
      <c r="K68" s="213">
        <v>882.28292070714383</v>
      </c>
      <c r="L68" s="212">
        <v>119522</v>
      </c>
      <c r="M68" s="213">
        <v>777.70980480580909</v>
      </c>
      <c r="N68" s="212">
        <v>1</v>
      </c>
      <c r="O68" s="213">
        <v>388.92</v>
      </c>
      <c r="P68" s="212">
        <v>251830</v>
      </c>
      <c r="Q68" s="213">
        <v>832.64911487908512</v>
      </c>
      <c r="S68" s="148"/>
      <c r="T68" s="148"/>
      <c r="U68" s="148"/>
      <c r="V68" s="148"/>
      <c r="W68" s="148"/>
      <c r="X68" s="148"/>
      <c r="Y68" s="148"/>
    </row>
    <row r="69" spans="1:25" ht="14.25" customHeight="1">
      <c r="A69" s="215" t="s">
        <v>20</v>
      </c>
      <c r="B69" s="212">
        <v>3449</v>
      </c>
      <c r="C69" s="213">
        <v>567.86918817048547</v>
      </c>
      <c r="D69" s="212">
        <v>4264</v>
      </c>
      <c r="E69" s="213">
        <v>617.58809568480183</v>
      </c>
      <c r="F69" s="212">
        <v>0</v>
      </c>
      <c r="G69" s="213">
        <v>0</v>
      </c>
      <c r="H69" s="212">
        <v>7713</v>
      </c>
      <c r="I69" s="213">
        <v>595.35543497990398</v>
      </c>
      <c r="J69" s="212">
        <v>197607</v>
      </c>
      <c r="K69" s="213">
        <v>1095.7031833386472</v>
      </c>
      <c r="L69" s="212">
        <v>183684</v>
      </c>
      <c r="M69" s="213">
        <v>822.40349529626849</v>
      </c>
      <c r="N69" s="212">
        <v>1</v>
      </c>
      <c r="O69" s="213">
        <v>524.75</v>
      </c>
      <c r="P69" s="212">
        <v>381292</v>
      </c>
      <c r="Q69" s="213">
        <v>964.04201328640477</v>
      </c>
      <c r="S69" s="148"/>
      <c r="T69" s="148"/>
      <c r="U69" s="148"/>
      <c r="V69" s="148"/>
      <c r="W69" s="148"/>
      <c r="X69" s="148"/>
      <c r="Y69" s="148"/>
    </row>
    <row r="70" spans="1:25" ht="14.25" customHeight="1">
      <c r="A70" s="215" t="s">
        <v>21</v>
      </c>
      <c r="B70" s="212">
        <v>2599</v>
      </c>
      <c r="C70" s="213">
        <v>594.54433628318736</v>
      </c>
      <c r="D70" s="212">
        <v>4611</v>
      </c>
      <c r="E70" s="213">
        <v>635.00410540012865</v>
      </c>
      <c r="F70" s="212">
        <v>0</v>
      </c>
      <c r="G70" s="213">
        <v>0</v>
      </c>
      <c r="H70" s="212">
        <v>7210</v>
      </c>
      <c r="I70" s="213">
        <v>620.41950901525627</v>
      </c>
      <c r="J70" s="212">
        <v>446988</v>
      </c>
      <c r="K70" s="213">
        <v>1365.9961754454225</v>
      </c>
      <c r="L70" s="212">
        <v>349799</v>
      </c>
      <c r="M70" s="213">
        <v>1017.3620252201989</v>
      </c>
      <c r="N70" s="212">
        <v>1</v>
      </c>
      <c r="O70" s="213">
        <v>784.5</v>
      </c>
      <c r="P70" s="212">
        <v>796788</v>
      </c>
      <c r="Q70" s="213">
        <v>1212.9410859977795</v>
      </c>
      <c r="S70" s="148"/>
      <c r="T70" s="148"/>
      <c r="U70" s="148"/>
      <c r="V70" s="148"/>
      <c r="W70" s="148"/>
      <c r="X70" s="148"/>
      <c r="Y70" s="148"/>
    </row>
    <row r="71" spans="1:25" ht="14.25" customHeight="1">
      <c r="A71" s="215" t="s">
        <v>22</v>
      </c>
      <c r="B71" s="212">
        <v>1513</v>
      </c>
      <c r="C71" s="213">
        <v>624.52653007270555</v>
      </c>
      <c r="D71" s="212">
        <v>3660</v>
      </c>
      <c r="E71" s="213">
        <v>669.53758469945285</v>
      </c>
      <c r="F71" s="212">
        <v>0</v>
      </c>
      <c r="G71" s="213">
        <v>0</v>
      </c>
      <c r="H71" s="212">
        <v>5173</v>
      </c>
      <c r="I71" s="213">
        <v>656.37274308911674</v>
      </c>
      <c r="J71" s="212">
        <v>957345</v>
      </c>
      <c r="K71" s="213">
        <v>1422.901586262007</v>
      </c>
      <c r="L71" s="212">
        <v>787171</v>
      </c>
      <c r="M71" s="213">
        <v>1044.9034062865624</v>
      </c>
      <c r="N71" s="212">
        <v>1</v>
      </c>
      <c r="O71" s="213">
        <v>741.02</v>
      </c>
      <c r="P71" s="212">
        <v>1744517</v>
      </c>
      <c r="Q71" s="213">
        <v>1252.3386813370123</v>
      </c>
      <c r="S71" s="148"/>
      <c r="T71" s="148"/>
      <c r="U71" s="148"/>
      <c r="V71" s="148"/>
      <c r="W71" s="148"/>
      <c r="X71" s="148"/>
      <c r="Y71" s="148"/>
    </row>
    <row r="72" spans="1:25" ht="14.25" customHeight="1">
      <c r="A72" s="215" t="s">
        <v>23</v>
      </c>
      <c r="B72" s="212">
        <v>920</v>
      </c>
      <c r="C72" s="213">
        <v>595.84946739130305</v>
      </c>
      <c r="D72" s="212">
        <v>3374</v>
      </c>
      <c r="E72" s="213">
        <v>633.33310314167454</v>
      </c>
      <c r="F72" s="212">
        <v>0</v>
      </c>
      <c r="G72" s="213">
        <v>0</v>
      </c>
      <c r="H72" s="212">
        <v>4294</v>
      </c>
      <c r="I72" s="213">
        <v>625.30214252445478</v>
      </c>
      <c r="J72" s="212">
        <v>917103</v>
      </c>
      <c r="K72" s="213">
        <v>1392.7560117565833</v>
      </c>
      <c r="L72" s="212">
        <v>817477</v>
      </c>
      <c r="M72" s="213">
        <v>880.56847036674969</v>
      </c>
      <c r="N72" s="212">
        <v>4</v>
      </c>
      <c r="O72" s="213">
        <v>881.11249999999995</v>
      </c>
      <c r="P72" s="212">
        <v>1734584</v>
      </c>
      <c r="Q72" s="213">
        <v>1151.3704222741578</v>
      </c>
      <c r="S72" s="148"/>
      <c r="T72" s="148"/>
      <c r="U72" s="148"/>
      <c r="V72" s="148"/>
      <c r="W72" s="148"/>
      <c r="X72" s="148"/>
      <c r="Y72" s="148"/>
    </row>
    <row r="73" spans="1:25" ht="14.25" customHeight="1">
      <c r="A73" s="215" t="s">
        <v>24</v>
      </c>
      <c r="B73" s="212">
        <v>488</v>
      </c>
      <c r="C73" s="213">
        <v>570.62596311475249</v>
      </c>
      <c r="D73" s="212">
        <v>2808</v>
      </c>
      <c r="E73" s="213">
        <v>605.47069800570125</v>
      </c>
      <c r="F73" s="212">
        <v>0</v>
      </c>
      <c r="G73" s="213">
        <v>0</v>
      </c>
      <c r="H73" s="212">
        <v>3296</v>
      </c>
      <c r="I73" s="213">
        <v>600.31164745145884</v>
      </c>
      <c r="J73" s="212">
        <v>711951</v>
      </c>
      <c r="K73" s="213">
        <v>1268.6678291483547</v>
      </c>
      <c r="L73" s="212">
        <v>757200</v>
      </c>
      <c r="M73" s="213">
        <v>758.70088119387231</v>
      </c>
      <c r="N73" s="212">
        <v>4</v>
      </c>
      <c r="O73" s="213">
        <v>924.93000000000006</v>
      </c>
      <c r="P73" s="212">
        <v>1469155</v>
      </c>
      <c r="Q73" s="213">
        <v>1005.830791570665</v>
      </c>
      <c r="R73" s="150"/>
      <c r="S73" s="148"/>
      <c r="T73" s="148"/>
      <c r="U73" s="148"/>
      <c r="V73" s="148"/>
      <c r="W73" s="148"/>
      <c r="X73" s="148"/>
      <c r="Y73" s="148"/>
    </row>
    <row r="74" spans="1:25" ht="14.25" customHeight="1">
      <c r="A74" s="215" t="s">
        <v>25</v>
      </c>
      <c r="B74" s="212">
        <v>254</v>
      </c>
      <c r="C74" s="213">
        <v>511.5395275590559</v>
      </c>
      <c r="D74" s="212">
        <v>2209</v>
      </c>
      <c r="E74" s="213">
        <v>598.15473064735454</v>
      </c>
      <c r="F74" s="212">
        <v>0</v>
      </c>
      <c r="G74" s="213">
        <v>0</v>
      </c>
      <c r="H74" s="212">
        <v>2463</v>
      </c>
      <c r="I74" s="213">
        <v>589.22242793341707</v>
      </c>
      <c r="J74" s="212">
        <v>502587</v>
      </c>
      <c r="K74" s="213">
        <v>1108.4101375483203</v>
      </c>
      <c r="L74" s="212">
        <v>693882</v>
      </c>
      <c r="M74" s="213">
        <v>702.41615704110836</v>
      </c>
      <c r="N74" s="212">
        <v>11</v>
      </c>
      <c r="O74" s="213">
        <v>870.51181818181828</v>
      </c>
      <c r="P74" s="212">
        <v>1196480</v>
      </c>
      <c r="Q74" s="213">
        <v>872.95736603202397</v>
      </c>
      <c r="S74" s="148"/>
      <c r="T74" s="148"/>
      <c r="U74" s="148"/>
      <c r="V74" s="148"/>
      <c r="W74" s="148"/>
      <c r="X74" s="148"/>
      <c r="Y74" s="148"/>
    </row>
    <row r="75" spans="1:25" ht="14.25" customHeight="1">
      <c r="A75" s="215" t="s">
        <v>26</v>
      </c>
      <c r="B75" s="212">
        <v>405</v>
      </c>
      <c r="C75" s="213">
        <v>471.54866666666641</v>
      </c>
      <c r="D75" s="212">
        <v>4391</v>
      </c>
      <c r="E75" s="213">
        <v>545.94462309269079</v>
      </c>
      <c r="F75" s="212">
        <v>0</v>
      </c>
      <c r="G75" s="213">
        <v>0</v>
      </c>
      <c r="H75" s="212">
        <v>4796</v>
      </c>
      <c r="I75" s="213">
        <v>539.6622289407851</v>
      </c>
      <c r="J75" s="212">
        <v>545018</v>
      </c>
      <c r="K75" s="213">
        <v>996.21130349821976</v>
      </c>
      <c r="L75" s="212">
        <v>1111801</v>
      </c>
      <c r="M75" s="213">
        <v>664.31912998818632</v>
      </c>
      <c r="N75" s="212">
        <v>32</v>
      </c>
      <c r="O75" s="213">
        <v>630.80437499999994</v>
      </c>
      <c r="P75" s="212">
        <v>1656851</v>
      </c>
      <c r="Q75" s="213">
        <v>773.49378489072842</v>
      </c>
      <c r="S75" s="148"/>
      <c r="T75" s="148"/>
      <c r="U75" s="148"/>
      <c r="V75" s="148"/>
      <c r="W75" s="148"/>
      <c r="X75" s="148"/>
      <c r="Y75" s="148"/>
    </row>
    <row r="76" spans="1:25" ht="14.25" customHeight="1">
      <c r="A76" s="215" t="s">
        <v>5</v>
      </c>
      <c r="B76" s="212">
        <v>0</v>
      </c>
      <c r="C76" s="213">
        <v>0</v>
      </c>
      <c r="D76" s="212">
        <v>0</v>
      </c>
      <c r="E76" s="213">
        <v>0</v>
      </c>
      <c r="F76" s="212">
        <v>0</v>
      </c>
      <c r="G76" s="213">
        <v>0</v>
      </c>
      <c r="H76" s="212">
        <v>0</v>
      </c>
      <c r="I76" s="213">
        <v>0</v>
      </c>
      <c r="J76" s="212">
        <v>65</v>
      </c>
      <c r="K76" s="213">
        <v>1582.5649230769229</v>
      </c>
      <c r="L76" s="212">
        <v>32</v>
      </c>
      <c r="M76" s="213">
        <v>693.66499999999996</v>
      </c>
      <c r="N76" s="212">
        <v>0</v>
      </c>
      <c r="O76" s="213">
        <v>0</v>
      </c>
      <c r="P76" s="212">
        <v>97</v>
      </c>
      <c r="Q76" s="213">
        <v>1289.3195876288657</v>
      </c>
      <c r="S76" s="148"/>
      <c r="T76" s="148"/>
      <c r="U76" s="148"/>
      <c r="V76" s="148"/>
      <c r="W76" s="148"/>
      <c r="X76" s="148"/>
      <c r="Y76" s="148"/>
    </row>
    <row r="77" spans="1:25" ht="14.25" customHeight="1">
      <c r="A77" s="216" t="s">
        <v>6</v>
      </c>
      <c r="B77" s="217">
        <v>13628</v>
      </c>
      <c r="C77" s="218">
        <v>560.26858820076393</v>
      </c>
      <c r="D77" s="217">
        <v>29316</v>
      </c>
      <c r="E77" s="218">
        <v>602.95562491472288</v>
      </c>
      <c r="F77" s="217">
        <v>0</v>
      </c>
      <c r="G77" s="218">
        <v>0</v>
      </c>
      <c r="H77" s="217">
        <v>42944</v>
      </c>
      <c r="I77" s="218">
        <v>589.40917054769068</v>
      </c>
      <c r="J77" s="217">
        <v>4695978</v>
      </c>
      <c r="K77" s="218">
        <v>1229.0108715862782</v>
      </c>
      <c r="L77" s="217">
        <v>5058099</v>
      </c>
      <c r="M77" s="218">
        <v>806.89049008530549</v>
      </c>
      <c r="N77" s="217">
        <v>60</v>
      </c>
      <c r="O77" s="218">
        <v>682.68299999999988</v>
      </c>
      <c r="P77" s="217">
        <v>9754137</v>
      </c>
      <c r="Q77" s="218">
        <v>1010.1130378546027</v>
      </c>
      <c r="S77" s="148"/>
      <c r="T77" s="148"/>
      <c r="U77" s="148"/>
      <c r="V77" s="148"/>
      <c r="W77" s="148"/>
      <c r="X77" s="148"/>
      <c r="Y77" s="148"/>
    </row>
    <row r="78" spans="1:25" ht="14.25" customHeight="1" thickBot="1">
      <c r="A78" s="219" t="s">
        <v>27</v>
      </c>
      <c r="B78" s="220">
        <v>59.545407826150793</v>
      </c>
      <c r="C78" s="220" t="s">
        <v>28</v>
      </c>
      <c r="D78" s="220">
        <v>68.313476860484826</v>
      </c>
      <c r="E78" s="220" t="s">
        <v>28</v>
      </c>
      <c r="F78" s="220">
        <v>0</v>
      </c>
      <c r="G78" s="220">
        <v>0</v>
      </c>
      <c r="H78" s="220">
        <v>65.543510529733737</v>
      </c>
      <c r="I78" s="220" t="s">
        <v>28</v>
      </c>
      <c r="J78" s="220">
        <v>70.320968388548863</v>
      </c>
      <c r="K78" s="220" t="s">
        <v>28</v>
      </c>
      <c r="L78" s="220">
        <v>73.685922984169579</v>
      </c>
      <c r="M78" s="220" t="s">
        <v>28</v>
      </c>
      <c r="N78" s="220">
        <v>80.741379310344826</v>
      </c>
      <c r="O78" s="220" t="s">
        <v>28</v>
      </c>
      <c r="P78" s="220">
        <v>72.064784755966144</v>
      </c>
      <c r="Q78" s="220" t="s">
        <v>28</v>
      </c>
      <c r="S78" s="148"/>
      <c r="T78" s="148"/>
      <c r="U78" s="148"/>
      <c r="V78" s="148"/>
      <c r="W78" s="148"/>
      <c r="X78" s="148"/>
      <c r="Y78" s="148"/>
    </row>
    <row r="79" spans="1:25" ht="16.350000000000001" customHeight="1" thickTop="1">
      <c r="A79" s="161" t="s">
        <v>180</v>
      </c>
      <c r="S79" s="148"/>
      <c r="T79" s="148"/>
      <c r="U79" s="148"/>
      <c r="V79" s="148"/>
      <c r="W79" s="148"/>
      <c r="X79" s="148"/>
      <c r="Y79" s="148"/>
    </row>
    <row r="80" spans="1:25">
      <c r="P80" s="162" t="s">
        <v>141</v>
      </c>
      <c r="S80" s="148"/>
      <c r="T80" s="148"/>
      <c r="U80" s="148"/>
      <c r="V80" s="148"/>
      <c r="W80" s="148"/>
      <c r="X80" s="148"/>
      <c r="Y80" s="148"/>
    </row>
    <row r="83" spans="18:25">
      <c r="R83" s="150"/>
      <c r="S83" s="148"/>
      <c r="T83" s="148"/>
      <c r="U83" s="148"/>
      <c r="V83" s="148"/>
      <c r="W83" s="148"/>
      <c r="X83" s="148"/>
      <c r="Y83" s="148"/>
    </row>
  </sheetData>
  <mergeCells count="36"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</mergeCells>
  <printOptions horizontalCentered="1" verticalCentered="1"/>
  <pageMargins left="0.19685039370078741" right="0.19685039370078741" top="0" bottom="0" header="0" footer="0"/>
  <pageSetup paperSize="9" scale="74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O83"/>
  <sheetViews>
    <sheetView showGridLines="0" showZeros="0" showOutlineSymbols="0" zoomScaleNormal="100" workbookViewId="0">
      <selection activeCell="J2" sqref="J2"/>
    </sheetView>
  </sheetViews>
  <sheetFormatPr baseColWidth="10" defaultColWidth="11.5703125" defaultRowHeight="15"/>
  <cols>
    <col min="1" max="1" width="8" style="48" customWidth="1"/>
    <col min="2" max="2" width="6.7109375" style="48" customWidth="1"/>
    <col min="3" max="8" width="20" style="48" customWidth="1"/>
    <col min="9" max="9" width="11.5703125" style="48"/>
    <col min="10" max="10" width="11.85546875" style="49" bestFit="1" customWidth="1"/>
    <col min="11" max="11" width="11.85546875" style="49" customWidth="1"/>
    <col min="12" max="30" width="11.5703125" style="49"/>
    <col min="31" max="16384" width="11.5703125" style="48"/>
  </cols>
  <sheetData>
    <row r="1" spans="1:10" s="49" customFormat="1" ht="18">
      <c r="A1" s="46" t="s">
        <v>124</v>
      </c>
      <c r="B1" s="47"/>
      <c r="C1" s="47"/>
      <c r="D1" s="47"/>
      <c r="E1" s="47"/>
      <c r="F1" s="47"/>
      <c r="G1" s="47"/>
      <c r="H1" s="47"/>
      <c r="I1" s="48"/>
    </row>
    <row r="2" spans="1:10" s="49" customFormat="1" ht="18">
      <c r="A2" s="46" t="s">
        <v>125</v>
      </c>
      <c r="B2" s="47"/>
      <c r="C2" s="47"/>
      <c r="D2" s="47"/>
      <c r="E2" s="47"/>
      <c r="F2" s="47"/>
      <c r="G2" s="47"/>
      <c r="H2" s="47"/>
      <c r="I2" s="48"/>
      <c r="J2" s="250"/>
    </row>
    <row r="3" spans="1:10" ht="15.75">
      <c r="A3" s="50"/>
      <c r="B3" s="50"/>
      <c r="C3" s="50"/>
      <c r="D3" s="50"/>
      <c r="E3" s="50"/>
      <c r="F3" s="50"/>
      <c r="G3" s="50"/>
      <c r="H3" s="50"/>
    </row>
    <row r="4" spans="1:10" s="49" customFormat="1" ht="32.1" customHeight="1">
      <c r="A4" s="165" t="s">
        <v>126</v>
      </c>
      <c r="B4" s="166"/>
      <c r="C4" s="168" t="s">
        <v>127</v>
      </c>
      <c r="D4" s="168" t="s">
        <v>50</v>
      </c>
      <c r="E4" s="168" t="s">
        <v>51</v>
      </c>
      <c r="F4" s="168" t="s">
        <v>116</v>
      </c>
      <c r="G4" s="169" t="s">
        <v>128</v>
      </c>
      <c r="H4" s="170" t="s">
        <v>46</v>
      </c>
      <c r="I4" s="51"/>
    </row>
    <row r="5" spans="1:10" s="49" customFormat="1" ht="15.75">
      <c r="A5" s="52"/>
      <c r="B5" s="52"/>
      <c r="C5" s="53"/>
      <c r="D5" s="52"/>
      <c r="E5" s="52"/>
      <c r="F5" s="52"/>
      <c r="G5" s="52"/>
      <c r="H5" s="52"/>
      <c r="I5" s="48"/>
    </row>
    <row r="6" spans="1:10" s="49" customFormat="1">
      <c r="A6" s="54">
        <v>2010</v>
      </c>
      <c r="B6" s="54"/>
      <c r="C6" s="55">
        <v>936895</v>
      </c>
      <c r="D6" s="55">
        <v>5193107</v>
      </c>
      <c r="E6" s="55">
        <v>2300877</v>
      </c>
      <c r="F6" s="55">
        <v>271182</v>
      </c>
      <c r="G6" s="55">
        <v>37671</v>
      </c>
      <c r="H6" s="55">
        <v>8739732</v>
      </c>
      <c r="I6" s="48"/>
    </row>
    <row r="7" spans="1:10" s="49" customFormat="1">
      <c r="A7" s="54">
        <v>2011</v>
      </c>
      <c r="B7" s="54"/>
      <c r="C7" s="55">
        <v>942883</v>
      </c>
      <c r="D7" s="55">
        <v>5289994</v>
      </c>
      <c r="E7" s="55">
        <v>2319204</v>
      </c>
      <c r="F7" s="55">
        <v>275993</v>
      </c>
      <c r="G7" s="55">
        <v>38203</v>
      </c>
      <c r="H7" s="55">
        <v>8866277</v>
      </c>
      <c r="I7" s="48"/>
    </row>
    <row r="8" spans="1:10" s="49" customFormat="1">
      <c r="A8" s="54">
        <v>2012</v>
      </c>
      <c r="B8" s="54"/>
      <c r="C8" s="55">
        <v>943021</v>
      </c>
      <c r="D8" s="55">
        <v>5391504</v>
      </c>
      <c r="E8" s="55">
        <v>2331726</v>
      </c>
      <c r="F8" s="55">
        <v>294827</v>
      </c>
      <c r="G8" s="55">
        <v>37967</v>
      </c>
      <c r="H8" s="55">
        <v>8999045</v>
      </c>
      <c r="I8" s="48"/>
    </row>
    <row r="9" spans="1:10" s="49" customFormat="1">
      <c r="A9" s="54">
        <v>2013</v>
      </c>
      <c r="B9" s="54"/>
      <c r="C9" s="55">
        <v>933433</v>
      </c>
      <c r="D9" s="55">
        <v>5513570</v>
      </c>
      <c r="E9" s="55">
        <v>2345901</v>
      </c>
      <c r="F9" s="55">
        <v>315013</v>
      </c>
      <c r="G9" s="55">
        <v>38049</v>
      </c>
      <c r="H9" s="55">
        <v>9145966</v>
      </c>
      <c r="I9" s="48"/>
    </row>
    <row r="10" spans="1:10" s="49" customFormat="1">
      <c r="A10" s="54">
        <v>2014</v>
      </c>
      <c r="B10" s="54"/>
      <c r="C10" s="55">
        <v>929568</v>
      </c>
      <c r="D10" s="55">
        <v>5611105</v>
      </c>
      <c r="E10" s="55">
        <v>2355965</v>
      </c>
      <c r="F10" s="55">
        <v>335637</v>
      </c>
      <c r="G10" s="55">
        <v>38667</v>
      </c>
      <c r="H10" s="55">
        <v>9270942</v>
      </c>
      <c r="I10" s="48"/>
    </row>
    <row r="11" spans="1:10" s="49" customFormat="1">
      <c r="A11" s="54">
        <v>2015</v>
      </c>
      <c r="B11" s="54"/>
      <c r="C11" s="55">
        <v>936666</v>
      </c>
      <c r="D11" s="55">
        <v>5686678</v>
      </c>
      <c r="E11" s="55">
        <v>2358932</v>
      </c>
      <c r="F11" s="55">
        <v>339166</v>
      </c>
      <c r="G11" s="55">
        <v>39357</v>
      </c>
      <c r="H11" s="55">
        <v>9360799</v>
      </c>
      <c r="I11" s="48"/>
    </row>
    <row r="12" spans="1:10" s="49" customFormat="1">
      <c r="A12" s="54">
        <v>2016</v>
      </c>
      <c r="B12" s="54"/>
      <c r="C12" s="56">
        <v>944600</v>
      </c>
      <c r="D12" s="56">
        <v>5784748</v>
      </c>
      <c r="E12" s="56">
        <v>2364388</v>
      </c>
      <c r="F12" s="56">
        <v>339471</v>
      </c>
      <c r="G12" s="56">
        <v>40275</v>
      </c>
      <c r="H12" s="55">
        <v>9473482</v>
      </c>
      <c r="I12" s="48"/>
    </row>
    <row r="13" spans="1:10" s="49" customFormat="1">
      <c r="A13" s="54">
        <v>2017</v>
      </c>
      <c r="B13" s="54"/>
      <c r="C13" s="55">
        <v>951871</v>
      </c>
      <c r="D13" s="55">
        <v>5884135</v>
      </c>
      <c r="E13" s="55">
        <v>2365468</v>
      </c>
      <c r="F13" s="55">
        <v>339052</v>
      </c>
      <c r="G13" s="55">
        <v>41244</v>
      </c>
      <c r="H13" s="55">
        <v>9581770</v>
      </c>
      <c r="I13" s="48"/>
    </row>
    <row r="14" spans="1:10" s="49" customFormat="1">
      <c r="A14" s="54">
        <v>2018</v>
      </c>
      <c r="B14" s="54"/>
      <c r="C14" s="55">
        <v>955269</v>
      </c>
      <c r="D14" s="55">
        <v>5994755</v>
      </c>
      <c r="E14" s="55">
        <v>2365497</v>
      </c>
      <c r="F14" s="55">
        <v>338470</v>
      </c>
      <c r="G14" s="55">
        <v>42281</v>
      </c>
      <c r="H14" s="55">
        <v>9696272</v>
      </c>
      <c r="I14" s="48"/>
    </row>
    <row r="15" spans="1:10" s="49" customFormat="1">
      <c r="A15" s="54">
        <v>2019</v>
      </c>
      <c r="B15" s="54"/>
      <c r="C15" s="56">
        <v>962035</v>
      </c>
      <c r="D15" s="56">
        <v>6089294</v>
      </c>
      <c r="E15" s="56">
        <v>2366788</v>
      </c>
      <c r="F15" s="56">
        <v>340106</v>
      </c>
      <c r="G15" s="56">
        <v>43156</v>
      </c>
      <c r="H15" s="55">
        <v>9801379</v>
      </c>
      <c r="I15" s="48"/>
    </row>
    <row r="16" spans="1:10">
      <c r="A16" s="54"/>
      <c r="B16" s="54"/>
      <c r="C16" s="55"/>
      <c r="D16" s="55"/>
      <c r="E16" s="55"/>
      <c r="F16" s="55"/>
      <c r="G16" s="55"/>
      <c r="H16" s="55"/>
    </row>
    <row r="17" spans="1:9">
      <c r="A17" s="54">
        <v>2019</v>
      </c>
      <c r="B17" s="54" t="s">
        <v>129</v>
      </c>
      <c r="C17" s="55">
        <v>954031</v>
      </c>
      <c r="D17" s="55">
        <v>6000191</v>
      </c>
      <c r="E17" s="55">
        <v>2361540</v>
      </c>
      <c r="F17" s="55">
        <v>337866</v>
      </c>
      <c r="G17" s="55">
        <v>42242</v>
      </c>
      <c r="H17" s="55">
        <v>9695870</v>
      </c>
    </row>
    <row r="18" spans="1:9">
      <c r="A18" s="54"/>
      <c r="B18" s="54" t="s">
        <v>130</v>
      </c>
      <c r="C18" s="55">
        <v>953111</v>
      </c>
      <c r="D18" s="55">
        <v>6012434</v>
      </c>
      <c r="E18" s="55">
        <v>2361111</v>
      </c>
      <c r="F18" s="55">
        <v>338359</v>
      </c>
      <c r="G18" s="55">
        <v>42125</v>
      </c>
      <c r="H18" s="55">
        <v>9707140</v>
      </c>
      <c r="I18" s="57"/>
    </row>
    <row r="19" spans="1:9">
      <c r="A19" s="54"/>
      <c r="B19" s="54" t="s">
        <v>131</v>
      </c>
      <c r="C19" s="55">
        <v>954552</v>
      </c>
      <c r="D19" s="55">
        <v>6010977</v>
      </c>
      <c r="E19" s="55">
        <v>2358581</v>
      </c>
      <c r="F19" s="55">
        <v>339082</v>
      </c>
      <c r="G19" s="55">
        <v>42244</v>
      </c>
      <c r="H19" s="55">
        <v>9705436</v>
      </c>
      <c r="I19" s="57"/>
    </row>
    <row r="20" spans="1:9">
      <c r="A20" s="54"/>
      <c r="B20" s="54" t="s">
        <v>132</v>
      </c>
      <c r="C20" s="55">
        <v>955675</v>
      </c>
      <c r="D20" s="55">
        <v>6017292</v>
      </c>
      <c r="E20" s="55">
        <v>2359938</v>
      </c>
      <c r="F20" s="55">
        <v>339993</v>
      </c>
      <c r="G20" s="55">
        <v>42390</v>
      </c>
      <c r="H20" s="55">
        <v>9715288</v>
      </c>
      <c r="I20" s="57"/>
    </row>
    <row r="21" spans="1:9">
      <c r="A21" s="54"/>
      <c r="B21" s="54" t="s">
        <v>133</v>
      </c>
      <c r="C21" s="55">
        <v>955782</v>
      </c>
      <c r="D21" s="55">
        <v>6014303</v>
      </c>
      <c r="E21" s="55">
        <v>2355943</v>
      </c>
      <c r="F21" s="55">
        <v>339445</v>
      </c>
      <c r="G21" s="55">
        <v>42473</v>
      </c>
      <c r="H21" s="55">
        <v>9707946</v>
      </c>
      <c r="I21" s="57"/>
    </row>
    <row r="22" spans="1:9">
      <c r="A22" s="54"/>
      <c r="B22" s="54" t="s">
        <v>134</v>
      </c>
      <c r="C22" s="55">
        <v>958273</v>
      </c>
      <c r="D22" s="55">
        <v>6030746</v>
      </c>
      <c r="E22" s="55">
        <v>2360822</v>
      </c>
      <c r="F22" s="55">
        <v>340773</v>
      </c>
      <c r="G22" s="55">
        <v>42620</v>
      </c>
      <c r="H22" s="55">
        <v>9733234</v>
      </c>
      <c r="I22" s="57"/>
    </row>
    <row r="23" spans="1:9">
      <c r="A23" s="54"/>
      <c r="B23" s="54" t="s">
        <v>135</v>
      </c>
      <c r="C23" s="55">
        <v>959221</v>
      </c>
      <c r="D23" s="55">
        <v>6039967</v>
      </c>
      <c r="E23" s="55">
        <v>2361900</v>
      </c>
      <c r="F23" s="55">
        <v>341333</v>
      </c>
      <c r="G23" s="55">
        <v>42700</v>
      </c>
      <c r="H23" s="55">
        <v>9745121</v>
      </c>
      <c r="I23" s="57"/>
    </row>
    <row r="24" spans="1:9">
      <c r="A24" s="54"/>
      <c r="B24" s="54" t="s">
        <v>136</v>
      </c>
      <c r="C24" s="55">
        <v>960052</v>
      </c>
      <c r="D24" s="55">
        <v>6048718</v>
      </c>
      <c r="E24" s="55">
        <v>2362694</v>
      </c>
      <c r="F24" s="55">
        <v>341942</v>
      </c>
      <c r="G24" s="55">
        <v>42736</v>
      </c>
      <c r="H24" s="55">
        <v>9756142</v>
      </c>
      <c r="I24" s="57"/>
    </row>
    <row r="25" spans="1:9">
      <c r="A25" s="54"/>
      <c r="B25" s="54" t="s">
        <v>137</v>
      </c>
      <c r="C25" s="58">
        <v>958827</v>
      </c>
      <c r="D25" s="58">
        <v>6054949</v>
      </c>
      <c r="E25" s="58">
        <v>2361941</v>
      </c>
      <c r="F25" s="58">
        <v>341854</v>
      </c>
      <c r="G25" s="58">
        <v>42728</v>
      </c>
      <c r="H25" s="55">
        <v>9760299</v>
      </c>
      <c r="I25" s="57"/>
    </row>
    <row r="26" spans="1:9">
      <c r="A26" s="54"/>
      <c r="B26" s="54" t="s">
        <v>138</v>
      </c>
      <c r="C26" s="55">
        <v>958551</v>
      </c>
      <c r="D26" s="55">
        <v>6064093</v>
      </c>
      <c r="E26" s="55">
        <v>2363141</v>
      </c>
      <c r="F26" s="55">
        <v>340228</v>
      </c>
      <c r="G26" s="55">
        <v>42788</v>
      </c>
      <c r="H26" s="55">
        <v>9768801</v>
      </c>
      <c r="I26" s="57"/>
    </row>
    <row r="27" spans="1:9">
      <c r="A27" s="54"/>
      <c r="B27" s="54" t="s">
        <v>139</v>
      </c>
      <c r="C27" s="56">
        <v>959894</v>
      </c>
      <c r="D27" s="56">
        <v>6076942</v>
      </c>
      <c r="E27" s="56">
        <v>2365036</v>
      </c>
      <c r="F27" s="56">
        <v>339384</v>
      </c>
      <c r="G27" s="56">
        <v>43006</v>
      </c>
      <c r="H27" s="55">
        <v>9784262</v>
      </c>
      <c r="I27" s="57"/>
    </row>
    <row r="28" spans="1:9">
      <c r="A28" s="54"/>
      <c r="B28" s="54" t="s">
        <v>140</v>
      </c>
      <c r="C28" s="55">
        <v>962035</v>
      </c>
      <c r="D28" s="55">
        <v>6089294</v>
      </c>
      <c r="E28" s="55">
        <v>2366788</v>
      </c>
      <c r="F28" s="55">
        <v>340106</v>
      </c>
      <c r="G28" s="55">
        <v>43156</v>
      </c>
      <c r="H28" s="55">
        <v>9801379</v>
      </c>
      <c r="I28" s="57"/>
    </row>
    <row r="29" spans="1:9">
      <c r="A29" s="54">
        <v>2020</v>
      </c>
      <c r="B29" s="54" t="s">
        <v>129</v>
      </c>
      <c r="C29" s="55">
        <v>960706</v>
      </c>
      <c r="D29" s="55">
        <v>6094290</v>
      </c>
      <c r="E29" s="55">
        <v>2363223</v>
      </c>
      <c r="F29" s="55">
        <v>339620</v>
      </c>
      <c r="G29" s="55">
        <v>43177</v>
      </c>
      <c r="H29" s="55">
        <v>9801016</v>
      </c>
      <c r="I29" s="57"/>
    </row>
    <row r="30" spans="1:9">
      <c r="A30" s="54"/>
      <c r="B30" s="54" t="s">
        <v>130</v>
      </c>
      <c r="C30" s="55">
        <v>958823</v>
      </c>
      <c r="D30" s="55">
        <v>6102437</v>
      </c>
      <c r="E30" s="55">
        <v>2361066</v>
      </c>
      <c r="F30" s="55">
        <v>339765</v>
      </c>
      <c r="G30" s="55">
        <v>43057</v>
      </c>
      <c r="H30" s="55">
        <v>9805148</v>
      </c>
      <c r="I30" s="57"/>
    </row>
    <row r="31" spans="1:9">
      <c r="A31" s="54"/>
      <c r="B31" s="54" t="s">
        <v>131</v>
      </c>
      <c r="C31" s="55">
        <v>958824</v>
      </c>
      <c r="D31" s="55">
        <v>6097333</v>
      </c>
      <c r="E31" s="55">
        <v>2359666</v>
      </c>
      <c r="F31" s="55">
        <v>340456</v>
      </c>
      <c r="G31" s="55">
        <v>43116</v>
      </c>
      <c r="H31" s="55">
        <v>9799395</v>
      </c>
      <c r="I31" s="57"/>
    </row>
    <row r="32" spans="1:9">
      <c r="A32" s="54"/>
      <c r="B32" s="54" t="s">
        <v>132</v>
      </c>
      <c r="C32" s="55">
        <v>957192</v>
      </c>
      <c r="D32" s="55">
        <v>6094913</v>
      </c>
      <c r="E32" s="55">
        <v>2356800</v>
      </c>
      <c r="F32" s="55">
        <v>340639</v>
      </c>
      <c r="G32" s="55">
        <v>43101</v>
      </c>
      <c r="H32" s="55">
        <v>9792645</v>
      </c>
      <c r="I32" s="57"/>
    </row>
    <row r="33" spans="1:41">
      <c r="A33" s="54"/>
      <c r="B33" s="54" t="s">
        <v>133</v>
      </c>
      <c r="C33" s="55">
        <v>953905</v>
      </c>
      <c r="D33" s="55">
        <v>6073499</v>
      </c>
      <c r="E33" s="55">
        <v>2343975</v>
      </c>
      <c r="F33" s="55">
        <v>339814</v>
      </c>
      <c r="G33" s="55">
        <v>42944</v>
      </c>
      <c r="H33" s="55">
        <v>9754137</v>
      </c>
      <c r="I33" s="57"/>
      <c r="AB33" s="48"/>
      <c r="AC33" s="48"/>
      <c r="AD33" s="48"/>
    </row>
    <row r="34" spans="1:41">
      <c r="A34" s="54"/>
      <c r="B34" s="54" t="s">
        <v>134</v>
      </c>
      <c r="C34" s="58" t="s">
        <v>141</v>
      </c>
      <c r="D34" s="58" t="s">
        <v>141</v>
      </c>
      <c r="E34" s="58" t="s">
        <v>141</v>
      </c>
      <c r="F34" s="58" t="s">
        <v>141</v>
      </c>
      <c r="G34" s="58" t="s">
        <v>141</v>
      </c>
      <c r="H34" s="55" t="s">
        <v>141</v>
      </c>
      <c r="I34" s="57"/>
    </row>
    <row r="35" spans="1:41">
      <c r="A35" s="54"/>
      <c r="B35" s="54" t="s">
        <v>135</v>
      </c>
      <c r="C35" s="55" t="s">
        <v>141</v>
      </c>
      <c r="D35" s="55" t="s">
        <v>141</v>
      </c>
      <c r="E35" s="55" t="s">
        <v>141</v>
      </c>
      <c r="F35" s="55" t="s">
        <v>141</v>
      </c>
      <c r="G35" s="55" t="s">
        <v>141</v>
      </c>
      <c r="H35" s="55" t="s">
        <v>141</v>
      </c>
      <c r="I35" s="57"/>
    </row>
    <row r="36" spans="1:41">
      <c r="A36" s="54"/>
      <c r="B36" s="54" t="s">
        <v>136</v>
      </c>
      <c r="C36" s="56" t="s">
        <v>141</v>
      </c>
      <c r="D36" s="56" t="s">
        <v>141</v>
      </c>
      <c r="E36" s="56" t="s">
        <v>141</v>
      </c>
      <c r="F36" s="56" t="s">
        <v>141</v>
      </c>
      <c r="G36" s="56" t="s">
        <v>141</v>
      </c>
      <c r="H36" s="55" t="s">
        <v>141</v>
      </c>
      <c r="I36" s="57"/>
    </row>
    <row r="37" spans="1:41">
      <c r="A37" s="54"/>
      <c r="B37" s="54" t="s">
        <v>137</v>
      </c>
      <c r="C37" s="55" t="s">
        <v>141</v>
      </c>
      <c r="D37" s="55" t="s">
        <v>141</v>
      </c>
      <c r="E37" s="55" t="s">
        <v>141</v>
      </c>
      <c r="F37" s="55" t="s">
        <v>141</v>
      </c>
      <c r="G37" s="55" t="s">
        <v>141</v>
      </c>
      <c r="H37" s="55" t="s">
        <v>141</v>
      </c>
      <c r="I37" s="57"/>
    </row>
    <row r="38" spans="1:41">
      <c r="A38" s="54"/>
      <c r="B38" s="54" t="s">
        <v>138</v>
      </c>
      <c r="C38" s="56" t="s">
        <v>141</v>
      </c>
      <c r="D38" s="56" t="s">
        <v>141</v>
      </c>
      <c r="E38" s="56" t="s">
        <v>141</v>
      </c>
      <c r="F38" s="56" t="s">
        <v>141</v>
      </c>
      <c r="G38" s="56" t="s">
        <v>141</v>
      </c>
      <c r="H38" s="55" t="s">
        <v>141</v>
      </c>
      <c r="I38" s="57"/>
    </row>
    <row r="39" spans="1:41">
      <c r="A39" s="59"/>
      <c r="B39" s="54" t="s">
        <v>139</v>
      </c>
      <c r="C39" s="55" t="s">
        <v>141</v>
      </c>
      <c r="D39" s="55" t="s">
        <v>141</v>
      </c>
      <c r="E39" s="55" t="s">
        <v>141</v>
      </c>
      <c r="F39" s="55" t="s">
        <v>141</v>
      </c>
      <c r="G39" s="55" t="s">
        <v>141</v>
      </c>
      <c r="H39" s="55" t="s">
        <v>141</v>
      </c>
    </row>
    <row r="40" spans="1:41">
      <c r="A40" s="59"/>
      <c r="B40" s="54" t="s">
        <v>140</v>
      </c>
      <c r="C40" s="55" t="s">
        <v>141</v>
      </c>
      <c r="D40" s="55" t="s">
        <v>141</v>
      </c>
      <c r="E40" s="55" t="s">
        <v>141</v>
      </c>
      <c r="F40" s="55" t="s">
        <v>141</v>
      </c>
      <c r="G40" s="55" t="s">
        <v>141</v>
      </c>
      <c r="H40" s="55" t="s">
        <v>141</v>
      </c>
    </row>
    <row r="41" spans="1:41">
      <c r="A41" s="59"/>
      <c r="B41" s="54"/>
      <c r="C41" s="55"/>
      <c r="D41" s="55"/>
      <c r="E41" s="55"/>
      <c r="F41" s="55"/>
      <c r="G41" s="55"/>
      <c r="H41" s="55"/>
    </row>
    <row r="42" spans="1:41">
      <c r="A42" s="54"/>
      <c r="B42" s="54"/>
      <c r="C42" s="55" t="s">
        <v>142</v>
      </c>
      <c r="D42" s="55"/>
      <c r="E42" s="55"/>
      <c r="F42" s="55"/>
      <c r="G42" s="55"/>
      <c r="H42" s="55"/>
    </row>
    <row r="43" spans="1:41">
      <c r="A43" s="54">
        <v>2010</v>
      </c>
      <c r="B43" s="54"/>
      <c r="C43" s="60">
        <v>0.64605465145384233</v>
      </c>
      <c r="D43" s="60">
        <v>2.0740877893759446</v>
      </c>
      <c r="E43" s="60">
        <v>0.85947739636256237</v>
      </c>
      <c r="F43" s="60">
        <v>1.7392870273798877</v>
      </c>
      <c r="G43" s="60">
        <v>-0.43609261021249068</v>
      </c>
      <c r="H43" s="60">
        <v>1.5761404508701116</v>
      </c>
    </row>
    <row r="44" spans="1:41">
      <c r="A44" s="54">
        <v>2011</v>
      </c>
      <c r="B44" s="54"/>
      <c r="C44" s="60">
        <v>0.63913245347664294</v>
      </c>
      <c r="D44" s="60">
        <v>1.8656846469753186</v>
      </c>
      <c r="E44" s="60">
        <v>0.79652236951388566</v>
      </c>
      <c r="F44" s="60">
        <v>1.7740853006467994</v>
      </c>
      <c r="G44" s="60">
        <v>1.4122269119481778</v>
      </c>
      <c r="H44" s="60">
        <v>1.4479276938926811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</row>
    <row r="45" spans="1:41">
      <c r="A45" s="54">
        <v>2012</v>
      </c>
      <c r="B45" s="54"/>
      <c r="C45" s="62">
        <v>1.4635962256193125E-2</v>
      </c>
      <c r="D45" s="62">
        <v>1.9189057681350929</v>
      </c>
      <c r="E45" s="62">
        <v>0.53992662999891028</v>
      </c>
      <c r="F45" s="62">
        <v>6.8240861181261936</v>
      </c>
      <c r="G45" s="62">
        <v>-0.61775253252361884</v>
      </c>
      <c r="H45" s="62">
        <v>1.4974492676012696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</row>
    <row r="46" spans="1:41">
      <c r="A46" s="54">
        <v>2013</v>
      </c>
      <c r="B46" s="54"/>
      <c r="C46" s="60">
        <v>-1.0167323951428386</v>
      </c>
      <c r="D46" s="60">
        <v>2.2640435767088407</v>
      </c>
      <c r="E46" s="60">
        <v>0.60791876918642185</v>
      </c>
      <c r="F46" s="60">
        <v>6.8467270636678457</v>
      </c>
      <c r="G46" s="60">
        <v>0.21597703268627644</v>
      </c>
      <c r="H46" s="60">
        <v>1.6326287956110797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>
      <c r="A47" s="54">
        <v>2014</v>
      </c>
      <c r="B47" s="54"/>
      <c r="C47" s="60">
        <v>-0.41406292685174373</v>
      </c>
      <c r="D47" s="60">
        <v>1.7689990332942163</v>
      </c>
      <c r="E47" s="60">
        <v>0.42900361097932826</v>
      </c>
      <c r="F47" s="60">
        <v>6.5470313923552403</v>
      </c>
      <c r="G47" s="60">
        <v>1.6242213987226917</v>
      </c>
      <c r="H47" s="60">
        <v>1.3664603607754566</v>
      </c>
    </row>
    <row r="48" spans="1:41">
      <c r="A48" s="54">
        <v>2015</v>
      </c>
      <c r="B48" s="54"/>
      <c r="C48" s="60">
        <v>0.7635805019105657</v>
      </c>
      <c r="D48" s="60">
        <v>1.3468470114175402</v>
      </c>
      <c r="E48" s="60">
        <v>0.12593565693888031</v>
      </c>
      <c r="F48" s="60">
        <v>1.0514335427858068</v>
      </c>
      <c r="G48" s="60">
        <v>1.7844673752812401</v>
      </c>
      <c r="H48" s="60">
        <v>0.96923268422992592</v>
      </c>
    </row>
    <row r="49" spans="1:8">
      <c r="A49" s="54">
        <v>2016</v>
      </c>
      <c r="B49" s="54"/>
      <c r="C49" s="60">
        <v>0.84704686622552039</v>
      </c>
      <c r="D49" s="60">
        <v>1.724556938163202</v>
      </c>
      <c r="E49" s="60">
        <v>0.23129110970558919</v>
      </c>
      <c r="F49" s="60">
        <v>8.9926466685930073E-2</v>
      </c>
      <c r="G49" s="60">
        <v>2.3324948547907676</v>
      </c>
      <c r="H49" s="60">
        <v>1.2037754469463646</v>
      </c>
    </row>
    <row r="50" spans="1:8">
      <c r="A50" s="54">
        <v>2017</v>
      </c>
      <c r="B50" s="54"/>
      <c r="C50" s="60">
        <v>0.76974380690240096</v>
      </c>
      <c r="D50" s="60">
        <v>1.7180869417302125</v>
      </c>
      <c r="E50" s="60">
        <v>4.5677782157582669E-2</v>
      </c>
      <c r="F50" s="60">
        <v>-0.12342733252619364</v>
      </c>
      <c r="G50" s="60">
        <v>2.4059590316573454</v>
      </c>
      <c r="H50" s="60">
        <v>1.1430643980745447</v>
      </c>
    </row>
    <row r="51" spans="1:8">
      <c r="A51" s="54">
        <v>2018</v>
      </c>
      <c r="B51" s="54"/>
      <c r="C51" s="60">
        <v>0.35698114555438032</v>
      </c>
      <c r="D51" s="60">
        <v>1.879970462948255</v>
      </c>
      <c r="E51" s="60">
        <v>1.2259730421293469E-3</v>
      </c>
      <c r="F51" s="60">
        <v>-0.17165508535563756</v>
      </c>
      <c r="G51" s="60">
        <v>2.5143051110464443</v>
      </c>
      <c r="H51" s="60">
        <v>1.1949984188724949</v>
      </c>
    </row>
    <row r="52" spans="1:8">
      <c r="A52" s="54">
        <v>2019</v>
      </c>
      <c r="B52" s="54"/>
      <c r="C52" s="60">
        <v>0.70828216973439773</v>
      </c>
      <c r="D52" s="60">
        <v>1.5770285858221156</v>
      </c>
      <c r="E52" s="60">
        <v>5.4576268750294865E-2</v>
      </c>
      <c r="F52" s="60">
        <v>0.48335155257481777</v>
      </c>
      <c r="G52" s="60">
        <v>2.0694874766443494</v>
      </c>
      <c r="H52" s="60">
        <v>1.0839939308633362</v>
      </c>
    </row>
    <row r="53" spans="1:8">
      <c r="A53" s="54"/>
      <c r="B53" s="54"/>
      <c r="C53" s="60"/>
      <c r="D53" s="60"/>
      <c r="E53" s="60"/>
      <c r="F53" s="60"/>
      <c r="G53" s="60"/>
      <c r="H53" s="60"/>
    </row>
    <row r="54" spans="1:8">
      <c r="A54" s="54">
        <v>2019</v>
      </c>
      <c r="B54" s="54" t="s">
        <v>129</v>
      </c>
      <c r="C54" s="60">
        <v>0.43943456751911469</v>
      </c>
      <c r="D54" s="60">
        <v>1.9779870526070775</v>
      </c>
      <c r="E54" s="60">
        <v>7.9460431883338067E-2</v>
      </c>
      <c r="F54" s="60">
        <v>5.3278397385891907E-3</v>
      </c>
      <c r="G54" s="60">
        <v>2.4247126715484235</v>
      </c>
      <c r="H54" s="60">
        <v>1.2896213727309647</v>
      </c>
    </row>
    <row r="55" spans="1:8">
      <c r="A55" s="54"/>
      <c r="B55" s="54" t="s">
        <v>130</v>
      </c>
      <c r="C55" s="60">
        <v>0.49747309395999917</v>
      </c>
      <c r="D55" s="60">
        <v>2.1109559592523031</v>
      </c>
      <c r="E55" s="60">
        <v>0.17382162346086805</v>
      </c>
      <c r="F55" s="60">
        <v>-8.4159176007847503E-2</v>
      </c>
      <c r="G55" s="60">
        <v>2.5113766334898813</v>
      </c>
      <c r="H55" s="60">
        <v>1.3982456591167036</v>
      </c>
    </row>
    <row r="56" spans="1:8">
      <c r="A56" s="54"/>
      <c r="B56" s="54" t="s">
        <v>131</v>
      </c>
      <c r="C56" s="60">
        <v>0.50941651907836505</v>
      </c>
      <c r="D56" s="60">
        <v>1.9569499506666199</v>
      </c>
      <c r="E56" s="60">
        <v>3.6306184987644485E-2</v>
      </c>
      <c r="F56" s="60">
        <v>-8.7512780696508141E-2</v>
      </c>
      <c r="G56" s="60">
        <v>2.5439363044955865</v>
      </c>
      <c r="H56" s="60">
        <v>1.2711171575408242</v>
      </c>
    </row>
    <row r="57" spans="1:8">
      <c r="A57" s="54"/>
      <c r="B57" s="54" t="s">
        <v>132</v>
      </c>
      <c r="C57" s="60">
        <v>0.54550810634514946</v>
      </c>
      <c r="D57" s="60">
        <v>1.9468411227873794</v>
      </c>
      <c r="E57" s="60">
        <v>8.6857317347299734E-2</v>
      </c>
      <c r="F57" s="60">
        <v>3.9133760960385899E-2</v>
      </c>
      <c r="G57" s="60">
        <v>2.3863581469494299</v>
      </c>
      <c r="H57" s="60">
        <v>1.2850676770616909</v>
      </c>
    </row>
    <row r="58" spans="1:8">
      <c r="A58" s="54"/>
      <c r="B58" s="54" t="s">
        <v>133</v>
      </c>
      <c r="C58" s="60">
        <v>0.51171712327902075</v>
      </c>
      <c r="D58" s="60">
        <v>1.8524389331062707</v>
      </c>
      <c r="E58" s="60">
        <v>-2.5891297298352711E-3</v>
      </c>
      <c r="F58" s="60">
        <v>-2.0028688150375284E-2</v>
      </c>
      <c r="G58" s="60">
        <v>2.0691146784581393</v>
      </c>
      <c r="H58" s="60">
        <v>1.1986181954418029</v>
      </c>
    </row>
    <row r="59" spans="1:8">
      <c r="A59" s="54"/>
      <c r="B59" s="54" t="s">
        <v>134</v>
      </c>
      <c r="C59" s="60">
        <v>0.61073687393433662</v>
      </c>
      <c r="D59" s="60">
        <v>1.8852694151900717</v>
      </c>
      <c r="E59" s="60">
        <v>5.6622501680458903E-2</v>
      </c>
      <c r="F59" s="60">
        <v>-7.0423155133392257E-3</v>
      </c>
      <c r="G59" s="60">
        <v>2.0887228130688884</v>
      </c>
      <c r="H59" s="60">
        <v>1.2439927806748852</v>
      </c>
    </row>
    <row r="60" spans="1:8">
      <c r="A60" s="54"/>
      <c r="B60" s="54" t="s">
        <v>135</v>
      </c>
      <c r="C60" s="60">
        <v>0.56445702986989144</v>
      </c>
      <c r="D60" s="60">
        <v>1.8292270697957136</v>
      </c>
      <c r="E60" s="60">
        <v>3.8246554315835013E-2</v>
      </c>
      <c r="F60" s="60">
        <v>5.5667215525856406E-3</v>
      </c>
      <c r="G60" s="60">
        <v>1.9725844199264486</v>
      </c>
      <c r="H60" s="60">
        <v>1.2008113826185385</v>
      </c>
    </row>
    <row r="61" spans="1:8">
      <c r="A61" s="54"/>
      <c r="B61" s="54" t="s">
        <v>136</v>
      </c>
      <c r="C61" s="60">
        <v>0.71281931315478886</v>
      </c>
      <c r="D61" s="60">
        <v>1.8058462405904363</v>
      </c>
      <c r="E61" s="60">
        <v>0.10418454094613949</v>
      </c>
      <c r="F61" s="60">
        <v>0.18869140750898961</v>
      </c>
      <c r="G61" s="60">
        <v>2.2050031090065536</v>
      </c>
      <c r="H61" s="60">
        <v>1.2254891534358325</v>
      </c>
    </row>
    <row r="62" spans="1:8">
      <c r="A62" s="54"/>
      <c r="B62" s="54" t="s">
        <v>137</v>
      </c>
      <c r="C62" s="60">
        <v>0.65801698372489614</v>
      </c>
      <c r="D62" s="60">
        <v>1.7507493993210277</v>
      </c>
      <c r="E62" s="60">
        <v>7.9743769117635033E-2</v>
      </c>
      <c r="F62" s="60">
        <v>0.21282333903989148</v>
      </c>
      <c r="G62" s="60">
        <v>1.9956077532703231</v>
      </c>
      <c r="H62" s="60">
        <v>1.1806990459864553</v>
      </c>
    </row>
    <row r="63" spans="1:8">
      <c r="A63" s="54"/>
      <c r="B63" s="54" t="s">
        <v>138</v>
      </c>
      <c r="C63" s="60">
        <v>0.70293950791082693</v>
      </c>
      <c r="D63" s="60">
        <v>1.7013414174373631</v>
      </c>
      <c r="E63" s="60">
        <v>8.0127085284109612E-2</v>
      </c>
      <c r="F63" s="60">
        <v>0.31252948391358171</v>
      </c>
      <c r="G63" s="60">
        <v>1.834971559130838</v>
      </c>
      <c r="H63" s="60">
        <v>1.1583273462758781</v>
      </c>
    </row>
    <row r="64" spans="1:8">
      <c r="A64" s="54"/>
      <c r="B64" s="54" t="s">
        <v>139</v>
      </c>
      <c r="C64" s="60">
        <v>0.67617812002136457</v>
      </c>
      <c r="D64" s="60">
        <v>1.645155166314427</v>
      </c>
      <c r="E64" s="60">
        <v>7.1127697700945625E-2</v>
      </c>
      <c r="F64" s="60">
        <v>0.51533567899917365</v>
      </c>
      <c r="G64" s="60">
        <v>2.1350369297266525</v>
      </c>
      <c r="H64" s="60">
        <v>1.1278805532282776</v>
      </c>
    </row>
    <row r="65" spans="1:8">
      <c r="A65" s="54"/>
      <c r="B65" s="54" t="s">
        <v>140</v>
      </c>
      <c r="C65" s="60">
        <v>0.70828216973439773</v>
      </c>
      <c r="D65" s="60">
        <v>1.5770285858221156</v>
      </c>
      <c r="E65" s="60">
        <v>5.4576268750294865E-2</v>
      </c>
      <c r="F65" s="60">
        <v>0.48335155257481777</v>
      </c>
      <c r="G65" s="60">
        <v>2.0694874766443494</v>
      </c>
      <c r="H65" s="60">
        <v>1.0839939308633362</v>
      </c>
    </row>
    <row r="66" spans="1:8">
      <c r="A66" s="54">
        <v>2020</v>
      </c>
      <c r="B66" s="54" t="s">
        <v>129</v>
      </c>
      <c r="C66" s="60">
        <v>0.69966279921722663</v>
      </c>
      <c r="D66" s="60">
        <v>1.5682667435086728</v>
      </c>
      <c r="E66" s="60">
        <v>7.1267054549140063E-2</v>
      </c>
      <c r="F66" s="60">
        <v>0.51914072442920123</v>
      </c>
      <c r="G66" s="60">
        <v>2.2134368637848567</v>
      </c>
      <c r="H66" s="60">
        <v>1.0844411073993365</v>
      </c>
    </row>
    <row r="67" spans="1:8">
      <c r="A67" s="54"/>
      <c r="B67" s="54" t="s">
        <v>130</v>
      </c>
      <c r="C67" s="60">
        <v>0.59930060612036762</v>
      </c>
      <c r="D67" s="60">
        <v>1.4969478251237289</v>
      </c>
      <c r="E67" s="60">
        <v>-1.905882442632123E-3</v>
      </c>
      <c r="F67" s="60">
        <v>0.41553497911981374</v>
      </c>
      <c r="G67" s="60">
        <v>2.2124629080118696</v>
      </c>
      <c r="H67" s="60">
        <v>1.0096485679613076</v>
      </c>
    </row>
    <row r="68" spans="1:8">
      <c r="A68" s="54"/>
      <c r="B68" s="54" t="s">
        <v>131</v>
      </c>
      <c r="C68" s="60">
        <v>0.44753978829858987</v>
      </c>
      <c r="D68" s="60">
        <v>1.4366383368294322</v>
      </c>
      <c r="E68" s="60">
        <v>4.6002236090258997E-2</v>
      </c>
      <c r="F68" s="60">
        <v>0.40521171869931649</v>
      </c>
      <c r="G68" s="60">
        <v>2.0641984660543455</v>
      </c>
      <c r="H68" s="60">
        <v>0.96810694542728282</v>
      </c>
    </row>
    <row r="69" spans="1:8">
      <c r="A69" s="54"/>
      <c r="B69" s="54" t="s">
        <v>132</v>
      </c>
      <c r="C69" s="60">
        <v>0.15873597195699141</v>
      </c>
      <c r="D69" s="60">
        <v>1.2899656523233327</v>
      </c>
      <c r="E69" s="60">
        <v>-0.13296959496393868</v>
      </c>
      <c r="F69" s="60">
        <v>0.19000391184524901</v>
      </c>
      <c r="G69" s="60">
        <v>1.6772823779193313</v>
      </c>
      <c r="H69" s="60">
        <v>0.79623990560033775</v>
      </c>
    </row>
    <row r="70" spans="1:8">
      <c r="A70" s="54"/>
      <c r="B70" s="63" t="s">
        <v>133</v>
      </c>
      <c r="C70" s="60">
        <v>-0.19638369418968349</v>
      </c>
      <c r="D70" s="60">
        <v>0.98425370321382211</v>
      </c>
      <c r="E70" s="60">
        <v>-0.50799191661258236</v>
      </c>
      <c r="F70" s="60">
        <v>0.10870685972690364</v>
      </c>
      <c r="G70" s="60">
        <v>1.1089397970475368</v>
      </c>
      <c r="H70" s="60">
        <v>0.47580610769775156</v>
      </c>
    </row>
    <row r="71" spans="1:8">
      <c r="A71" s="54"/>
      <c r="B71" s="63" t="s">
        <v>134</v>
      </c>
      <c r="C71" s="60" t="s">
        <v>141</v>
      </c>
      <c r="D71" s="60" t="s">
        <v>141</v>
      </c>
      <c r="E71" s="60" t="s">
        <v>141</v>
      </c>
      <c r="F71" s="60" t="s">
        <v>141</v>
      </c>
      <c r="G71" s="60" t="s">
        <v>141</v>
      </c>
      <c r="H71" s="60" t="s">
        <v>141</v>
      </c>
    </row>
    <row r="72" spans="1:8">
      <c r="A72" s="54"/>
      <c r="B72" s="54" t="s">
        <v>135</v>
      </c>
      <c r="C72" s="60" t="s">
        <v>141</v>
      </c>
      <c r="D72" s="60" t="s">
        <v>141</v>
      </c>
      <c r="E72" s="60" t="s">
        <v>141</v>
      </c>
      <c r="F72" s="60" t="s">
        <v>141</v>
      </c>
      <c r="G72" s="60" t="s">
        <v>141</v>
      </c>
      <c r="H72" s="60" t="s">
        <v>141</v>
      </c>
    </row>
    <row r="73" spans="1:8">
      <c r="A73" s="54"/>
      <c r="B73" s="54" t="s">
        <v>136</v>
      </c>
      <c r="C73" s="60" t="s">
        <v>141</v>
      </c>
      <c r="D73" s="60" t="s">
        <v>141</v>
      </c>
      <c r="E73" s="60" t="s">
        <v>141</v>
      </c>
      <c r="F73" s="60" t="s">
        <v>141</v>
      </c>
      <c r="G73" s="60" t="s">
        <v>141</v>
      </c>
      <c r="H73" s="60" t="s">
        <v>141</v>
      </c>
    </row>
    <row r="74" spans="1:8">
      <c r="A74" s="54"/>
      <c r="B74" s="54" t="s">
        <v>137</v>
      </c>
      <c r="C74" s="60" t="s">
        <v>141</v>
      </c>
      <c r="D74" s="62" t="s">
        <v>141</v>
      </c>
      <c r="E74" s="62" t="s">
        <v>141</v>
      </c>
      <c r="F74" s="62" t="s">
        <v>141</v>
      </c>
      <c r="G74" s="60" t="s">
        <v>141</v>
      </c>
      <c r="H74" s="60" t="s">
        <v>141</v>
      </c>
    </row>
    <row r="75" spans="1:8">
      <c r="A75" s="54"/>
      <c r="B75" s="54" t="s">
        <v>138</v>
      </c>
      <c r="C75" s="62" t="s">
        <v>141</v>
      </c>
      <c r="D75" s="62" t="s">
        <v>141</v>
      </c>
      <c r="E75" s="62" t="s">
        <v>141</v>
      </c>
      <c r="F75" s="62" t="s">
        <v>141</v>
      </c>
      <c r="G75" s="60" t="s">
        <v>141</v>
      </c>
      <c r="H75" s="60" t="s">
        <v>141</v>
      </c>
    </row>
    <row r="76" spans="1:8">
      <c r="A76" s="54"/>
      <c r="B76" s="54" t="s">
        <v>139</v>
      </c>
      <c r="C76" s="62" t="s">
        <v>141</v>
      </c>
      <c r="D76" s="62" t="s">
        <v>141</v>
      </c>
      <c r="E76" s="62" t="s">
        <v>141</v>
      </c>
      <c r="F76" s="62" t="s">
        <v>141</v>
      </c>
      <c r="G76" s="60" t="s">
        <v>141</v>
      </c>
      <c r="H76" s="60" t="s">
        <v>141</v>
      </c>
    </row>
    <row r="77" spans="1:8">
      <c r="A77" s="54"/>
      <c r="B77" s="54" t="s">
        <v>140</v>
      </c>
      <c r="C77" s="62" t="s">
        <v>141</v>
      </c>
      <c r="D77" s="62" t="s">
        <v>141</v>
      </c>
      <c r="E77" s="62" t="s">
        <v>141</v>
      </c>
      <c r="F77" s="62" t="s">
        <v>141</v>
      </c>
      <c r="G77" s="60" t="s">
        <v>141</v>
      </c>
      <c r="H77" s="60" t="s">
        <v>141</v>
      </c>
    </row>
    <row r="78" spans="1:8">
      <c r="A78" s="54"/>
      <c r="B78" s="54"/>
      <c r="C78" s="54"/>
      <c r="D78" s="54"/>
      <c r="E78" s="54"/>
      <c r="F78" s="54"/>
      <c r="G78" s="54"/>
      <c r="H78" s="54"/>
    </row>
    <row r="79" spans="1:8" ht="15.75">
      <c r="A79" s="50"/>
      <c r="B79" s="50"/>
      <c r="C79" s="50"/>
      <c r="D79" s="50"/>
      <c r="E79" s="50"/>
      <c r="F79" s="50"/>
      <c r="G79" s="50"/>
      <c r="H79" s="50"/>
    </row>
    <row r="80" spans="1:8" ht="15.75">
      <c r="A80" s="50" t="s">
        <v>143</v>
      </c>
      <c r="B80" s="47"/>
      <c r="C80" s="47"/>
      <c r="D80" s="47"/>
      <c r="E80" s="47"/>
      <c r="F80" s="47"/>
      <c r="G80" s="47"/>
      <c r="H80" s="47"/>
    </row>
    <row r="81" spans="1:8" ht="15.75">
      <c r="A81" s="64"/>
      <c r="B81" s="47"/>
      <c r="C81" s="47"/>
      <c r="D81" s="47"/>
      <c r="E81" s="47"/>
      <c r="F81" s="47"/>
      <c r="G81" s="47"/>
      <c r="H81" s="47"/>
    </row>
    <row r="82" spans="1:8" ht="18">
      <c r="A82" s="46"/>
      <c r="B82" s="47"/>
      <c r="C82" s="47"/>
      <c r="D82" s="47"/>
      <c r="E82" s="47"/>
      <c r="F82" s="47"/>
      <c r="G82" s="47"/>
      <c r="H82" s="47"/>
    </row>
    <row r="83" spans="1:8" ht="18">
      <c r="A83" s="46"/>
      <c r="B83" s="47"/>
      <c r="C83" s="47"/>
      <c r="D83" s="47"/>
      <c r="E83" s="47"/>
      <c r="F83" s="47"/>
      <c r="G83" s="47"/>
      <c r="H83" s="47"/>
    </row>
  </sheetData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P92"/>
  <sheetViews>
    <sheetView showGridLines="0" showZeros="0" showOutlineSymbols="0" zoomScaleNormal="100" workbookViewId="0">
      <selection activeCell="J3" sqref="J3"/>
    </sheetView>
  </sheetViews>
  <sheetFormatPr baseColWidth="10" defaultColWidth="11.5703125" defaultRowHeight="15"/>
  <cols>
    <col min="1" max="1" width="8" style="48" customWidth="1"/>
    <col min="2" max="2" width="5.5703125" style="48" customWidth="1"/>
    <col min="3" max="8" width="20" style="48" customWidth="1"/>
    <col min="9" max="23" width="11.5703125" style="49"/>
    <col min="24" max="16384" width="11.5703125" style="48"/>
  </cols>
  <sheetData>
    <row r="1" spans="1:10" s="49" customFormat="1" ht="18">
      <c r="A1" s="46" t="s">
        <v>144</v>
      </c>
      <c r="B1" s="47"/>
      <c r="C1" s="47"/>
      <c r="D1" s="47"/>
      <c r="E1" s="47"/>
      <c r="F1" s="47"/>
      <c r="G1" s="47"/>
      <c r="H1" s="47"/>
    </row>
    <row r="2" spans="1:10" s="49" customFormat="1" ht="18">
      <c r="A2" s="46" t="s">
        <v>125</v>
      </c>
      <c r="B2" s="47"/>
      <c r="C2" s="47"/>
      <c r="D2" s="47"/>
      <c r="E2" s="47"/>
      <c r="F2" s="47"/>
      <c r="G2" s="47"/>
      <c r="H2" s="47"/>
    </row>
    <row r="3" spans="1:10" ht="15.75">
      <c r="A3" s="50"/>
      <c r="B3" s="50"/>
      <c r="C3" s="50"/>
      <c r="D3" s="50"/>
      <c r="E3" s="50"/>
      <c r="F3" s="50"/>
      <c r="G3" s="50"/>
      <c r="H3" s="50"/>
      <c r="J3" s="250"/>
    </row>
    <row r="4" spans="1:10" s="49" customFormat="1" ht="32.1" customHeight="1">
      <c r="A4" s="165" t="s">
        <v>126</v>
      </c>
      <c r="B4" s="171"/>
      <c r="C4" s="168" t="s">
        <v>127</v>
      </c>
      <c r="D4" s="168" t="s">
        <v>50</v>
      </c>
      <c r="E4" s="168" t="s">
        <v>51</v>
      </c>
      <c r="F4" s="168" t="s">
        <v>116</v>
      </c>
      <c r="G4" s="169" t="s">
        <v>128</v>
      </c>
      <c r="H4" s="170" t="s">
        <v>46</v>
      </c>
    </row>
    <row r="5" spans="1:10" s="49" customFormat="1" ht="15.75">
      <c r="A5" s="52"/>
      <c r="B5" s="52"/>
      <c r="C5" s="53"/>
      <c r="D5" s="52"/>
      <c r="E5" s="52"/>
      <c r="F5" s="52"/>
      <c r="G5" s="52"/>
      <c r="H5" s="52"/>
    </row>
    <row r="6" spans="1:10" s="49" customFormat="1">
      <c r="A6" s="54">
        <v>2010</v>
      </c>
      <c r="B6" s="54"/>
      <c r="C6" s="55">
        <v>800117.55995000037</v>
      </c>
      <c r="D6" s="55">
        <v>4634212.5802099966</v>
      </c>
      <c r="E6" s="55">
        <v>1321001.3474400009</v>
      </c>
      <c r="F6" s="55">
        <v>95208.784000000058</v>
      </c>
      <c r="G6" s="55">
        <v>17407.443399999993</v>
      </c>
      <c r="H6" s="55">
        <v>6867947.7149999971</v>
      </c>
    </row>
    <row r="7" spans="1:10" s="49" customFormat="1">
      <c r="A7" s="54">
        <v>2011</v>
      </c>
      <c r="B7" s="54"/>
      <c r="C7" s="55">
        <v>823332.52611000114</v>
      </c>
      <c r="D7" s="55">
        <v>4883002.884100019</v>
      </c>
      <c r="E7" s="55">
        <v>1365368.6668599991</v>
      </c>
      <c r="F7" s="55">
        <v>99452.258420000027</v>
      </c>
      <c r="G7" s="55">
        <v>18095.940089999978</v>
      </c>
      <c r="H7" s="55">
        <v>7189252.2755800188</v>
      </c>
    </row>
    <row r="8" spans="1:10" s="49" customFormat="1">
      <c r="A8" s="54">
        <v>2012</v>
      </c>
      <c r="B8" s="54"/>
      <c r="C8" s="55">
        <v>840195.9084800015</v>
      </c>
      <c r="D8" s="55">
        <v>5151099.0235399846</v>
      </c>
      <c r="E8" s="55">
        <v>1408058.9732500033</v>
      </c>
      <c r="F8" s="55">
        <v>107701.54429999999</v>
      </c>
      <c r="G8" s="55">
        <v>18537.104830000037</v>
      </c>
      <c r="H8" s="55">
        <v>7525592.5543999895</v>
      </c>
    </row>
    <row r="9" spans="1:10" s="49" customFormat="1">
      <c r="A9" s="54">
        <v>2013</v>
      </c>
      <c r="B9" s="54"/>
      <c r="C9" s="55">
        <v>849771.3442700014</v>
      </c>
      <c r="D9" s="55">
        <v>5444543.6090999832</v>
      </c>
      <c r="E9" s="55">
        <v>1453888.2699700024</v>
      </c>
      <c r="F9" s="55">
        <v>116454.52990999994</v>
      </c>
      <c r="G9" s="55">
        <v>19170.105830000011</v>
      </c>
      <c r="H9" s="55">
        <v>7883827.8590799868</v>
      </c>
    </row>
    <row r="10" spans="1:10" s="49" customFormat="1">
      <c r="A10" s="54">
        <v>2014</v>
      </c>
      <c r="B10" s="54"/>
      <c r="C10" s="55">
        <v>853614.96671999933</v>
      </c>
      <c r="D10" s="55">
        <v>5654245.3628200023</v>
      </c>
      <c r="E10" s="55">
        <v>1475113.4939899985</v>
      </c>
      <c r="F10" s="55">
        <v>123516.43977000006</v>
      </c>
      <c r="G10" s="55">
        <v>19755.526400000013</v>
      </c>
      <c r="H10" s="55">
        <v>8126245.7897000005</v>
      </c>
    </row>
    <row r="11" spans="1:10" s="49" customFormat="1">
      <c r="A11" s="54">
        <v>2015</v>
      </c>
      <c r="B11" s="54"/>
      <c r="C11" s="55">
        <v>866570.22713999904</v>
      </c>
      <c r="D11" s="55">
        <v>5854633.2526199855</v>
      </c>
      <c r="E11" s="55">
        <v>1492582.3197100002</v>
      </c>
      <c r="F11" s="55">
        <v>126146.7780500001</v>
      </c>
      <c r="G11" s="55">
        <v>20489.345300000004</v>
      </c>
      <c r="H11" s="55">
        <v>8360421.9228199851</v>
      </c>
    </row>
    <row r="12" spans="1:10" s="49" customFormat="1">
      <c r="A12" s="54">
        <v>2016</v>
      </c>
      <c r="B12" s="54"/>
      <c r="C12" s="56">
        <v>880035.74225000117</v>
      </c>
      <c r="D12" s="56">
        <v>6078750.8298199791</v>
      </c>
      <c r="E12" s="56">
        <v>1515316.8190599994</v>
      </c>
      <c r="F12" s="56">
        <v>127783.98148</v>
      </c>
      <c r="G12" s="56">
        <v>21290.935639999985</v>
      </c>
      <c r="H12" s="55">
        <v>8623178.3082499783</v>
      </c>
    </row>
    <row r="13" spans="1:10" s="49" customFormat="1">
      <c r="A13" s="54">
        <v>2017</v>
      </c>
      <c r="B13" s="54"/>
      <c r="C13" s="55">
        <v>892032.10908000171</v>
      </c>
      <c r="D13" s="55">
        <v>6301951.7490800014</v>
      </c>
      <c r="E13" s="55">
        <v>1535639.4871500004</v>
      </c>
      <c r="F13" s="55">
        <v>129198.52848999998</v>
      </c>
      <c r="G13" s="55">
        <v>22205.811080000018</v>
      </c>
      <c r="H13" s="55">
        <v>8881027.6848800033</v>
      </c>
    </row>
    <row r="14" spans="1:10" s="49" customFormat="1">
      <c r="A14" s="54">
        <v>2018</v>
      </c>
      <c r="B14" s="54"/>
      <c r="C14" s="55">
        <v>911251.40633000177</v>
      </c>
      <c r="D14" s="55">
        <v>6639113.9908599965</v>
      </c>
      <c r="E14" s="55">
        <v>1610805.7869399975</v>
      </c>
      <c r="F14" s="55">
        <v>133154.47646999999</v>
      </c>
      <c r="G14" s="55">
        <v>23610.275499999996</v>
      </c>
      <c r="H14" s="55">
        <v>9317935.9360999949</v>
      </c>
    </row>
    <row r="15" spans="1:10" s="49" customFormat="1">
      <c r="A15" s="54">
        <v>2019</v>
      </c>
      <c r="B15" s="54"/>
      <c r="C15" s="55">
        <v>941258.33551000012</v>
      </c>
      <c r="D15" s="55">
        <v>6963418.5504199909</v>
      </c>
      <c r="E15" s="55">
        <v>1692196.8619700018</v>
      </c>
      <c r="F15" s="55">
        <v>137928.00965999984</v>
      </c>
      <c r="G15" s="55">
        <v>24998.320610000002</v>
      </c>
      <c r="H15" s="55">
        <v>9759800.0781699922</v>
      </c>
    </row>
    <row r="16" spans="1:10">
      <c r="A16" s="54"/>
      <c r="B16" s="54"/>
      <c r="C16" s="55"/>
      <c r="D16" s="55"/>
      <c r="E16" s="55"/>
      <c r="F16" s="55"/>
      <c r="G16" s="55"/>
      <c r="H16" s="55"/>
    </row>
    <row r="17" spans="1:8">
      <c r="A17" s="54">
        <v>2019</v>
      </c>
      <c r="B17" s="54" t="s">
        <v>129</v>
      </c>
      <c r="C17" s="55">
        <v>926527.1112599998</v>
      </c>
      <c r="D17" s="55">
        <v>6778167.0361699918</v>
      </c>
      <c r="E17" s="55">
        <v>1670557.7968899985</v>
      </c>
      <c r="F17" s="55">
        <v>136116.43111999994</v>
      </c>
      <c r="G17" s="55">
        <v>24154.106910000017</v>
      </c>
      <c r="H17" s="55">
        <v>9535522.4823499881</v>
      </c>
    </row>
    <row r="18" spans="1:8">
      <c r="A18" s="54"/>
      <c r="B18" s="54" t="s">
        <v>130</v>
      </c>
      <c r="C18" s="55">
        <v>925167.1617800009</v>
      </c>
      <c r="D18" s="55">
        <v>6805262.2160600023</v>
      </c>
      <c r="E18" s="55">
        <v>1672275.3654400008</v>
      </c>
      <c r="F18" s="55">
        <v>136292.39622999978</v>
      </c>
      <c r="G18" s="55">
        <v>24131.847720000009</v>
      </c>
      <c r="H18" s="55">
        <v>9563128.9872300029</v>
      </c>
    </row>
    <row r="19" spans="1:8">
      <c r="A19" s="54"/>
      <c r="B19" s="54" t="s">
        <v>131</v>
      </c>
      <c r="C19" s="55">
        <v>926971.55327000131</v>
      </c>
      <c r="D19" s="55">
        <v>6816102.8869799981</v>
      </c>
      <c r="E19" s="55">
        <v>1672470.1787900017</v>
      </c>
      <c r="F19" s="55">
        <v>136707.45137999995</v>
      </c>
      <c r="G19" s="55">
        <v>24227.108829999983</v>
      </c>
      <c r="H19" s="55">
        <v>9576479.17925</v>
      </c>
    </row>
    <row r="20" spans="1:8">
      <c r="A20" s="54"/>
      <c r="B20" s="54" t="s">
        <v>132</v>
      </c>
      <c r="C20" s="55">
        <v>928523.09959000046</v>
      </c>
      <c r="D20" s="55">
        <v>6831105.0714200009</v>
      </c>
      <c r="E20" s="55">
        <v>1676898.0026200023</v>
      </c>
      <c r="F20" s="55">
        <v>137173.23275000002</v>
      </c>
      <c r="G20" s="55">
        <v>24351.849669999992</v>
      </c>
      <c r="H20" s="55">
        <v>9598051.2560500037</v>
      </c>
    </row>
    <row r="21" spans="1:8">
      <c r="A21" s="54"/>
      <c r="B21" s="54" t="s">
        <v>133</v>
      </c>
      <c r="C21" s="55">
        <v>929461.74728000083</v>
      </c>
      <c r="D21" s="55">
        <v>6842525.1095099906</v>
      </c>
      <c r="E21" s="55">
        <v>1677255.6732900017</v>
      </c>
      <c r="F21" s="55">
        <v>137293.13267000005</v>
      </c>
      <c r="G21" s="55">
        <v>24427.654910000001</v>
      </c>
      <c r="H21" s="55">
        <v>9610963.3176599927</v>
      </c>
    </row>
    <row r="22" spans="1:8">
      <c r="A22" s="54"/>
      <c r="B22" s="54" t="s">
        <v>134</v>
      </c>
      <c r="C22" s="55">
        <v>937773.69118000031</v>
      </c>
      <c r="D22" s="55">
        <v>6862917.9168899963</v>
      </c>
      <c r="E22" s="55">
        <v>1681344.7199600013</v>
      </c>
      <c r="F22" s="55">
        <v>137776.21053999997</v>
      </c>
      <c r="G22" s="55">
        <v>24531.375179999974</v>
      </c>
      <c r="H22" s="55">
        <v>9644343.9137500003</v>
      </c>
    </row>
    <row r="23" spans="1:8">
      <c r="A23" s="54"/>
      <c r="B23" s="54" t="s">
        <v>135</v>
      </c>
      <c r="C23" s="55">
        <v>938628.48275000055</v>
      </c>
      <c r="D23" s="55">
        <v>6878006.4566999935</v>
      </c>
      <c r="E23" s="55">
        <v>1682877.0313900027</v>
      </c>
      <c r="F23" s="55">
        <v>138019.8152500001</v>
      </c>
      <c r="G23" s="55">
        <v>24606.14103999998</v>
      </c>
      <c r="H23" s="55">
        <v>9662137.9271299969</v>
      </c>
    </row>
    <row r="24" spans="1:8">
      <c r="A24" s="54"/>
      <c r="B24" s="54" t="s">
        <v>136</v>
      </c>
      <c r="C24" s="55">
        <v>939386.63346000109</v>
      </c>
      <c r="D24" s="55">
        <v>6894484.3036699928</v>
      </c>
      <c r="E24" s="55">
        <v>1684633.4085500049</v>
      </c>
      <c r="F24" s="55">
        <v>138355.39694000001</v>
      </c>
      <c r="G24" s="55">
        <v>24659.031169999987</v>
      </c>
      <c r="H24" s="55">
        <v>9681518.7737899981</v>
      </c>
    </row>
    <row r="25" spans="1:8">
      <c r="A25" s="54"/>
      <c r="B25" s="54" t="s">
        <v>137</v>
      </c>
      <c r="C25" s="55">
        <v>937876.74926000054</v>
      </c>
      <c r="D25" s="55">
        <v>6906965.1926499996</v>
      </c>
      <c r="E25" s="55">
        <v>1685094.2146100015</v>
      </c>
      <c r="F25" s="55">
        <v>138384.22170999995</v>
      </c>
      <c r="G25" s="55">
        <v>24689.339879999981</v>
      </c>
      <c r="H25" s="55">
        <v>9693009.7181099989</v>
      </c>
    </row>
    <row r="26" spans="1:8">
      <c r="A26" s="54"/>
      <c r="B26" s="54" t="s">
        <v>138</v>
      </c>
      <c r="C26" s="55">
        <v>937536.26033999992</v>
      </c>
      <c r="D26" s="55">
        <v>6922968.6026699971</v>
      </c>
      <c r="E26" s="55">
        <v>1687275.6441400028</v>
      </c>
      <c r="F26" s="55">
        <v>137855.09965999998</v>
      </c>
      <c r="G26" s="55">
        <v>24755.382509999981</v>
      </c>
      <c r="H26" s="55">
        <v>9710390.9893199988</v>
      </c>
    </row>
    <row r="27" spans="1:8">
      <c r="A27" s="54"/>
      <c r="B27" s="54" t="s">
        <v>139</v>
      </c>
      <c r="C27" s="55">
        <v>939118.81471999933</v>
      </c>
      <c r="D27" s="55">
        <v>6943967.0221500034</v>
      </c>
      <c r="E27" s="55">
        <v>1689887.5179500009</v>
      </c>
      <c r="F27" s="55">
        <v>137626.97887999978</v>
      </c>
      <c r="G27" s="55">
        <v>24901.018700000001</v>
      </c>
      <c r="H27" s="55">
        <v>9735501.352400003</v>
      </c>
    </row>
    <row r="28" spans="1:8">
      <c r="A28" s="54"/>
      <c r="B28" s="54" t="s">
        <v>140</v>
      </c>
      <c r="C28" s="55">
        <v>941258.33551000012</v>
      </c>
      <c r="D28" s="55">
        <v>6963418.5504199909</v>
      </c>
      <c r="E28" s="55">
        <v>1692196.8619700018</v>
      </c>
      <c r="F28" s="55">
        <v>137928.00965999984</v>
      </c>
      <c r="G28" s="55">
        <v>24998.320610000002</v>
      </c>
      <c r="H28" s="55">
        <v>9759800.0781699922</v>
      </c>
    </row>
    <row r="29" spans="1:8">
      <c r="A29" s="54">
        <v>2020</v>
      </c>
      <c r="B29" s="54" t="s">
        <v>129</v>
      </c>
      <c r="C29" s="55">
        <v>939763.63153999986</v>
      </c>
      <c r="D29" s="55">
        <v>6975564.2685099924</v>
      </c>
      <c r="E29" s="55">
        <v>1690755.5916900001</v>
      </c>
      <c r="F29" s="55">
        <v>137867.55580999996</v>
      </c>
      <c r="G29" s="55">
        <v>25039.391869999996</v>
      </c>
      <c r="H29" s="55">
        <v>9768990.4394199923</v>
      </c>
    </row>
    <row r="30" spans="1:8">
      <c r="A30" s="54"/>
      <c r="B30" s="54" t="s">
        <v>130</v>
      </c>
      <c r="C30" s="55">
        <v>945690.01529000117</v>
      </c>
      <c r="D30" s="55">
        <v>7056005.1909299968</v>
      </c>
      <c r="E30" s="55">
        <v>1706214.8767100014</v>
      </c>
      <c r="F30" s="55">
        <v>139178.29983000012</v>
      </c>
      <c r="G30" s="55">
        <v>25232.541410000023</v>
      </c>
      <c r="H30" s="55">
        <v>9872320.9241699986</v>
      </c>
    </row>
    <row r="31" spans="1:8">
      <c r="A31" s="54"/>
      <c r="B31" s="54" t="s">
        <v>131</v>
      </c>
      <c r="C31" s="55">
        <v>945839.12278000126</v>
      </c>
      <c r="D31" s="55">
        <v>7060519.6306599937</v>
      </c>
      <c r="E31" s="55">
        <v>1706548.6437800014</v>
      </c>
      <c r="F31" s="55">
        <v>139552.23875000008</v>
      </c>
      <c r="G31" s="55">
        <v>25314.986990000001</v>
      </c>
      <c r="H31" s="55">
        <v>9877774.6229599975</v>
      </c>
    </row>
    <row r="32" spans="1:8">
      <c r="A32" s="54"/>
      <c r="B32" s="54" t="s">
        <v>132</v>
      </c>
      <c r="C32" s="55">
        <v>943805.83269000042</v>
      </c>
      <c r="D32" s="55">
        <v>7064534.3524900042</v>
      </c>
      <c r="E32" s="55">
        <v>1705849.0010400033</v>
      </c>
      <c r="F32" s="55">
        <v>139616.6990599999</v>
      </c>
      <c r="G32" s="55">
        <v>25355.246370000001</v>
      </c>
      <c r="H32" s="55">
        <v>9879161.1316500083</v>
      </c>
    </row>
    <row r="33" spans="1:42">
      <c r="A33" s="54"/>
      <c r="B33" s="54" t="s">
        <v>133</v>
      </c>
      <c r="C33" s="55">
        <v>940178.15504999983</v>
      </c>
      <c r="D33" s="55">
        <v>7049446.2736699972</v>
      </c>
      <c r="E33" s="55">
        <v>1698649.4617500023</v>
      </c>
      <c r="F33" s="55">
        <v>139195.47882999998</v>
      </c>
      <c r="G33" s="55">
        <v>25311.587419999993</v>
      </c>
      <c r="H33" s="55">
        <v>9852780.9567200001</v>
      </c>
    </row>
    <row r="34" spans="1:42">
      <c r="A34" s="54"/>
      <c r="B34" s="54" t="s">
        <v>134</v>
      </c>
      <c r="C34" s="55" t="s">
        <v>141</v>
      </c>
      <c r="D34" s="55" t="s">
        <v>141</v>
      </c>
      <c r="E34" s="55" t="s">
        <v>141</v>
      </c>
      <c r="F34" s="55" t="s">
        <v>141</v>
      </c>
      <c r="G34" s="55" t="s">
        <v>141</v>
      </c>
      <c r="H34" s="55" t="s">
        <v>141</v>
      </c>
    </row>
    <row r="35" spans="1:42">
      <c r="A35" s="54"/>
      <c r="B35" s="54" t="s">
        <v>135</v>
      </c>
      <c r="C35" s="55" t="s">
        <v>141</v>
      </c>
      <c r="D35" s="55" t="s">
        <v>141</v>
      </c>
      <c r="E35" s="55" t="s">
        <v>141</v>
      </c>
      <c r="F35" s="55" t="s">
        <v>141</v>
      </c>
      <c r="G35" s="55" t="s">
        <v>141</v>
      </c>
      <c r="H35" s="55" t="s">
        <v>141</v>
      </c>
    </row>
    <row r="36" spans="1:42">
      <c r="A36" s="54"/>
      <c r="B36" s="54" t="s">
        <v>136</v>
      </c>
      <c r="C36" s="55" t="s">
        <v>141</v>
      </c>
      <c r="D36" s="55" t="s">
        <v>141</v>
      </c>
      <c r="E36" s="55" t="s">
        <v>141</v>
      </c>
      <c r="F36" s="55" t="s">
        <v>141</v>
      </c>
      <c r="G36" s="55" t="s">
        <v>141</v>
      </c>
      <c r="H36" s="55" t="s">
        <v>141</v>
      </c>
    </row>
    <row r="37" spans="1:42">
      <c r="A37" s="54"/>
      <c r="B37" s="54" t="s">
        <v>137</v>
      </c>
      <c r="C37" s="55" t="s">
        <v>141</v>
      </c>
      <c r="D37" s="55" t="s">
        <v>141</v>
      </c>
      <c r="E37" s="55" t="s">
        <v>141</v>
      </c>
      <c r="F37" s="55" t="s">
        <v>141</v>
      </c>
      <c r="G37" s="55" t="s">
        <v>141</v>
      </c>
      <c r="H37" s="55" t="s">
        <v>141</v>
      </c>
    </row>
    <row r="38" spans="1:42">
      <c r="A38" s="54"/>
      <c r="B38" s="54" t="s">
        <v>138</v>
      </c>
      <c r="C38" s="55" t="s">
        <v>141</v>
      </c>
      <c r="D38" s="55" t="s">
        <v>141</v>
      </c>
      <c r="E38" s="55" t="s">
        <v>141</v>
      </c>
      <c r="F38" s="55" t="s">
        <v>141</v>
      </c>
      <c r="G38" s="55" t="s">
        <v>141</v>
      </c>
      <c r="H38" s="55" t="s">
        <v>141</v>
      </c>
    </row>
    <row r="39" spans="1:42">
      <c r="A39" s="59"/>
      <c r="B39" s="54" t="s">
        <v>139</v>
      </c>
      <c r="C39" s="55" t="s">
        <v>141</v>
      </c>
      <c r="D39" s="55" t="s">
        <v>141</v>
      </c>
      <c r="E39" s="55" t="s">
        <v>141</v>
      </c>
      <c r="F39" s="55" t="s">
        <v>141</v>
      </c>
      <c r="G39" s="55" t="s">
        <v>141</v>
      </c>
      <c r="H39" s="55" t="s">
        <v>141</v>
      </c>
    </row>
    <row r="40" spans="1:42">
      <c r="A40" s="59"/>
      <c r="B40" s="54" t="s">
        <v>140</v>
      </c>
      <c r="C40" s="55" t="s">
        <v>141</v>
      </c>
      <c r="D40" s="55" t="s">
        <v>141</v>
      </c>
      <c r="E40" s="55" t="s">
        <v>141</v>
      </c>
      <c r="F40" s="55" t="s">
        <v>141</v>
      </c>
      <c r="G40" s="55" t="s">
        <v>141</v>
      </c>
      <c r="H40" s="55" t="s">
        <v>141</v>
      </c>
    </row>
    <row r="41" spans="1:42">
      <c r="A41" s="59"/>
      <c r="B41" s="54"/>
      <c r="C41" s="65"/>
      <c r="D41" s="65"/>
      <c r="E41" s="65"/>
      <c r="F41" s="65"/>
      <c r="G41" s="65"/>
      <c r="H41" s="65"/>
    </row>
    <row r="42" spans="1:42">
      <c r="A42" s="54"/>
      <c r="B42" s="54"/>
      <c r="C42" s="60" t="s">
        <v>142</v>
      </c>
      <c r="D42" s="60"/>
      <c r="E42" s="60"/>
      <c r="F42" s="60"/>
      <c r="G42" s="60"/>
      <c r="H42" s="60"/>
    </row>
    <row r="43" spans="1:42">
      <c r="A43" s="54">
        <v>2010</v>
      </c>
      <c r="B43" s="54"/>
      <c r="C43" s="60">
        <v>2.834365539271877</v>
      </c>
      <c r="D43" s="60">
        <v>5.7338720293969914</v>
      </c>
      <c r="E43" s="60">
        <v>4.0954971341678359</v>
      </c>
      <c r="F43" s="60">
        <v>4.688202749908954</v>
      </c>
      <c r="G43" s="60">
        <v>2.3744656387648222</v>
      </c>
      <c r="H43" s="60">
        <v>5.0475144168232511</v>
      </c>
    </row>
    <row r="44" spans="1:42">
      <c r="A44" s="54">
        <v>2011</v>
      </c>
      <c r="B44" s="54"/>
      <c r="C44" s="60">
        <v>2.9014444029264341</v>
      </c>
      <c r="D44" s="60">
        <v>5.3685561372920132</v>
      </c>
      <c r="E44" s="60">
        <v>3.3586127301064916</v>
      </c>
      <c r="F44" s="60">
        <v>4.457019869091039</v>
      </c>
      <c r="G44" s="60">
        <v>3.9551855730864283</v>
      </c>
      <c r="H44" s="60">
        <v>4.6783198404127813</v>
      </c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</row>
    <row r="45" spans="1:42">
      <c r="A45" s="54">
        <v>2012</v>
      </c>
      <c r="B45" s="54"/>
      <c r="C45" s="62">
        <v>2.0481861016319547</v>
      </c>
      <c r="D45" s="62">
        <v>5.4903948615909526</v>
      </c>
      <c r="E45" s="62">
        <v>3.1266505103109798</v>
      </c>
      <c r="F45" s="62">
        <v>8.2947195076879421</v>
      </c>
      <c r="G45" s="62">
        <v>2.4379210906199322</v>
      </c>
      <c r="H45" s="62">
        <v>4.678376358587788</v>
      </c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</row>
    <row r="46" spans="1:42">
      <c r="A46" s="54">
        <v>2013</v>
      </c>
      <c r="B46" s="54"/>
      <c r="C46" s="60">
        <v>1.1396670340043435</v>
      </c>
      <c r="D46" s="60">
        <v>5.6967374189272446</v>
      </c>
      <c r="E46" s="60">
        <v>3.2547853172810282</v>
      </c>
      <c r="F46" s="60">
        <v>8.1270753050844959</v>
      </c>
      <c r="G46" s="60">
        <v>3.4147781209908246</v>
      </c>
      <c r="H46" s="60">
        <v>4.7602272125474965</v>
      </c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</row>
    <row r="47" spans="1:42">
      <c r="A47" s="54">
        <v>2014</v>
      </c>
      <c r="B47" s="54"/>
      <c r="C47" s="60">
        <v>0.45231255159583483</v>
      </c>
      <c r="D47" s="60">
        <v>3.8515947116214644</v>
      </c>
      <c r="E47" s="60">
        <v>1.4598937523881528</v>
      </c>
      <c r="F47" s="60">
        <v>6.0640920241211704</v>
      </c>
      <c r="G47" s="60">
        <v>3.053820230266302</v>
      </c>
      <c r="H47" s="60">
        <v>3.0748759987296648</v>
      </c>
    </row>
    <row r="48" spans="1:42" s="49" customFormat="1">
      <c r="A48" s="54">
        <v>2015</v>
      </c>
      <c r="B48" s="54"/>
      <c r="C48" s="60">
        <v>1.5176936821738263</v>
      </c>
      <c r="D48" s="60">
        <v>3.5440253639796415</v>
      </c>
      <c r="E48" s="60">
        <v>1.1842360463228285</v>
      </c>
      <c r="F48" s="60">
        <v>2.1295450912429015</v>
      </c>
      <c r="G48" s="60">
        <v>3.7144993514320657</v>
      </c>
      <c r="H48" s="60">
        <v>2.8817259430769626</v>
      </c>
    </row>
    <row r="49" spans="1:8" s="49" customFormat="1">
      <c r="A49" s="54">
        <v>2016</v>
      </c>
      <c r="B49" s="54"/>
      <c r="C49" s="60">
        <v>1.55388619274901</v>
      </c>
      <c r="D49" s="60">
        <v>3.8280378553122718</v>
      </c>
      <c r="E49" s="60">
        <v>1.5231655266033428</v>
      </c>
      <c r="F49" s="60">
        <v>1.2978559225277797</v>
      </c>
      <c r="G49" s="60">
        <v>3.9122301287000116</v>
      </c>
      <c r="H49" s="60">
        <v>3.1428603467104077</v>
      </c>
    </row>
    <row r="50" spans="1:8" s="49" customFormat="1">
      <c r="A50" s="54">
        <v>2017</v>
      </c>
      <c r="B50" s="54"/>
      <c r="C50" s="60">
        <v>1.3631681367087811</v>
      </c>
      <c r="D50" s="60">
        <v>3.6718221474893342</v>
      </c>
      <c r="E50" s="60">
        <v>1.3411497737224165</v>
      </c>
      <c r="F50" s="60">
        <v>1.1069830456185814</v>
      </c>
      <c r="G50" s="60">
        <v>4.2970184846232273</v>
      </c>
      <c r="H50" s="60">
        <v>2.9901895497549402</v>
      </c>
    </row>
    <row r="51" spans="1:8" s="49" customFormat="1">
      <c r="A51" s="54">
        <v>2018</v>
      </c>
      <c r="B51" s="54"/>
      <c r="C51" s="60">
        <v>2.1545521797216471</v>
      </c>
      <c r="D51" s="60">
        <v>5.3501241393861143</v>
      </c>
      <c r="E51" s="60">
        <v>4.8947881595242437</v>
      </c>
      <c r="F51" s="60">
        <v>3.0619141148393147</v>
      </c>
      <c r="G51" s="60">
        <v>6.3247607346571089</v>
      </c>
      <c r="H51" s="60">
        <v>4.9195686211386258</v>
      </c>
    </row>
    <row r="52" spans="1:8" s="49" customFormat="1">
      <c r="A52" s="54">
        <v>2019</v>
      </c>
      <c r="B52" s="54"/>
      <c r="C52" s="60">
        <v>3.2929363918184906</v>
      </c>
      <c r="D52" s="60">
        <v>4.8847566106932527</v>
      </c>
      <c r="E52" s="60">
        <v>5.0528173967279377</v>
      </c>
      <c r="F52" s="60">
        <v>3.5849588512146813</v>
      </c>
      <c r="G52" s="60">
        <v>5.8789873502323342</v>
      </c>
      <c r="H52" s="60">
        <v>4.7420817775544633</v>
      </c>
    </row>
    <row r="53" spans="1:8" s="49" customFormat="1">
      <c r="A53" s="54"/>
      <c r="B53" s="54"/>
      <c r="C53" s="60"/>
      <c r="D53" s="60"/>
      <c r="E53" s="60"/>
      <c r="F53" s="60"/>
      <c r="G53" s="60"/>
      <c r="H53" s="60"/>
    </row>
    <row r="54" spans="1:8" s="49" customFormat="1">
      <c r="A54" s="54">
        <v>2019</v>
      </c>
      <c r="B54" s="54" t="s">
        <v>129</v>
      </c>
      <c r="C54" s="60">
        <v>3.7882367163330155</v>
      </c>
      <c r="D54" s="60">
        <v>7.1795505139777394</v>
      </c>
      <c r="E54" s="60">
        <v>8.7174497472472865</v>
      </c>
      <c r="F54" s="60">
        <v>5.3317276660279855</v>
      </c>
      <c r="G54" s="60">
        <v>8.4521361793743921</v>
      </c>
      <c r="H54" s="60">
        <v>7.0813175548487761</v>
      </c>
    </row>
    <row r="55" spans="1:8" s="49" customFormat="1">
      <c r="A55" s="54"/>
      <c r="B55" s="54" t="s">
        <v>130</v>
      </c>
      <c r="C55" s="60">
        <v>3.7755901929694913</v>
      </c>
      <c r="D55" s="60">
        <v>7.2612221414984468</v>
      </c>
      <c r="E55" s="60">
        <v>8.7894967800882906</v>
      </c>
      <c r="F55" s="60">
        <v>5.1400159025899894</v>
      </c>
      <c r="G55" s="60">
        <v>8.4668222341759645</v>
      </c>
      <c r="H55" s="60">
        <v>7.1484613885955284</v>
      </c>
    </row>
    <row r="56" spans="1:8" s="49" customFormat="1">
      <c r="A56" s="54"/>
      <c r="B56" s="54" t="s">
        <v>131</v>
      </c>
      <c r="C56" s="60">
        <v>3.7837871384156951</v>
      </c>
      <c r="D56" s="60">
        <v>7.1323650097101066</v>
      </c>
      <c r="E56" s="60">
        <v>8.6632718734856784</v>
      </c>
      <c r="F56" s="60">
        <v>5.1692127869868765</v>
      </c>
      <c r="G56" s="60">
        <v>8.3768489381123246</v>
      </c>
      <c r="H56" s="60">
        <v>7.0360230349511887</v>
      </c>
    </row>
    <row r="57" spans="1:8" s="49" customFormat="1">
      <c r="A57" s="54"/>
      <c r="B57" s="54" t="s">
        <v>132</v>
      </c>
      <c r="C57" s="60">
        <v>3.8435307700981358</v>
      </c>
      <c r="D57" s="60">
        <v>7.1100605514607063</v>
      </c>
      <c r="E57" s="60">
        <v>8.8551682710657165</v>
      </c>
      <c r="F57" s="60">
        <v>5.29782920888211</v>
      </c>
      <c r="G57" s="60">
        <v>8.3419651407351303</v>
      </c>
      <c r="H57" s="60">
        <v>7.0608842998972854</v>
      </c>
    </row>
    <row r="58" spans="1:8" s="49" customFormat="1">
      <c r="A58" s="54"/>
      <c r="B58" s="54" t="s">
        <v>133</v>
      </c>
      <c r="C58" s="60">
        <v>3.8532202441064589</v>
      </c>
      <c r="D58" s="60">
        <v>7.0035933346946022</v>
      </c>
      <c r="E58" s="60">
        <v>8.7688844460250603</v>
      </c>
      <c r="F58" s="60">
        <v>5.2200037220729856</v>
      </c>
      <c r="G58" s="60">
        <v>8.0776909237046048</v>
      </c>
      <c r="H58" s="60">
        <v>6.9695561613716484</v>
      </c>
    </row>
    <row r="59" spans="1:8" s="49" customFormat="1">
      <c r="A59" s="54"/>
      <c r="B59" s="54" t="s">
        <v>134</v>
      </c>
      <c r="C59" s="60">
        <v>4.5881897790146731</v>
      </c>
      <c r="D59" s="60">
        <v>6.9923303659377378</v>
      </c>
      <c r="E59" s="60">
        <v>8.8195972201486015</v>
      </c>
      <c r="F59" s="60">
        <v>5.1736826687194259</v>
      </c>
      <c r="G59" s="60">
        <v>8.0600031144643083</v>
      </c>
      <c r="H59" s="60">
        <v>7.0426784822221533</v>
      </c>
    </row>
    <row r="60" spans="1:8" s="49" customFormat="1">
      <c r="A60" s="54"/>
      <c r="B60" s="54" t="s">
        <v>135</v>
      </c>
      <c r="C60" s="60">
        <v>4.5391263140659888</v>
      </c>
      <c r="D60" s="60">
        <v>6.9087652350899642</v>
      </c>
      <c r="E60" s="60">
        <v>8.7851860122131207</v>
      </c>
      <c r="F60" s="60">
        <v>5.1427184751690058</v>
      </c>
      <c r="G60" s="60">
        <v>7.9272916364551138</v>
      </c>
      <c r="H60" s="60">
        <v>6.9714870245386029</v>
      </c>
    </row>
    <row r="61" spans="1:8" s="49" customFormat="1">
      <c r="A61" s="54"/>
      <c r="B61" s="54" t="s">
        <v>136</v>
      </c>
      <c r="C61" s="60">
        <v>3.3121834160805275</v>
      </c>
      <c r="D61" s="60">
        <v>5.2640629451737198</v>
      </c>
      <c r="E61" s="60">
        <v>5.1610662660389828</v>
      </c>
      <c r="F61" s="60">
        <v>3.3917321475367412</v>
      </c>
      <c r="G61" s="60">
        <v>6.2110470621224767</v>
      </c>
      <c r="H61" s="60">
        <v>5.0288326138192563</v>
      </c>
    </row>
    <row r="62" spans="1:8" s="49" customFormat="1">
      <c r="A62" s="54"/>
      <c r="B62" s="54" t="s">
        <v>137</v>
      </c>
      <c r="C62" s="60">
        <v>3.2353860200377227</v>
      </c>
      <c r="D62" s="60">
        <v>5.1849573220525302</v>
      </c>
      <c r="E62" s="60">
        <v>5.1227128797359134</v>
      </c>
      <c r="F62" s="60">
        <v>3.4180063954670103</v>
      </c>
      <c r="G62" s="60">
        <v>5.944648181912382</v>
      </c>
      <c r="H62" s="60">
        <v>4.9586826023501951</v>
      </c>
    </row>
    <row r="63" spans="1:8" s="49" customFormat="1">
      <c r="A63" s="54"/>
      <c r="B63" s="54" t="s">
        <v>138</v>
      </c>
      <c r="C63" s="60">
        <v>3.2656780240521988</v>
      </c>
      <c r="D63" s="60">
        <v>5.0986124401670496</v>
      </c>
      <c r="E63" s="60">
        <v>5.1177864417467189</v>
      </c>
      <c r="F63" s="60">
        <v>3.4832078552071044</v>
      </c>
      <c r="G63" s="60">
        <v>5.8252671198897765</v>
      </c>
      <c r="H63" s="60">
        <v>4.9007545440568956</v>
      </c>
    </row>
    <row r="64" spans="1:8" s="49" customFormat="1">
      <c r="A64" s="54"/>
      <c r="B64" s="54" t="s">
        <v>139</v>
      </c>
      <c r="C64" s="60">
        <v>3.2510285986007137</v>
      </c>
      <c r="D64" s="60">
        <v>4.9987611449657132</v>
      </c>
      <c r="E64" s="60">
        <v>5.087499879232249</v>
      </c>
      <c r="F64" s="60">
        <v>3.647095526838573</v>
      </c>
      <c r="G64" s="60">
        <v>6.035400140222702</v>
      </c>
      <c r="H64" s="60">
        <v>4.8262578113219101</v>
      </c>
    </row>
    <row r="65" spans="1:8" s="49" customFormat="1">
      <c r="A65" s="54"/>
      <c r="B65" s="54" t="s">
        <v>140</v>
      </c>
      <c r="C65" s="60">
        <v>3.2929363918184906</v>
      </c>
      <c r="D65" s="60">
        <v>4.8847566106932527</v>
      </c>
      <c r="E65" s="60">
        <v>5.0528173967279377</v>
      </c>
      <c r="F65" s="60">
        <v>3.5849588512146813</v>
      </c>
      <c r="G65" s="60">
        <v>5.8789873502323342</v>
      </c>
      <c r="H65" s="60">
        <v>4.7420817775544633</v>
      </c>
    </row>
    <row r="66" spans="1:8" s="49" customFormat="1">
      <c r="A66" s="54">
        <v>2020</v>
      </c>
      <c r="B66" s="54" t="s">
        <v>129</v>
      </c>
      <c r="C66" s="60">
        <v>1.4286166178126614</v>
      </c>
      <c r="D66" s="60">
        <v>2.9122509269340791</v>
      </c>
      <c r="E66" s="60">
        <v>1.2090449571755535</v>
      </c>
      <c r="F66" s="60">
        <v>1.2864903050949339</v>
      </c>
      <c r="G66" s="60">
        <v>3.6651529418935569</v>
      </c>
      <c r="H66" s="60">
        <v>2.4484023555305656</v>
      </c>
    </row>
    <row r="67" spans="1:8" s="49" customFormat="1">
      <c r="A67" s="54"/>
      <c r="B67" s="54" t="s">
        <v>130</v>
      </c>
      <c r="C67" s="60">
        <v>2.218285987422508</v>
      </c>
      <c r="D67" s="60">
        <v>3.6845453842800691</v>
      </c>
      <c r="E67" s="60">
        <v>2.0295408263142578</v>
      </c>
      <c r="F67" s="60">
        <v>2.1174355135192169</v>
      </c>
      <c r="G67" s="60">
        <v>4.5611662346426218</v>
      </c>
      <c r="H67" s="60">
        <v>3.2331670664786705</v>
      </c>
    </row>
    <row r="68" spans="1:8" s="49" customFormat="1">
      <c r="A68" s="54"/>
      <c r="B68" s="54" t="s">
        <v>131</v>
      </c>
      <c r="C68" s="60">
        <v>2.0353989767477154</v>
      </c>
      <c r="D68" s="60">
        <v>3.5858722752978966</v>
      </c>
      <c r="E68" s="60">
        <v>2.037612713349235</v>
      </c>
      <c r="F68" s="60">
        <v>2.0809307329507476</v>
      </c>
      <c r="G68" s="60">
        <v>4.4903342269752011</v>
      </c>
      <c r="H68" s="60">
        <v>3.1462026708399815</v>
      </c>
    </row>
    <row r="69" spans="1:8" s="49" customFormat="1">
      <c r="A69" s="54"/>
      <c r="B69" s="54" t="s">
        <v>132</v>
      </c>
      <c r="C69" s="60">
        <v>1.645918459836726</v>
      </c>
      <c r="D69" s="60">
        <v>3.4171525489576471</v>
      </c>
      <c r="E69" s="60">
        <v>1.7264615006260087</v>
      </c>
      <c r="F69" s="60">
        <v>1.781299646450063</v>
      </c>
      <c r="G69" s="60">
        <v>4.1204126733589863</v>
      </c>
      <c r="H69" s="60">
        <v>2.9288224046814859</v>
      </c>
    </row>
    <row r="70" spans="1:8" s="49" customFormat="1">
      <c r="A70" s="54"/>
      <c r="B70" s="54" t="s">
        <v>133</v>
      </c>
      <c r="C70" s="60">
        <v>1.1529692105522127</v>
      </c>
      <c r="D70" s="60">
        <v>3.0240468372183305</v>
      </c>
      <c r="E70" s="60">
        <v>1.2755233922110421</v>
      </c>
      <c r="F70" s="60">
        <v>1.3856091146033034</v>
      </c>
      <c r="G70" s="60">
        <v>3.6185729381584375</v>
      </c>
      <c r="H70" s="60">
        <v>2.5160603684301952</v>
      </c>
    </row>
    <row r="71" spans="1:8" s="49" customFormat="1">
      <c r="A71" s="54"/>
      <c r="B71" s="54" t="s">
        <v>134</v>
      </c>
      <c r="C71" s="60" t="s">
        <v>141</v>
      </c>
      <c r="D71" s="60" t="s">
        <v>141</v>
      </c>
      <c r="E71" s="60" t="s">
        <v>141</v>
      </c>
      <c r="F71" s="60" t="s">
        <v>141</v>
      </c>
      <c r="G71" s="60" t="s">
        <v>141</v>
      </c>
      <c r="H71" s="60" t="s">
        <v>141</v>
      </c>
    </row>
    <row r="72" spans="1:8" s="49" customFormat="1">
      <c r="A72" s="54"/>
      <c r="B72" s="54" t="s">
        <v>135</v>
      </c>
      <c r="C72" s="60" t="s">
        <v>141</v>
      </c>
      <c r="D72" s="60" t="s">
        <v>141</v>
      </c>
      <c r="E72" s="60" t="s">
        <v>141</v>
      </c>
      <c r="F72" s="60" t="s">
        <v>141</v>
      </c>
      <c r="G72" s="60" t="s">
        <v>141</v>
      </c>
      <c r="H72" s="60" t="s">
        <v>141</v>
      </c>
    </row>
    <row r="73" spans="1:8" s="49" customFormat="1">
      <c r="A73" s="54"/>
      <c r="B73" s="54" t="s">
        <v>136</v>
      </c>
      <c r="C73" s="60" t="s">
        <v>141</v>
      </c>
      <c r="D73" s="60" t="s">
        <v>141</v>
      </c>
      <c r="E73" s="60" t="s">
        <v>141</v>
      </c>
      <c r="F73" s="60" t="s">
        <v>141</v>
      </c>
      <c r="G73" s="60" t="s">
        <v>141</v>
      </c>
      <c r="H73" s="60" t="s">
        <v>141</v>
      </c>
    </row>
    <row r="74" spans="1:8" s="49" customFormat="1">
      <c r="A74" s="54"/>
      <c r="B74" s="54" t="s">
        <v>137</v>
      </c>
      <c r="C74" s="62" t="s">
        <v>141</v>
      </c>
      <c r="D74" s="62" t="s">
        <v>141</v>
      </c>
      <c r="E74" s="62" t="s">
        <v>141</v>
      </c>
      <c r="F74" s="62" t="s">
        <v>141</v>
      </c>
      <c r="G74" s="62" t="s">
        <v>141</v>
      </c>
      <c r="H74" s="62" t="s">
        <v>141</v>
      </c>
    </row>
    <row r="75" spans="1:8" s="49" customFormat="1">
      <c r="A75" s="54"/>
      <c r="B75" s="54" t="s">
        <v>138</v>
      </c>
      <c r="C75" s="62" t="s">
        <v>141</v>
      </c>
      <c r="D75" s="62" t="s">
        <v>141</v>
      </c>
      <c r="E75" s="62" t="s">
        <v>141</v>
      </c>
      <c r="F75" s="62" t="s">
        <v>141</v>
      </c>
      <c r="G75" s="62" t="s">
        <v>141</v>
      </c>
      <c r="H75" s="62" t="s">
        <v>141</v>
      </c>
    </row>
    <row r="76" spans="1:8" s="49" customFormat="1">
      <c r="A76" s="54"/>
      <c r="B76" s="54" t="s">
        <v>139</v>
      </c>
      <c r="C76" s="62" t="s">
        <v>141</v>
      </c>
      <c r="D76" s="62" t="s">
        <v>141</v>
      </c>
      <c r="E76" s="62" t="s">
        <v>141</v>
      </c>
      <c r="F76" s="62" t="s">
        <v>141</v>
      </c>
      <c r="G76" s="62" t="s">
        <v>141</v>
      </c>
      <c r="H76" s="62" t="s">
        <v>141</v>
      </c>
    </row>
    <row r="77" spans="1:8" s="49" customFormat="1">
      <c r="A77" s="54"/>
      <c r="B77" s="54" t="s">
        <v>140</v>
      </c>
      <c r="C77" s="62" t="s">
        <v>141</v>
      </c>
      <c r="D77" s="62" t="s">
        <v>141</v>
      </c>
      <c r="E77" s="62" t="s">
        <v>141</v>
      </c>
      <c r="F77" s="62" t="s">
        <v>141</v>
      </c>
      <c r="G77" s="62" t="s">
        <v>141</v>
      </c>
      <c r="H77" s="62" t="s">
        <v>141</v>
      </c>
    </row>
    <row r="78" spans="1:8" s="49" customFormat="1">
      <c r="A78" s="54"/>
      <c r="B78" s="54"/>
      <c r="C78" s="62"/>
      <c r="D78" s="62"/>
      <c r="E78" s="62"/>
      <c r="F78" s="62"/>
      <c r="G78" s="62"/>
      <c r="H78" s="62"/>
    </row>
    <row r="79" spans="1:8" s="49" customFormat="1" ht="15.75">
      <c r="A79" s="50"/>
      <c r="B79" s="50"/>
      <c r="C79" s="50"/>
      <c r="D79" s="50"/>
      <c r="E79" s="50"/>
      <c r="F79" s="50"/>
      <c r="G79" s="50"/>
      <c r="H79" s="50"/>
    </row>
    <row r="80" spans="1:8" ht="15.75">
      <c r="A80" s="50" t="s">
        <v>143</v>
      </c>
      <c r="B80" s="50"/>
      <c r="C80" s="50"/>
      <c r="D80" s="50"/>
      <c r="E80" s="50"/>
      <c r="F80" s="50"/>
      <c r="G80" s="50"/>
      <c r="H80" s="50"/>
    </row>
    <row r="81" spans="1:8" ht="20.25">
      <c r="A81" s="67"/>
      <c r="B81" s="399"/>
      <c r="C81" s="400"/>
      <c r="D81" s="400"/>
      <c r="E81" s="400"/>
      <c r="F81" s="400"/>
      <c r="G81" s="400"/>
      <c r="H81" s="400"/>
    </row>
    <row r="82" spans="1:8" ht="15.75">
      <c r="A82" s="50"/>
      <c r="B82" s="399"/>
      <c r="C82" s="401"/>
      <c r="D82" s="401"/>
      <c r="E82" s="401"/>
      <c r="F82" s="401"/>
      <c r="G82" s="401"/>
      <c r="H82" s="401"/>
    </row>
    <row r="83" spans="1:8" ht="18">
      <c r="A83" s="46"/>
      <c r="B83" s="47"/>
      <c r="C83" s="47"/>
      <c r="D83" s="47"/>
      <c r="E83" s="47"/>
      <c r="F83" s="47"/>
      <c r="G83" s="47"/>
      <c r="H83" s="47"/>
    </row>
    <row r="84" spans="1:8" ht="18">
      <c r="A84" s="46"/>
      <c r="B84" s="47"/>
      <c r="C84" s="47"/>
      <c r="D84" s="47"/>
      <c r="E84" s="47"/>
      <c r="F84" s="47"/>
      <c r="G84" s="47"/>
      <c r="H84" s="47"/>
    </row>
    <row r="85" spans="1:8" ht="15.75">
      <c r="A85" s="50"/>
      <c r="B85" s="50"/>
      <c r="C85" s="50"/>
      <c r="D85" s="50"/>
      <c r="E85" s="50"/>
      <c r="F85" s="50"/>
      <c r="G85" s="50"/>
      <c r="H85" s="50"/>
    </row>
    <row r="86" spans="1:8" ht="15.75">
      <c r="A86" s="50"/>
      <c r="B86" s="50"/>
      <c r="C86" s="50"/>
      <c r="D86" s="50"/>
      <c r="E86" s="50"/>
      <c r="F86" s="50"/>
      <c r="G86" s="50"/>
      <c r="H86" s="50"/>
    </row>
    <row r="87" spans="1:8" ht="15.75">
      <c r="A87" s="50"/>
      <c r="B87" s="50"/>
      <c r="C87" s="50"/>
      <c r="D87" s="50"/>
      <c r="E87" s="50"/>
      <c r="F87" s="50"/>
      <c r="G87" s="50"/>
      <c r="H87" s="50"/>
    </row>
    <row r="88" spans="1:8" ht="15.75">
      <c r="A88" s="50"/>
      <c r="B88" s="50"/>
      <c r="C88" s="50"/>
      <c r="D88" s="50"/>
      <c r="E88" s="50"/>
      <c r="F88" s="50"/>
      <c r="G88" s="50"/>
      <c r="H88" s="50"/>
    </row>
    <row r="89" spans="1:8">
      <c r="A89" s="54"/>
      <c r="B89" s="54"/>
      <c r="C89" s="55"/>
      <c r="D89" s="55"/>
      <c r="E89" s="55"/>
      <c r="F89" s="55"/>
      <c r="G89" s="55"/>
      <c r="H89" s="55"/>
    </row>
    <row r="90" spans="1:8">
      <c r="A90" s="54"/>
      <c r="B90" s="54"/>
      <c r="C90" s="55"/>
      <c r="D90" s="55"/>
      <c r="E90" s="55"/>
      <c r="F90" s="55"/>
      <c r="G90" s="55"/>
      <c r="H90" s="55"/>
    </row>
    <row r="91" spans="1:8">
      <c r="A91" s="54"/>
      <c r="B91" s="54"/>
      <c r="C91" s="55"/>
      <c r="D91" s="55"/>
      <c r="E91" s="55"/>
      <c r="F91" s="55"/>
      <c r="G91" s="55"/>
      <c r="H91" s="55"/>
    </row>
    <row r="92" spans="1:8">
      <c r="A92" s="54"/>
      <c r="B92" s="54"/>
      <c r="C92" s="55"/>
      <c r="D92" s="55"/>
      <c r="E92" s="55"/>
      <c r="F92" s="55"/>
      <c r="G92" s="55"/>
      <c r="H92" s="55"/>
    </row>
  </sheetData>
  <mergeCells count="2">
    <mergeCell ref="B81:H81"/>
    <mergeCell ref="B82:H82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O84"/>
  <sheetViews>
    <sheetView showGridLines="0" showZeros="0" showOutlineSymbols="0" zoomScaleNormal="100" workbookViewId="0">
      <selection activeCell="J3" sqref="J3"/>
    </sheetView>
  </sheetViews>
  <sheetFormatPr baseColWidth="10" defaultColWidth="11.5703125" defaultRowHeight="15"/>
  <cols>
    <col min="1" max="1" width="8" style="48" customWidth="1"/>
    <col min="2" max="2" width="5.5703125" style="48" customWidth="1"/>
    <col min="3" max="8" width="20" style="48" customWidth="1"/>
    <col min="9" max="11" width="12" style="48" customWidth="1"/>
    <col min="12" max="16384" width="11.5703125" style="48"/>
  </cols>
  <sheetData>
    <row r="1" spans="1:15" ht="18">
      <c r="A1" s="46" t="s">
        <v>145</v>
      </c>
      <c r="B1" s="47"/>
      <c r="C1" s="47"/>
      <c r="D1" s="47"/>
      <c r="E1" s="47"/>
      <c r="F1" s="47"/>
      <c r="G1" s="47"/>
      <c r="H1" s="47"/>
      <c r="I1" s="68"/>
    </row>
    <row r="2" spans="1:15" ht="18">
      <c r="A2" s="46" t="s">
        <v>125</v>
      </c>
      <c r="B2" s="47"/>
      <c r="C2" s="47"/>
      <c r="D2" s="47"/>
      <c r="E2" s="47"/>
      <c r="F2" s="47"/>
      <c r="G2" s="47"/>
      <c r="H2" s="47"/>
      <c r="I2" s="68"/>
    </row>
    <row r="3" spans="1:15" ht="15.75">
      <c r="A3" s="69"/>
      <c r="B3" s="50"/>
      <c r="C3" s="50"/>
      <c r="D3" s="50"/>
      <c r="E3" s="50"/>
      <c r="F3" s="50"/>
      <c r="G3" s="50"/>
      <c r="H3" s="50"/>
      <c r="I3" s="68"/>
      <c r="J3" s="250"/>
    </row>
    <row r="4" spans="1:15" ht="32.1" customHeight="1">
      <c r="A4" s="165" t="s">
        <v>126</v>
      </c>
      <c r="B4" s="166"/>
      <c r="C4" s="167" t="s">
        <v>127</v>
      </c>
      <c r="D4" s="168" t="s">
        <v>50</v>
      </c>
      <c r="E4" s="168" t="s">
        <v>51</v>
      </c>
      <c r="F4" s="168" t="s">
        <v>116</v>
      </c>
      <c r="G4" s="169" t="s">
        <v>128</v>
      </c>
      <c r="H4" s="170" t="s">
        <v>46</v>
      </c>
      <c r="I4" s="51"/>
    </row>
    <row r="5" spans="1:15" ht="15.75">
      <c r="A5" s="52"/>
      <c r="B5" s="52"/>
      <c r="C5" s="53"/>
      <c r="D5" s="52"/>
      <c r="E5" s="52"/>
      <c r="F5" s="52"/>
      <c r="G5" s="52"/>
      <c r="H5" s="52"/>
      <c r="I5" s="68"/>
    </row>
    <row r="6" spans="1:15">
      <c r="A6" s="54">
        <v>2010</v>
      </c>
      <c r="B6" s="54"/>
      <c r="C6" s="60">
        <v>854.0098516375906</v>
      </c>
      <c r="D6" s="60">
        <v>892.37764217259462</v>
      </c>
      <c r="E6" s="60">
        <v>574.12949385821184</v>
      </c>
      <c r="F6" s="60">
        <v>351.08814006829385</v>
      </c>
      <c r="G6" s="60">
        <v>462.0913540920069</v>
      </c>
      <c r="H6" s="60">
        <v>785.83047111742064</v>
      </c>
      <c r="J6" s="61"/>
      <c r="K6" s="61"/>
      <c r="L6" s="61"/>
      <c r="M6" s="61"/>
      <c r="N6" s="61"/>
      <c r="O6" s="61"/>
    </row>
    <row r="7" spans="1:15">
      <c r="A7" s="54">
        <v>2011</v>
      </c>
      <c r="B7" s="54"/>
      <c r="C7" s="60">
        <v>873.20752003164876</v>
      </c>
      <c r="D7" s="60">
        <v>923.06397400451101</v>
      </c>
      <c r="E7" s="60">
        <v>588.72296997590513</v>
      </c>
      <c r="F7" s="60">
        <v>360.34340878210691</v>
      </c>
      <c r="G7" s="60">
        <v>473.67850927937536</v>
      </c>
      <c r="H7" s="60">
        <v>810.85356069746285</v>
      </c>
      <c r="J7" s="61"/>
      <c r="K7" s="61"/>
      <c r="L7" s="61"/>
      <c r="M7" s="61"/>
      <c r="N7" s="61"/>
      <c r="O7" s="61"/>
    </row>
    <row r="8" spans="1:15">
      <c r="A8" s="54">
        <v>2012</v>
      </c>
      <c r="B8" s="54"/>
      <c r="C8" s="60">
        <v>890.96203422829547</v>
      </c>
      <c r="D8" s="60">
        <v>955.4104056196536</v>
      </c>
      <c r="E8" s="60">
        <v>603.86982572137697</v>
      </c>
      <c r="F8" s="60">
        <v>365.30420992649925</v>
      </c>
      <c r="G8" s="60">
        <v>488.24254826560002</v>
      </c>
      <c r="H8" s="60">
        <v>836.26568757017981</v>
      </c>
      <c r="J8" s="61"/>
      <c r="K8" s="61"/>
      <c r="L8" s="61"/>
      <c r="M8" s="61"/>
      <c r="N8" s="61"/>
      <c r="O8" s="61"/>
    </row>
    <row r="9" spans="1:15">
      <c r="A9" s="54">
        <v>2013</v>
      </c>
      <c r="B9" s="54"/>
      <c r="C9" s="60">
        <v>910.3720826990276</v>
      </c>
      <c r="D9" s="60">
        <v>987.48063579495374</v>
      </c>
      <c r="E9" s="60">
        <v>619.75687378538237</v>
      </c>
      <c r="F9" s="60">
        <v>369.68166364562711</v>
      </c>
      <c r="G9" s="60">
        <v>503.82679781334627</v>
      </c>
      <c r="H9" s="60">
        <v>862.0005649572704</v>
      </c>
      <c r="J9" s="61"/>
      <c r="K9" s="61"/>
      <c r="L9" s="61"/>
      <c r="M9" s="61"/>
      <c r="N9" s="61"/>
      <c r="O9" s="61"/>
    </row>
    <row r="10" spans="1:15">
      <c r="A10" s="54">
        <v>2014</v>
      </c>
      <c r="B10" s="54"/>
      <c r="C10" s="60">
        <v>918.29211711246444</v>
      </c>
      <c r="D10" s="60">
        <v>1007.6883898661677</v>
      </c>
      <c r="E10" s="60">
        <v>626.11859428726598</v>
      </c>
      <c r="F10" s="60">
        <v>368.0060296391639</v>
      </c>
      <c r="G10" s="60">
        <v>510.91438177257129</v>
      </c>
      <c r="H10" s="60">
        <v>876.52859760097738</v>
      </c>
      <c r="J10" s="61"/>
      <c r="K10" s="61"/>
      <c r="L10" s="61"/>
      <c r="M10" s="61"/>
      <c r="N10" s="61"/>
      <c r="O10" s="61"/>
    </row>
    <row r="11" spans="1:15">
      <c r="A11" s="54">
        <v>2015</v>
      </c>
      <c r="B11" s="54"/>
      <c r="C11" s="60">
        <v>925.16460204597911</v>
      </c>
      <c r="D11" s="60">
        <v>1029.5348624662738</v>
      </c>
      <c r="E11" s="60">
        <v>632.73647553638693</v>
      </c>
      <c r="F11" s="60">
        <v>371.93226340494067</v>
      </c>
      <c r="G11" s="60">
        <v>520.60231470894644</v>
      </c>
      <c r="H11" s="60">
        <v>893.13122980420644</v>
      </c>
      <c r="J11" s="61"/>
      <c r="K11" s="61"/>
      <c r="L11" s="61"/>
      <c r="M11" s="61"/>
      <c r="N11" s="61"/>
      <c r="O11" s="61"/>
    </row>
    <row r="12" spans="1:15">
      <c r="A12" s="54">
        <v>2016</v>
      </c>
      <c r="B12" s="54"/>
      <c r="C12" s="70">
        <v>931.64910253017274</v>
      </c>
      <c r="D12" s="70">
        <v>1050.8237921202408</v>
      </c>
      <c r="E12" s="70">
        <v>640.89177371057519</v>
      </c>
      <c r="F12" s="70">
        <v>376.42090629243734</v>
      </c>
      <c r="G12" s="70">
        <v>528.63899788950926</v>
      </c>
      <c r="H12" s="60">
        <v>910.2438056302824</v>
      </c>
      <c r="J12" s="61"/>
      <c r="K12" s="61"/>
      <c r="L12" s="61"/>
      <c r="M12" s="61"/>
      <c r="N12" s="61"/>
      <c r="O12" s="61"/>
    </row>
    <row r="13" spans="1:15">
      <c r="A13" s="54">
        <v>2017</v>
      </c>
      <c r="B13" s="54"/>
      <c r="C13" s="60">
        <v>937.13550373947908</v>
      </c>
      <c r="D13" s="60">
        <v>1071.0073356712587</v>
      </c>
      <c r="E13" s="60">
        <v>649.19055643534398</v>
      </c>
      <c r="F13" s="60">
        <v>381.05815181742025</v>
      </c>
      <c r="G13" s="60">
        <v>538.40100572204483</v>
      </c>
      <c r="H13" s="60">
        <v>926.86713257362715</v>
      </c>
      <c r="J13" s="61"/>
      <c r="K13" s="61"/>
      <c r="L13" s="61"/>
      <c r="M13" s="61"/>
      <c r="N13" s="61"/>
      <c r="O13" s="61"/>
    </row>
    <row r="14" spans="1:15">
      <c r="A14" s="54">
        <v>2018</v>
      </c>
      <c r="B14" s="54"/>
      <c r="C14" s="60">
        <v>953.92125812729375</v>
      </c>
      <c r="D14" s="60">
        <v>1107.4871268066829</v>
      </c>
      <c r="E14" s="60">
        <v>680.95871055427142</v>
      </c>
      <c r="F14" s="60">
        <v>393.40111817886367</v>
      </c>
      <c r="G14" s="60">
        <v>558.41336534140623</v>
      </c>
      <c r="H14" s="60">
        <v>960.98128601384064</v>
      </c>
      <c r="J14" s="61"/>
      <c r="K14" s="61"/>
      <c r="L14" s="61"/>
      <c r="M14" s="61"/>
      <c r="N14" s="61"/>
      <c r="O14" s="61"/>
    </row>
    <row r="15" spans="1:15">
      <c r="A15" s="54">
        <v>2019</v>
      </c>
      <c r="B15" s="54"/>
      <c r="C15" s="60">
        <v>978.40342140358734</v>
      </c>
      <c r="D15" s="60">
        <v>1143.5510504863109</v>
      </c>
      <c r="E15" s="60">
        <v>714.976103465964</v>
      </c>
      <c r="F15" s="60">
        <v>405.54418228434622</v>
      </c>
      <c r="G15" s="60">
        <v>579.25481068681074</v>
      </c>
      <c r="H15" s="60">
        <v>995.75784980562355</v>
      </c>
      <c r="J15" s="61"/>
      <c r="K15" s="61"/>
      <c r="L15" s="61"/>
      <c r="M15" s="61"/>
      <c r="N15" s="61"/>
      <c r="O15" s="61"/>
    </row>
    <row r="16" spans="1:15">
      <c r="A16" s="54"/>
      <c r="B16" s="54"/>
      <c r="C16" s="60"/>
      <c r="D16" s="60"/>
      <c r="E16" s="60"/>
      <c r="F16" s="60"/>
      <c r="G16" s="60"/>
      <c r="H16" s="60"/>
      <c r="J16" s="61"/>
      <c r="K16" s="61"/>
      <c r="L16" s="61"/>
      <c r="M16" s="61"/>
      <c r="N16" s="61"/>
      <c r="O16" s="61"/>
    </row>
    <row r="17" spans="1:15">
      <c r="A17" s="54">
        <v>2019</v>
      </c>
      <c r="B17" s="54" t="s">
        <v>129</v>
      </c>
      <c r="C17" s="60">
        <v>971.17086474129223</v>
      </c>
      <c r="D17" s="60">
        <v>1129.6585452313086</v>
      </c>
      <c r="E17" s="60">
        <v>707.40186356784068</v>
      </c>
      <c r="F17" s="60">
        <v>402.87105278423974</v>
      </c>
      <c r="G17" s="60">
        <v>571.80310851758952</v>
      </c>
      <c r="H17" s="60">
        <v>983.46228676230078</v>
      </c>
      <c r="J17" s="61"/>
      <c r="K17" s="61"/>
      <c r="L17" s="61"/>
      <c r="M17" s="61"/>
      <c r="N17" s="61"/>
      <c r="O17" s="61"/>
    </row>
    <row r="18" spans="1:15">
      <c r="A18" s="54"/>
      <c r="B18" s="54" t="s">
        <v>130</v>
      </c>
      <c r="C18" s="60">
        <v>970.68144400809661</v>
      </c>
      <c r="D18" s="60">
        <v>1131.8647682552528</v>
      </c>
      <c r="E18" s="60">
        <v>708.25783516319257</v>
      </c>
      <c r="F18" s="60">
        <v>402.8041111068415</v>
      </c>
      <c r="G18" s="60">
        <v>572.86285388724059</v>
      </c>
      <c r="H18" s="60">
        <v>985.16442404559973</v>
      </c>
      <c r="J18" s="61"/>
      <c r="K18" s="61"/>
      <c r="L18" s="61"/>
      <c r="M18" s="61"/>
      <c r="N18" s="61"/>
      <c r="O18" s="61"/>
    </row>
    <row r="19" spans="1:15">
      <c r="A19" s="54"/>
      <c r="B19" s="54" t="s">
        <v>131</v>
      </c>
      <c r="C19" s="60">
        <v>971.10639679137569</v>
      </c>
      <c r="D19" s="60">
        <v>1133.9425998435859</v>
      </c>
      <c r="E19" s="60">
        <v>709.10016607019293</v>
      </c>
      <c r="F19" s="60">
        <v>403.16929645336518</v>
      </c>
      <c r="G19" s="60">
        <v>573.50413857589206</v>
      </c>
      <c r="H19" s="60">
        <v>986.71292863607573</v>
      </c>
      <c r="J19" s="61"/>
      <c r="K19" s="61"/>
      <c r="L19" s="61"/>
      <c r="M19" s="61"/>
      <c r="N19" s="61"/>
      <c r="O19" s="61"/>
    </row>
    <row r="20" spans="1:15">
      <c r="A20" s="54"/>
      <c r="B20" s="54" t="s">
        <v>132</v>
      </c>
      <c r="C20" s="60">
        <v>971.58877190467524</v>
      </c>
      <c r="D20" s="60">
        <v>1135.2457336988136</v>
      </c>
      <c r="E20" s="60">
        <v>710.56866859214199</v>
      </c>
      <c r="F20" s="60">
        <v>403.45899106746322</v>
      </c>
      <c r="G20" s="60">
        <v>574.47156569945719</v>
      </c>
      <c r="H20" s="60">
        <v>987.93275670777882</v>
      </c>
      <c r="J20" s="61"/>
      <c r="K20" s="61"/>
      <c r="L20" s="61"/>
      <c r="M20" s="61"/>
      <c r="N20" s="61"/>
      <c r="O20" s="61"/>
    </row>
    <row r="21" spans="1:15">
      <c r="A21" s="54"/>
      <c r="B21" s="54" t="s">
        <v>133</v>
      </c>
      <c r="C21" s="60">
        <v>972.46207532680125</v>
      </c>
      <c r="D21" s="60">
        <v>1137.708743558479</v>
      </c>
      <c r="E21" s="60">
        <v>711.92540451530522</v>
      </c>
      <c r="F21" s="60">
        <v>404.46355866193358</v>
      </c>
      <c r="G21" s="60">
        <v>575.13372989899472</v>
      </c>
      <c r="H21" s="60">
        <v>990.00996891206364</v>
      </c>
      <c r="J21" s="61"/>
      <c r="K21" s="61"/>
      <c r="L21" s="61"/>
      <c r="M21" s="61"/>
      <c r="N21" s="61"/>
      <c r="O21" s="61"/>
    </row>
    <row r="22" spans="1:15">
      <c r="A22" s="54"/>
      <c r="B22" s="54" t="s">
        <v>134</v>
      </c>
      <c r="C22" s="60">
        <v>978.60807012198018</v>
      </c>
      <c r="D22" s="60">
        <v>1137.9882218368998</v>
      </c>
      <c r="E22" s="60">
        <v>712.18614531718242</v>
      </c>
      <c r="F22" s="60">
        <v>404.3049494531549</v>
      </c>
      <c r="G22" s="60">
        <v>575.58365039887315</v>
      </c>
      <c r="H22" s="60">
        <v>990.86736368919105</v>
      </c>
      <c r="J22" s="61"/>
      <c r="K22" s="61"/>
      <c r="L22" s="61"/>
      <c r="M22" s="61"/>
      <c r="N22" s="61"/>
      <c r="O22" s="61"/>
    </row>
    <row r="23" spans="1:15">
      <c r="A23" s="54"/>
      <c r="B23" s="54" t="s">
        <v>135</v>
      </c>
      <c r="C23" s="60">
        <v>978.53204084356014</v>
      </c>
      <c r="D23" s="60">
        <v>1138.7490124863255</v>
      </c>
      <c r="E23" s="60">
        <v>712.50985705999528</v>
      </c>
      <c r="F23" s="60">
        <v>404.35532236847916</v>
      </c>
      <c r="G23" s="60">
        <v>576.25623044496444</v>
      </c>
      <c r="H23" s="60">
        <v>991.48465443681994</v>
      </c>
      <c r="J23" s="61"/>
      <c r="K23" s="61"/>
      <c r="L23" s="61"/>
      <c r="M23" s="61"/>
      <c r="N23" s="61"/>
      <c r="O23" s="61"/>
    </row>
    <row r="24" spans="1:15">
      <c r="A24" s="54"/>
      <c r="B24" s="54" t="s">
        <v>136</v>
      </c>
      <c r="C24" s="60">
        <v>978.47474247228388</v>
      </c>
      <c r="D24" s="60">
        <v>1139.8257124352619</v>
      </c>
      <c r="E24" s="60">
        <v>713.01379211612038</v>
      </c>
      <c r="F24" s="60">
        <v>404.61656345228135</v>
      </c>
      <c r="G24" s="60">
        <v>577.00840438974137</v>
      </c>
      <c r="H24" s="60">
        <v>992.35115415396774</v>
      </c>
      <c r="J24" s="61"/>
      <c r="K24" s="61"/>
      <c r="L24" s="61"/>
      <c r="M24" s="61"/>
      <c r="N24" s="61"/>
      <c r="O24" s="61"/>
    </row>
    <row r="25" spans="1:15">
      <c r="A25" s="54"/>
      <c r="B25" s="54" t="s">
        <v>137</v>
      </c>
      <c r="C25" s="60">
        <v>978.15012432899846</v>
      </c>
      <c r="D25" s="60">
        <v>1140.7140163608315</v>
      </c>
      <c r="E25" s="60">
        <v>713.43620124719519</v>
      </c>
      <c r="F25" s="60">
        <v>404.80503872998401</v>
      </c>
      <c r="G25" s="60">
        <v>577.82577888035905</v>
      </c>
      <c r="H25" s="60">
        <v>993.1058175687034</v>
      </c>
      <c r="J25" s="61"/>
      <c r="K25" s="61"/>
      <c r="L25" s="61"/>
      <c r="M25" s="61"/>
      <c r="N25" s="61"/>
      <c r="O25" s="61"/>
    </row>
    <row r="26" spans="1:15">
      <c r="A26" s="54"/>
      <c r="B26" s="54" t="s">
        <v>138</v>
      </c>
      <c r="C26" s="60">
        <v>978.07655548844025</v>
      </c>
      <c r="D26" s="60">
        <v>1141.6329866098686</v>
      </c>
      <c r="E26" s="60">
        <v>713.99702520501432</v>
      </c>
      <c r="F26" s="60">
        <v>405.18446353621681</v>
      </c>
      <c r="G26" s="60">
        <v>578.55900042067833</v>
      </c>
      <c r="H26" s="60">
        <v>994.02075948931702</v>
      </c>
      <c r="J26" s="61"/>
      <c r="K26" s="61"/>
      <c r="L26" s="61"/>
      <c r="M26" s="61"/>
      <c r="N26" s="61"/>
      <c r="O26" s="61"/>
    </row>
    <row r="27" spans="1:15">
      <c r="A27" s="54"/>
      <c r="B27" s="54" t="s">
        <v>139</v>
      </c>
      <c r="C27" s="60">
        <v>978.35679222914121</v>
      </c>
      <c r="D27" s="60">
        <v>1142.6745593671953</v>
      </c>
      <c r="E27" s="60">
        <v>714.5293001671015</v>
      </c>
      <c r="F27" s="60">
        <v>405.51993871249022</v>
      </c>
      <c r="G27" s="60">
        <v>579.01266567455707</v>
      </c>
      <c r="H27" s="60">
        <v>995.01642049241968</v>
      </c>
      <c r="J27" s="61"/>
      <c r="K27" s="61"/>
      <c r="L27" s="61"/>
      <c r="M27" s="61"/>
      <c r="N27" s="61"/>
      <c r="O27" s="61"/>
    </row>
    <row r="28" spans="1:15">
      <c r="A28" s="54"/>
      <c r="B28" s="54" t="s">
        <v>140</v>
      </c>
      <c r="C28" s="60">
        <v>978.40342140358734</v>
      </c>
      <c r="D28" s="60">
        <v>1143.5510504863109</v>
      </c>
      <c r="E28" s="60">
        <v>714.976103465964</v>
      </c>
      <c r="F28" s="60">
        <v>405.54418228434622</v>
      </c>
      <c r="G28" s="60">
        <v>579.25481068681074</v>
      </c>
      <c r="H28" s="60">
        <v>995.75784980562355</v>
      </c>
      <c r="J28" s="61"/>
      <c r="K28" s="61"/>
      <c r="L28" s="61"/>
      <c r="M28" s="61"/>
      <c r="N28" s="61"/>
      <c r="O28" s="61"/>
    </row>
    <row r="29" spans="1:15">
      <c r="A29" s="54">
        <v>2020</v>
      </c>
      <c r="B29" s="54" t="s">
        <v>129</v>
      </c>
      <c r="C29" s="60">
        <v>978.20106415490261</v>
      </c>
      <c r="D29" s="60">
        <v>1144.6065527748094</v>
      </c>
      <c r="E29" s="60">
        <v>715.44479369488192</v>
      </c>
      <c r="F29" s="60">
        <v>405.94651613568095</v>
      </c>
      <c r="G29" s="60">
        <v>579.92430854390068</v>
      </c>
      <c r="H29" s="60">
        <v>996.73242441599859</v>
      </c>
      <c r="J29" s="61"/>
      <c r="K29" s="61"/>
      <c r="L29" s="61"/>
      <c r="M29" s="61"/>
      <c r="N29" s="61"/>
      <c r="O29" s="61"/>
    </row>
    <row r="30" spans="1:15">
      <c r="A30" s="54"/>
      <c r="B30" s="54" t="s">
        <v>130</v>
      </c>
      <c r="C30" s="60">
        <v>986.30301451884361</v>
      </c>
      <c r="D30" s="60">
        <v>1156.2602270093073</v>
      </c>
      <c r="E30" s="60">
        <v>722.64598986644228</v>
      </c>
      <c r="F30" s="60">
        <v>409.63106803231682</v>
      </c>
      <c r="G30" s="60">
        <v>586.02646282834439</v>
      </c>
      <c r="H30" s="60">
        <v>1006.8507812600074</v>
      </c>
      <c r="J30" s="61"/>
      <c r="K30" s="61"/>
      <c r="L30" s="61"/>
      <c r="M30" s="61"/>
      <c r="N30" s="61"/>
      <c r="O30" s="61"/>
    </row>
    <row r="31" spans="1:15">
      <c r="A31" s="54"/>
      <c r="B31" s="54" t="s">
        <v>131</v>
      </c>
      <c r="C31" s="60">
        <v>986.45749666257962</v>
      </c>
      <c r="D31" s="60">
        <v>1157.9685135550237</v>
      </c>
      <c r="E31" s="60">
        <v>723.21618558728289</v>
      </c>
      <c r="F31" s="60">
        <v>409.89801545574198</v>
      </c>
      <c r="G31" s="60">
        <v>587.13672395398464</v>
      </c>
      <c r="H31" s="60">
        <v>1007.9984144898739</v>
      </c>
      <c r="J31" s="61"/>
      <c r="K31" s="61"/>
      <c r="L31" s="61"/>
      <c r="M31" s="61"/>
      <c r="N31" s="61"/>
      <c r="O31" s="61"/>
    </row>
    <row r="32" spans="1:15">
      <c r="A32" s="54"/>
      <c r="B32" s="54" t="s">
        <v>132</v>
      </c>
      <c r="C32" s="60">
        <v>986.01517009126735</v>
      </c>
      <c r="D32" s="60">
        <v>1159.0869881965509</v>
      </c>
      <c r="E32" s="60">
        <v>723.79879541751666</v>
      </c>
      <c r="F32" s="60">
        <v>409.86704123720386</v>
      </c>
      <c r="G32" s="60">
        <v>588.27512981137329</v>
      </c>
      <c r="H32" s="60">
        <v>1008.8348073120193</v>
      </c>
      <c r="J32" s="61"/>
      <c r="K32" s="61"/>
      <c r="L32" s="61"/>
      <c r="M32" s="61"/>
      <c r="N32" s="61"/>
      <c r="O32" s="61"/>
    </row>
    <row r="33" spans="1:41">
      <c r="A33" s="54"/>
      <c r="B33" s="54" t="s">
        <v>133</v>
      </c>
      <c r="C33" s="60">
        <v>985.60984065499167</v>
      </c>
      <c r="D33" s="60">
        <v>1160.6894598434933</v>
      </c>
      <c r="E33" s="60">
        <v>724.687533676768</v>
      </c>
      <c r="F33" s="60">
        <v>409.6225547799678</v>
      </c>
      <c r="G33" s="60">
        <v>589.40917054768988</v>
      </c>
      <c r="H33" s="60">
        <v>1010.1130378546046</v>
      </c>
      <c r="J33" s="61"/>
      <c r="K33" s="61"/>
      <c r="L33" s="61"/>
      <c r="M33" s="61"/>
      <c r="N33" s="61"/>
      <c r="O33" s="61"/>
    </row>
    <row r="34" spans="1:41">
      <c r="A34" s="54"/>
      <c r="B34" s="54" t="s">
        <v>134</v>
      </c>
      <c r="C34" s="60" t="s">
        <v>141</v>
      </c>
      <c r="D34" s="60" t="s">
        <v>141</v>
      </c>
      <c r="E34" s="60" t="s">
        <v>141</v>
      </c>
      <c r="F34" s="60" t="s">
        <v>141</v>
      </c>
      <c r="G34" s="60" t="s">
        <v>141</v>
      </c>
      <c r="H34" s="60" t="s">
        <v>141</v>
      </c>
      <c r="J34" s="61"/>
      <c r="K34" s="61"/>
      <c r="L34" s="61"/>
      <c r="M34" s="61"/>
      <c r="N34" s="61"/>
      <c r="O34" s="61"/>
    </row>
    <row r="35" spans="1:41">
      <c r="A35" s="54"/>
      <c r="B35" s="54" t="s">
        <v>135</v>
      </c>
      <c r="C35" s="60" t="s">
        <v>141</v>
      </c>
      <c r="D35" s="60" t="s">
        <v>141</v>
      </c>
      <c r="E35" s="60" t="s">
        <v>141</v>
      </c>
      <c r="F35" s="60" t="s">
        <v>141</v>
      </c>
      <c r="G35" s="60" t="s">
        <v>141</v>
      </c>
      <c r="H35" s="60" t="s">
        <v>141</v>
      </c>
      <c r="J35" s="61"/>
      <c r="K35" s="61"/>
      <c r="L35" s="61"/>
      <c r="M35" s="61"/>
      <c r="N35" s="61"/>
      <c r="O35" s="61"/>
    </row>
    <row r="36" spans="1:41">
      <c r="A36" s="54"/>
      <c r="B36" s="54" t="s">
        <v>136</v>
      </c>
      <c r="C36" s="60" t="s">
        <v>141</v>
      </c>
      <c r="D36" s="60" t="s">
        <v>141</v>
      </c>
      <c r="E36" s="60" t="s">
        <v>141</v>
      </c>
      <c r="F36" s="60" t="s">
        <v>141</v>
      </c>
      <c r="G36" s="60" t="s">
        <v>141</v>
      </c>
      <c r="H36" s="60" t="s">
        <v>141</v>
      </c>
      <c r="J36" s="61"/>
      <c r="K36" s="61"/>
      <c r="L36" s="61"/>
      <c r="M36" s="61"/>
      <c r="N36" s="61"/>
      <c r="O36" s="61"/>
    </row>
    <row r="37" spans="1:41">
      <c r="A37" s="54"/>
      <c r="B37" s="54" t="s">
        <v>137</v>
      </c>
      <c r="C37" s="60" t="s">
        <v>141</v>
      </c>
      <c r="D37" s="60" t="s">
        <v>141</v>
      </c>
      <c r="E37" s="60" t="s">
        <v>141</v>
      </c>
      <c r="F37" s="60" t="s">
        <v>141</v>
      </c>
      <c r="G37" s="60" t="s">
        <v>141</v>
      </c>
      <c r="H37" s="60" t="s">
        <v>141</v>
      </c>
      <c r="J37" s="61"/>
      <c r="K37" s="61"/>
      <c r="L37" s="61"/>
      <c r="M37" s="61"/>
      <c r="N37" s="61"/>
      <c r="O37" s="61"/>
    </row>
    <row r="38" spans="1:41">
      <c r="A38" s="54"/>
      <c r="B38" s="54" t="s">
        <v>138</v>
      </c>
      <c r="C38" s="60" t="s">
        <v>141</v>
      </c>
      <c r="D38" s="60" t="s">
        <v>141</v>
      </c>
      <c r="E38" s="60" t="s">
        <v>141</v>
      </c>
      <c r="F38" s="60" t="s">
        <v>141</v>
      </c>
      <c r="G38" s="60" t="s">
        <v>141</v>
      </c>
      <c r="H38" s="60" t="s">
        <v>141</v>
      </c>
      <c r="J38" s="61"/>
      <c r="K38" s="61"/>
      <c r="L38" s="61"/>
      <c r="M38" s="61"/>
      <c r="N38" s="61"/>
      <c r="O38" s="61"/>
    </row>
    <row r="39" spans="1:41">
      <c r="A39" s="59"/>
      <c r="B39" s="54" t="s">
        <v>139</v>
      </c>
      <c r="C39" s="60" t="s">
        <v>141</v>
      </c>
      <c r="D39" s="60" t="s">
        <v>141</v>
      </c>
      <c r="E39" s="60" t="s">
        <v>141</v>
      </c>
      <c r="F39" s="60" t="s">
        <v>141</v>
      </c>
      <c r="G39" s="60" t="s">
        <v>141</v>
      </c>
      <c r="H39" s="60" t="s">
        <v>141</v>
      </c>
      <c r="J39" s="61"/>
      <c r="K39" s="61"/>
      <c r="L39" s="61"/>
      <c r="M39" s="61"/>
      <c r="N39" s="61"/>
      <c r="O39" s="61"/>
    </row>
    <row r="40" spans="1:41">
      <c r="A40" s="59"/>
      <c r="B40" s="54" t="s">
        <v>140</v>
      </c>
      <c r="C40" s="60" t="s">
        <v>141</v>
      </c>
      <c r="D40" s="60" t="s">
        <v>141</v>
      </c>
      <c r="E40" s="60" t="s">
        <v>141</v>
      </c>
      <c r="F40" s="60" t="s">
        <v>141</v>
      </c>
      <c r="G40" s="60" t="s">
        <v>141</v>
      </c>
      <c r="H40" s="60" t="s">
        <v>141</v>
      </c>
      <c r="J40" s="61"/>
      <c r="K40" s="61"/>
      <c r="L40" s="61"/>
      <c r="M40" s="61"/>
      <c r="N40" s="61"/>
      <c r="O40" s="61"/>
    </row>
    <row r="41" spans="1:41">
      <c r="A41" s="59"/>
      <c r="B41" s="54"/>
      <c r="C41" s="65"/>
      <c r="D41" s="65"/>
      <c r="E41" s="65"/>
      <c r="F41" s="65"/>
      <c r="G41" s="65"/>
      <c r="H41" s="65"/>
      <c r="J41" s="61"/>
      <c r="K41" s="61"/>
      <c r="L41" s="61"/>
      <c r="M41" s="61"/>
      <c r="N41" s="61"/>
      <c r="O41" s="61"/>
    </row>
    <row r="42" spans="1:41">
      <c r="A42" s="54"/>
      <c r="B42" s="54"/>
      <c r="C42" s="60" t="s">
        <v>142</v>
      </c>
      <c r="D42" s="60"/>
      <c r="E42" s="60"/>
      <c r="F42" s="60"/>
      <c r="G42" s="60"/>
      <c r="H42" s="60"/>
      <c r="J42" s="61"/>
      <c r="K42" s="61"/>
      <c r="L42" s="61"/>
      <c r="M42" s="61"/>
      <c r="N42" s="61"/>
      <c r="O42" s="61"/>
    </row>
    <row r="43" spans="1:41">
      <c r="A43" s="54">
        <v>2010</v>
      </c>
      <c r="B43" s="54"/>
      <c r="C43" s="60">
        <v>2.1742639544057196</v>
      </c>
      <c r="D43" s="60">
        <v>3.5854194921367322</v>
      </c>
      <c r="E43" s="60">
        <v>3.2084438878145383</v>
      </c>
      <c r="F43" s="60">
        <v>2.8985024455060904</v>
      </c>
      <c r="G43" s="60">
        <v>2.8228685702079925</v>
      </c>
      <c r="H43" s="60">
        <v>3.4175092207132662</v>
      </c>
      <c r="J43" s="61"/>
      <c r="K43" s="61"/>
      <c r="L43" s="61"/>
      <c r="M43" s="61"/>
      <c r="N43" s="61"/>
      <c r="O43" s="61"/>
    </row>
    <row r="44" spans="1:41">
      <c r="A44" s="54">
        <v>2011</v>
      </c>
      <c r="B44" s="54"/>
      <c r="C44" s="60">
        <v>2.2479446059370467</v>
      </c>
      <c r="D44" s="60">
        <v>3.4387158957957631</v>
      </c>
      <c r="E44" s="60">
        <v>2.541844004498639</v>
      </c>
      <c r="F44" s="60">
        <v>2.636166722126454</v>
      </c>
      <c r="G44" s="60">
        <v>2.5075464158243799</v>
      </c>
      <c r="H44" s="60">
        <v>3.1842859878493002</v>
      </c>
      <c r="J44" s="61"/>
      <c r="K44" s="61"/>
      <c r="L44" s="61"/>
      <c r="M44" s="61"/>
      <c r="N44" s="61"/>
      <c r="O44" s="61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</row>
    <row r="45" spans="1:41">
      <c r="A45" s="54">
        <v>2012</v>
      </c>
      <c r="B45" s="54"/>
      <c r="C45" s="62">
        <v>2.0332525532994916</v>
      </c>
      <c r="D45" s="62">
        <v>3.5042459164357442</v>
      </c>
      <c r="E45" s="62">
        <v>2.5728324726469909</v>
      </c>
      <c r="F45" s="62">
        <v>1.3766870777958573</v>
      </c>
      <c r="G45" s="62">
        <v>3.0746674592396994</v>
      </c>
      <c r="H45" s="62">
        <v>3.1339970747441104</v>
      </c>
      <c r="J45" s="61"/>
      <c r="K45" s="61"/>
      <c r="L45" s="61"/>
      <c r="M45" s="61"/>
      <c r="N45" s="61"/>
      <c r="O45" s="61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</row>
    <row r="46" spans="1:41">
      <c r="A46" s="54">
        <v>2013</v>
      </c>
      <c r="B46" s="54"/>
      <c r="C46" s="60">
        <v>2.1785494471202815</v>
      </c>
      <c r="D46" s="60">
        <v>3.3566967647270074</v>
      </c>
      <c r="E46" s="60">
        <v>2.6308729774710882</v>
      </c>
      <c r="F46" s="60">
        <v>1.1983036603954389</v>
      </c>
      <c r="G46" s="60">
        <v>3.1919073016283939</v>
      </c>
      <c r="H46" s="60">
        <v>3.0773566068296843</v>
      </c>
      <c r="J46" s="61"/>
      <c r="K46" s="61"/>
      <c r="L46" s="61"/>
      <c r="M46" s="61"/>
      <c r="N46" s="61"/>
      <c r="O46" s="61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</row>
    <row r="47" spans="1:41">
      <c r="A47" s="54">
        <v>2014</v>
      </c>
      <c r="B47" s="54"/>
      <c r="C47" s="60">
        <v>0.86997773371475517</v>
      </c>
      <c r="D47" s="60">
        <v>2.0463949710716189</v>
      </c>
      <c r="E47" s="60">
        <v>1.0264864773547711</v>
      </c>
      <c r="F47" s="60">
        <v>-0.45326402990586434</v>
      </c>
      <c r="G47" s="60">
        <v>1.4067500954664913</v>
      </c>
      <c r="H47" s="60">
        <v>1.6853855129929318</v>
      </c>
      <c r="J47" s="61"/>
      <c r="K47" s="61"/>
      <c r="L47" s="61"/>
      <c r="M47" s="61"/>
      <c r="N47" s="61"/>
      <c r="O47" s="61"/>
    </row>
    <row r="48" spans="1:41">
      <c r="A48" s="54">
        <v>2015</v>
      </c>
      <c r="B48" s="54"/>
      <c r="C48" s="60">
        <v>0.74839855482207174</v>
      </c>
      <c r="D48" s="60">
        <v>2.1679789922961712</v>
      </c>
      <c r="E48" s="60">
        <v>1.0569692881672532</v>
      </c>
      <c r="F48" s="60">
        <v>1.0668938684582185</v>
      </c>
      <c r="G48" s="60">
        <v>1.8961949950916823</v>
      </c>
      <c r="H48" s="60">
        <v>1.8941346863832864</v>
      </c>
      <c r="J48" s="61"/>
      <c r="K48" s="61"/>
      <c r="L48" s="61"/>
      <c r="M48" s="61"/>
      <c r="N48" s="61"/>
      <c r="O48" s="61"/>
    </row>
    <row r="49" spans="1:15">
      <c r="A49" s="54">
        <v>2016</v>
      </c>
      <c r="B49" s="54"/>
      <c r="C49" s="60">
        <v>0.70090235508939447</v>
      </c>
      <c r="D49" s="60">
        <v>2.0678201807531771</v>
      </c>
      <c r="E49" s="60">
        <v>1.2888933212321652</v>
      </c>
      <c r="F49" s="60">
        <v>1.2068441835092036</v>
      </c>
      <c r="G49" s="60">
        <v>1.5437279000681814</v>
      </c>
      <c r="H49" s="60">
        <v>1.9160203176220136</v>
      </c>
      <c r="J49" s="61"/>
      <c r="K49" s="61"/>
      <c r="L49" s="61"/>
      <c r="M49" s="61"/>
      <c r="N49" s="61"/>
      <c r="O49" s="61"/>
    </row>
    <row r="50" spans="1:15">
      <c r="A50" s="54">
        <v>2017</v>
      </c>
      <c r="B50" s="54"/>
      <c r="C50" s="60">
        <v>0.58889137491855426</v>
      </c>
      <c r="D50" s="60">
        <v>1.9207353033274588</v>
      </c>
      <c r="E50" s="60">
        <v>1.2948805188622181</v>
      </c>
      <c r="F50" s="60">
        <v>1.231930917614954</v>
      </c>
      <c r="G50" s="60">
        <v>1.8466302848462846</v>
      </c>
      <c r="H50" s="60">
        <v>1.8262499388099984</v>
      </c>
      <c r="J50" s="61"/>
      <c r="K50" s="61"/>
      <c r="L50" s="61"/>
      <c r="M50" s="61"/>
      <c r="N50" s="61"/>
      <c r="O50" s="61"/>
    </row>
    <row r="51" spans="1:15">
      <c r="A51" s="54">
        <v>2018</v>
      </c>
      <c r="B51" s="54"/>
      <c r="C51" s="60">
        <v>1.7911768704562014</v>
      </c>
      <c r="D51" s="60">
        <v>3.4061196333973198</v>
      </c>
      <c r="E51" s="60">
        <v>4.8935021934644274</v>
      </c>
      <c r="F51" s="60">
        <v>3.2391293304118607</v>
      </c>
      <c r="G51" s="60">
        <v>3.7169989295475103</v>
      </c>
      <c r="H51" s="60">
        <v>3.6805872429081399</v>
      </c>
      <c r="J51" s="61"/>
      <c r="K51" s="61"/>
      <c r="L51" s="61"/>
      <c r="M51" s="61"/>
      <c r="N51" s="61"/>
      <c r="O51" s="61"/>
    </row>
    <row r="52" spans="1:15">
      <c r="A52" s="54">
        <v>2019</v>
      </c>
      <c r="B52" s="54"/>
      <c r="C52" s="60">
        <v>2.5664763278633762</v>
      </c>
      <c r="D52" s="60">
        <v>3.2563740748494663</v>
      </c>
      <c r="E52" s="60">
        <v>4.995514762415465</v>
      </c>
      <c r="F52" s="60">
        <v>3.0866877454988728</v>
      </c>
      <c r="G52" s="60">
        <v>3.7322611955504126</v>
      </c>
      <c r="H52" s="60">
        <v>3.6188596279576268</v>
      </c>
      <c r="J52" s="61"/>
      <c r="K52" s="61"/>
      <c r="L52" s="61"/>
      <c r="M52" s="61"/>
      <c r="N52" s="61"/>
      <c r="O52" s="61"/>
    </row>
    <row r="53" spans="1:15">
      <c r="A53" s="71"/>
      <c r="B53" s="54"/>
      <c r="C53" s="60"/>
      <c r="D53" s="60"/>
      <c r="E53" s="60"/>
      <c r="F53" s="60"/>
      <c r="G53" s="60"/>
      <c r="H53" s="60"/>
      <c r="J53" s="61"/>
      <c r="K53" s="61"/>
      <c r="L53" s="61"/>
      <c r="M53" s="61"/>
      <c r="N53" s="61"/>
      <c r="O53" s="61"/>
    </row>
    <row r="54" spans="1:15">
      <c r="A54" s="71">
        <v>2019</v>
      </c>
      <c r="B54" s="54" t="s">
        <v>129</v>
      </c>
      <c r="C54" s="60">
        <v>3.3341507379381907</v>
      </c>
      <c r="D54" s="60">
        <v>5.1006728135233326</v>
      </c>
      <c r="E54" s="60">
        <v>8.6311309814096848</v>
      </c>
      <c r="F54" s="60">
        <v>5.3261160593614854</v>
      </c>
      <c r="G54" s="60">
        <v>5.8847355785653921</v>
      </c>
      <c r="H54" s="60">
        <v>5.7179561969189718</v>
      </c>
      <c r="J54" s="61"/>
      <c r="K54" s="61"/>
      <c r="L54" s="61"/>
      <c r="M54" s="61"/>
      <c r="N54" s="61"/>
      <c r="O54" s="61"/>
    </row>
    <row r="55" spans="1:15">
      <c r="A55" s="71"/>
      <c r="B55" s="54" t="s">
        <v>130</v>
      </c>
      <c r="C55" s="60">
        <v>3.2618900735390755</v>
      </c>
      <c r="D55" s="60">
        <v>5.0437939140451915</v>
      </c>
      <c r="E55" s="60">
        <v>8.600725236392126</v>
      </c>
      <c r="F55" s="60">
        <v>5.2285754045752864</v>
      </c>
      <c r="G55" s="60">
        <v>5.809546019441969</v>
      </c>
      <c r="H55" s="60">
        <v>5.670922304523951</v>
      </c>
      <c r="J55" s="61"/>
      <c r="K55" s="61"/>
      <c r="L55" s="61"/>
      <c r="M55" s="61"/>
      <c r="N55" s="61"/>
      <c r="O55" s="61"/>
    </row>
    <row r="56" spans="1:15">
      <c r="A56" s="71"/>
      <c r="B56" s="54" t="s">
        <v>131</v>
      </c>
      <c r="C56" s="60">
        <v>3.2577749754579166</v>
      </c>
      <c r="D56" s="60">
        <v>5.0760787386712636</v>
      </c>
      <c r="E56" s="60">
        <v>8.6238347031176943</v>
      </c>
      <c r="F56" s="60">
        <v>5.261329903783829</v>
      </c>
      <c r="G56" s="60">
        <v>5.6882082391457978</v>
      </c>
      <c r="H56" s="60">
        <v>5.6925469365981973</v>
      </c>
      <c r="J56" s="61"/>
      <c r="K56" s="61"/>
      <c r="L56" s="61"/>
      <c r="M56" s="61"/>
      <c r="N56" s="61"/>
      <c r="O56" s="61"/>
    </row>
    <row r="57" spans="1:15">
      <c r="A57" s="71"/>
      <c r="B57" s="54" t="s">
        <v>132</v>
      </c>
      <c r="C57" s="60">
        <v>3.2801292925634495</v>
      </c>
      <c r="D57" s="60">
        <v>5.0646193367135606</v>
      </c>
      <c r="E57" s="60">
        <v>8.7607016432902576</v>
      </c>
      <c r="F57" s="60">
        <v>5.2566383276440032</v>
      </c>
      <c r="G57" s="60">
        <v>5.8167973757186964</v>
      </c>
      <c r="H57" s="60">
        <v>5.7025351863823293</v>
      </c>
      <c r="J57" s="61"/>
      <c r="K57" s="61"/>
      <c r="L57" s="61"/>
      <c r="M57" s="61"/>
      <c r="N57" s="61"/>
      <c r="O57" s="61"/>
    </row>
    <row r="58" spans="1:15">
      <c r="A58" s="54"/>
      <c r="B58" s="54" t="s">
        <v>133</v>
      </c>
      <c r="C58" s="60">
        <v>3.3244911304510127</v>
      </c>
      <c r="D58" s="60">
        <v>5.0574678972306719</v>
      </c>
      <c r="E58" s="60">
        <v>8.7717006864651772</v>
      </c>
      <c r="F58" s="60">
        <v>5.2410821302189214</v>
      </c>
      <c r="G58" s="60">
        <v>5.8867721780236026</v>
      </c>
      <c r="H58" s="60">
        <v>5.7025857356911569</v>
      </c>
      <c r="J58" s="61"/>
      <c r="K58" s="61"/>
      <c r="L58" s="61"/>
      <c r="M58" s="61"/>
      <c r="N58" s="61"/>
      <c r="O58" s="61"/>
    </row>
    <row r="59" spans="1:15">
      <c r="A59" s="54"/>
      <c r="B59" s="54" t="s">
        <v>134</v>
      </c>
      <c r="C59" s="60">
        <v>3.9533085917699884</v>
      </c>
      <c r="D59" s="60">
        <v>5.0125606773791853</v>
      </c>
      <c r="E59" s="60">
        <v>8.7580157108750889</v>
      </c>
      <c r="F59" s="60">
        <v>5.1810898529272453</v>
      </c>
      <c r="G59" s="60">
        <v>5.8491086349754973</v>
      </c>
      <c r="H59" s="60">
        <v>5.7274368012223631</v>
      </c>
      <c r="J59" s="61"/>
      <c r="K59" s="61"/>
      <c r="L59" s="61"/>
      <c r="M59" s="61"/>
      <c r="N59" s="61"/>
      <c r="O59" s="61"/>
    </row>
    <row r="60" spans="1:15">
      <c r="A60" s="54"/>
      <c r="B60" s="54" t="s">
        <v>135</v>
      </c>
      <c r="C60" s="60">
        <v>3.9523599108336471</v>
      </c>
      <c r="D60" s="60">
        <v>4.9882909960738742</v>
      </c>
      <c r="E60" s="60">
        <v>8.7435953339587424</v>
      </c>
      <c r="F60" s="60">
        <v>5.1368657986008648</v>
      </c>
      <c r="G60" s="60">
        <v>5.8395177982417223</v>
      </c>
      <c r="H60" s="60">
        <v>5.7022029399570462</v>
      </c>
      <c r="J60" s="61"/>
      <c r="K60" s="61"/>
      <c r="L60" s="61"/>
      <c r="M60" s="61"/>
      <c r="N60" s="61"/>
      <c r="O60" s="61"/>
    </row>
    <row r="61" spans="1:15">
      <c r="A61" s="54"/>
      <c r="B61" s="54" t="s">
        <v>136</v>
      </c>
      <c r="C61" s="60">
        <v>2.5809664754228745</v>
      </c>
      <c r="D61" s="60">
        <v>3.396874376360226</v>
      </c>
      <c r="E61" s="60">
        <v>5.0516187193197837</v>
      </c>
      <c r="F61" s="60">
        <v>3.1970082601435301</v>
      </c>
      <c r="G61" s="60">
        <v>3.9196162920158484</v>
      </c>
      <c r="H61" s="60">
        <v>3.7572981787407089</v>
      </c>
      <c r="J61" s="61"/>
      <c r="K61" s="61"/>
      <c r="L61" s="61"/>
      <c r="M61" s="61"/>
      <c r="N61" s="61"/>
      <c r="O61" s="61"/>
    </row>
    <row r="62" spans="1:15">
      <c r="A62" s="54"/>
      <c r="B62" s="54" t="s">
        <v>137</v>
      </c>
      <c r="C62" s="60">
        <v>2.5605203773580776</v>
      </c>
      <c r="D62" s="60">
        <v>3.3751180635082534</v>
      </c>
      <c r="E62" s="60">
        <v>5.0389508612775025</v>
      </c>
      <c r="F62" s="60">
        <v>3.1983761654766907</v>
      </c>
      <c r="G62" s="60">
        <v>3.8717749868159901</v>
      </c>
      <c r="H62" s="60">
        <v>3.7338974646208278</v>
      </c>
      <c r="J62" s="61"/>
      <c r="K62" s="61"/>
      <c r="L62" s="61"/>
      <c r="M62" s="61"/>
      <c r="N62" s="61"/>
      <c r="O62" s="61"/>
    </row>
    <row r="63" spans="1:15">
      <c r="A63" s="54"/>
      <c r="B63" s="54" t="s">
        <v>138</v>
      </c>
      <c r="C63" s="60">
        <v>2.5448497617490684</v>
      </c>
      <c r="D63" s="60">
        <v>3.3404387546723369</v>
      </c>
      <c r="E63" s="60">
        <v>5.0336260586177461</v>
      </c>
      <c r="F63" s="60">
        <v>3.1607999395548925</v>
      </c>
      <c r="G63" s="60">
        <v>3.9183941426663926</v>
      </c>
      <c r="H63" s="60">
        <v>3.6995740202092398</v>
      </c>
      <c r="J63" s="61"/>
      <c r="K63" s="61"/>
      <c r="L63" s="61"/>
      <c r="M63" s="61"/>
      <c r="N63" s="61"/>
      <c r="O63" s="61"/>
    </row>
    <row r="64" spans="1:15">
      <c r="A64" s="54"/>
      <c r="B64" s="54" t="s">
        <v>139</v>
      </c>
      <c r="C64" s="60">
        <v>2.5575568388280789</v>
      </c>
      <c r="D64" s="60">
        <v>3.2993269311891948</v>
      </c>
      <c r="E64" s="60">
        <v>5.0128066875442689</v>
      </c>
      <c r="F64" s="60">
        <v>3.1157035159697699</v>
      </c>
      <c r="G64" s="60">
        <v>3.8188297843174679</v>
      </c>
      <c r="H64" s="60">
        <v>3.6571292089395691</v>
      </c>
      <c r="J64" s="61"/>
      <c r="K64" s="61"/>
      <c r="L64" s="61"/>
      <c r="M64" s="61"/>
      <c r="N64" s="61"/>
      <c r="O64" s="61"/>
    </row>
    <row r="65" spans="1:15">
      <c r="A65" s="71"/>
      <c r="B65" s="54" t="s">
        <v>140</v>
      </c>
      <c r="C65" s="60">
        <v>2.5664763278633762</v>
      </c>
      <c r="D65" s="60">
        <v>3.2563740748494663</v>
      </c>
      <c r="E65" s="60">
        <v>4.995514762415465</v>
      </c>
      <c r="F65" s="60">
        <v>3.0866877454988728</v>
      </c>
      <c r="G65" s="60">
        <v>3.7322611955504126</v>
      </c>
      <c r="H65" s="60">
        <v>3.6188596279576268</v>
      </c>
      <c r="J65" s="61"/>
      <c r="K65" s="61"/>
      <c r="L65" s="61"/>
      <c r="M65" s="61"/>
      <c r="N65" s="61"/>
      <c r="O65" s="61"/>
    </row>
    <row r="66" spans="1:15">
      <c r="A66" s="71">
        <v>2020</v>
      </c>
      <c r="B66" s="54" t="s">
        <v>129</v>
      </c>
      <c r="C66" s="60">
        <v>0.723889036300851</v>
      </c>
      <c r="D66" s="60">
        <v>1.3232323702238702</v>
      </c>
      <c r="E66" s="60">
        <v>1.1369676192929612</v>
      </c>
      <c r="F66" s="60">
        <v>0.76338653030212367</v>
      </c>
      <c r="G66" s="60">
        <v>1.4202790970069268</v>
      </c>
      <c r="H66" s="60">
        <v>1.3493285743965799</v>
      </c>
      <c r="J66" s="61"/>
      <c r="K66" s="61"/>
      <c r="L66" s="61"/>
      <c r="M66" s="61"/>
      <c r="N66" s="61"/>
      <c r="O66" s="61"/>
    </row>
    <row r="67" spans="1:15">
      <c r="A67" s="71"/>
      <c r="B67" s="54" t="s">
        <v>130</v>
      </c>
      <c r="C67" s="60">
        <v>1.6093405933714999</v>
      </c>
      <c r="D67" s="60">
        <v>2.1553333435459399</v>
      </c>
      <c r="E67" s="60">
        <v>2.0314854264809501</v>
      </c>
      <c r="F67" s="60">
        <v>1.6948578073634701</v>
      </c>
      <c r="G67" s="60">
        <v>2.2978639392972067</v>
      </c>
      <c r="H67" s="60">
        <v>2.2012931735143404</v>
      </c>
      <c r="J67" s="61"/>
      <c r="K67" s="61"/>
      <c r="L67" s="61"/>
      <c r="M67" s="61"/>
      <c r="N67" s="61"/>
      <c r="O67" s="61"/>
    </row>
    <row r="68" spans="1:15">
      <c r="A68" s="71"/>
      <c r="B68" s="54" t="s">
        <v>131</v>
      </c>
      <c r="C68" s="60">
        <v>1.5807845486267347</v>
      </c>
      <c r="D68" s="60">
        <v>2.1187945240572104</v>
      </c>
      <c r="E68" s="60">
        <v>1.9906947131771879</v>
      </c>
      <c r="F68" s="60">
        <v>1.6689562081162013</v>
      </c>
      <c r="G68" s="60">
        <v>2.3770683524524605</v>
      </c>
      <c r="H68" s="60">
        <v>2.1572116099888294</v>
      </c>
      <c r="J68" s="61"/>
      <c r="K68" s="61"/>
      <c r="L68" s="61"/>
      <c r="M68" s="61"/>
      <c r="N68" s="61"/>
      <c r="O68" s="61"/>
    </row>
    <row r="69" spans="1:15">
      <c r="A69" s="71"/>
      <c r="B69" s="54" t="s">
        <v>132</v>
      </c>
      <c r="C69" s="60">
        <v>1.4848255356338713</v>
      </c>
      <c r="D69" s="60">
        <v>2.1000963747345391</v>
      </c>
      <c r="E69" s="60">
        <v>1.8619068656077431</v>
      </c>
      <c r="F69" s="60">
        <v>1.5882779443795236</v>
      </c>
      <c r="G69" s="60">
        <v>2.4028280834246907</v>
      </c>
      <c r="H69" s="60">
        <v>2.1157361634505545</v>
      </c>
      <c r="J69" s="61"/>
      <c r="K69" s="61"/>
      <c r="L69" s="61"/>
      <c r="M69" s="61"/>
      <c r="N69" s="61"/>
      <c r="O69" s="61"/>
    </row>
    <row r="70" spans="1:15">
      <c r="A70" s="71"/>
      <c r="B70" s="54" t="s">
        <v>133</v>
      </c>
      <c r="C70" s="60">
        <v>1.352008028053131</v>
      </c>
      <c r="D70" s="60">
        <v>2.0199120746084986</v>
      </c>
      <c r="E70" s="60">
        <v>1.7926216820639329</v>
      </c>
      <c r="F70" s="60">
        <v>1.2755156818333502</v>
      </c>
      <c r="G70" s="60">
        <v>2.4821080570604392</v>
      </c>
      <c r="H70" s="60">
        <v>2.0305925772275302</v>
      </c>
      <c r="J70" s="61"/>
      <c r="K70" s="61"/>
      <c r="L70" s="61"/>
      <c r="M70" s="61"/>
      <c r="N70" s="61"/>
      <c r="O70" s="61"/>
    </row>
    <row r="71" spans="1:15">
      <c r="A71" s="71"/>
      <c r="B71" s="54" t="s">
        <v>134</v>
      </c>
      <c r="C71" s="60" t="s">
        <v>141</v>
      </c>
      <c r="D71" s="60" t="s">
        <v>141</v>
      </c>
      <c r="E71" s="60" t="s">
        <v>141</v>
      </c>
      <c r="F71" s="60" t="s">
        <v>141</v>
      </c>
      <c r="G71" s="60" t="s">
        <v>141</v>
      </c>
      <c r="H71" s="60" t="s">
        <v>141</v>
      </c>
      <c r="J71" s="61"/>
      <c r="K71" s="61"/>
      <c r="L71" s="61"/>
      <c r="M71" s="61"/>
      <c r="N71" s="61"/>
      <c r="O71" s="61"/>
    </row>
    <row r="72" spans="1:15">
      <c r="A72" s="54"/>
      <c r="B72" s="54" t="s">
        <v>135</v>
      </c>
      <c r="C72" s="60" t="s">
        <v>141</v>
      </c>
      <c r="D72" s="60" t="s">
        <v>141</v>
      </c>
      <c r="E72" s="60" t="s">
        <v>141</v>
      </c>
      <c r="F72" s="60" t="s">
        <v>141</v>
      </c>
      <c r="G72" s="60" t="s">
        <v>141</v>
      </c>
      <c r="H72" s="60" t="s">
        <v>141</v>
      </c>
      <c r="J72" s="61"/>
      <c r="K72" s="61"/>
      <c r="L72" s="61"/>
      <c r="M72" s="61"/>
      <c r="N72" s="61"/>
      <c r="O72" s="61"/>
    </row>
    <row r="73" spans="1:15">
      <c r="A73" s="71"/>
      <c r="B73" s="54" t="s">
        <v>136</v>
      </c>
      <c r="C73" s="60" t="s">
        <v>141</v>
      </c>
      <c r="D73" s="60" t="s">
        <v>141</v>
      </c>
      <c r="E73" s="60" t="s">
        <v>141</v>
      </c>
      <c r="F73" s="60" t="s">
        <v>141</v>
      </c>
      <c r="G73" s="60" t="s">
        <v>141</v>
      </c>
      <c r="H73" s="60" t="s">
        <v>141</v>
      </c>
      <c r="J73" s="61"/>
      <c r="K73" s="61"/>
      <c r="L73" s="61"/>
      <c r="M73" s="61"/>
      <c r="N73" s="61"/>
      <c r="O73" s="61"/>
    </row>
    <row r="74" spans="1:15">
      <c r="A74" s="54"/>
      <c r="B74" s="54" t="s">
        <v>137</v>
      </c>
      <c r="C74" s="62" t="s">
        <v>141</v>
      </c>
      <c r="D74" s="62" t="s">
        <v>141</v>
      </c>
      <c r="E74" s="62" t="s">
        <v>141</v>
      </c>
      <c r="F74" s="62" t="s">
        <v>141</v>
      </c>
      <c r="G74" s="62" t="s">
        <v>141</v>
      </c>
      <c r="H74" s="62" t="s">
        <v>141</v>
      </c>
      <c r="J74" s="61"/>
      <c r="K74" s="61"/>
      <c r="L74" s="61"/>
      <c r="M74" s="61"/>
      <c r="N74" s="61"/>
      <c r="O74" s="61"/>
    </row>
    <row r="75" spans="1:15">
      <c r="A75" s="54"/>
      <c r="B75" s="54" t="s">
        <v>138</v>
      </c>
      <c r="C75" s="62" t="s">
        <v>141</v>
      </c>
      <c r="D75" s="62" t="s">
        <v>141</v>
      </c>
      <c r="E75" s="62" t="s">
        <v>141</v>
      </c>
      <c r="F75" s="62" t="s">
        <v>141</v>
      </c>
      <c r="G75" s="62" t="s">
        <v>141</v>
      </c>
      <c r="H75" s="62" t="s">
        <v>141</v>
      </c>
      <c r="J75" s="61"/>
      <c r="K75" s="61"/>
      <c r="L75" s="61"/>
      <c r="M75" s="61"/>
      <c r="N75" s="61"/>
      <c r="O75" s="61"/>
    </row>
    <row r="76" spans="1:15">
      <c r="A76" s="54"/>
      <c r="B76" s="54" t="s">
        <v>139</v>
      </c>
      <c r="C76" s="62" t="s">
        <v>141</v>
      </c>
      <c r="D76" s="62" t="s">
        <v>141</v>
      </c>
      <c r="E76" s="62" t="s">
        <v>141</v>
      </c>
      <c r="F76" s="62" t="s">
        <v>141</v>
      </c>
      <c r="G76" s="62" t="s">
        <v>141</v>
      </c>
      <c r="H76" s="62" t="s">
        <v>141</v>
      </c>
      <c r="J76" s="61"/>
      <c r="K76" s="61"/>
      <c r="L76" s="61"/>
      <c r="M76" s="61"/>
      <c r="N76" s="61"/>
      <c r="O76" s="61"/>
    </row>
    <row r="77" spans="1:15">
      <c r="A77" s="54"/>
      <c r="B77" s="54" t="s">
        <v>140</v>
      </c>
      <c r="C77" s="62" t="s">
        <v>141</v>
      </c>
      <c r="D77" s="62" t="s">
        <v>141</v>
      </c>
      <c r="E77" s="62" t="s">
        <v>141</v>
      </c>
      <c r="F77" s="62" t="s">
        <v>141</v>
      </c>
      <c r="G77" s="62" t="s">
        <v>141</v>
      </c>
      <c r="H77" s="62" t="s">
        <v>141</v>
      </c>
      <c r="J77" s="61"/>
      <c r="K77" s="61"/>
      <c r="L77" s="61"/>
      <c r="M77" s="61"/>
      <c r="N77" s="61"/>
      <c r="O77" s="61"/>
    </row>
    <row r="78" spans="1:15">
      <c r="A78" s="54"/>
      <c r="B78" s="54"/>
      <c r="C78" s="62"/>
      <c r="D78" s="62"/>
      <c r="E78" s="62"/>
      <c r="F78" s="62"/>
      <c r="G78" s="62"/>
      <c r="H78" s="62"/>
      <c r="J78" s="66"/>
      <c r="K78" s="66"/>
      <c r="L78" s="66"/>
      <c r="M78" s="66"/>
      <c r="N78" s="66"/>
      <c r="O78" s="66"/>
    </row>
    <row r="79" spans="1:15" ht="15.75">
      <c r="A79" s="50"/>
      <c r="B79" s="50"/>
      <c r="C79" s="72"/>
      <c r="D79" s="72"/>
      <c r="E79" s="72"/>
      <c r="F79" s="72"/>
      <c r="G79" s="72"/>
      <c r="H79" s="72"/>
      <c r="J79" s="66"/>
      <c r="K79" s="66"/>
      <c r="L79" s="66"/>
      <c r="M79" s="66"/>
      <c r="N79" s="66"/>
      <c r="O79" s="66"/>
    </row>
    <row r="80" spans="1:15" ht="15.75">
      <c r="A80" s="50" t="s">
        <v>143</v>
      </c>
      <c r="B80" s="50"/>
      <c r="C80" s="72"/>
      <c r="D80" s="72"/>
      <c r="E80" s="72"/>
      <c r="F80" s="72"/>
      <c r="G80" s="72"/>
      <c r="H80" s="72"/>
    </row>
    <row r="81" spans="1:8" ht="15.75">
      <c r="A81" s="69"/>
      <c r="B81" s="399"/>
      <c r="C81" s="402"/>
      <c r="D81" s="402"/>
      <c r="E81" s="402"/>
      <c r="F81" s="402"/>
      <c r="G81" s="402"/>
      <c r="H81" s="402"/>
    </row>
    <row r="82" spans="1:8" ht="18">
      <c r="A82" s="46"/>
      <c r="B82" s="47"/>
      <c r="C82" s="47"/>
      <c r="D82" s="47"/>
      <c r="E82" s="47"/>
      <c r="F82" s="47"/>
      <c r="G82" s="47"/>
      <c r="H82" s="47"/>
    </row>
    <row r="83" spans="1:8" ht="15.75">
      <c r="A83" s="69"/>
      <c r="B83" s="50"/>
      <c r="C83" s="50"/>
      <c r="D83" s="50"/>
      <c r="E83" s="50"/>
      <c r="F83" s="50"/>
      <c r="G83" s="50"/>
      <c r="H83" s="50"/>
    </row>
    <row r="84" spans="1:8" ht="15.75">
      <c r="A84" s="69"/>
      <c r="B84" s="50"/>
      <c r="C84" s="50"/>
      <c r="D84" s="50"/>
      <c r="E84" s="50"/>
      <c r="F84" s="50"/>
      <c r="G84" s="50"/>
      <c r="H84" s="50"/>
    </row>
  </sheetData>
  <mergeCells count="1">
    <mergeCell ref="B81:H81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I219"/>
  <sheetViews>
    <sheetView showGridLines="0" zoomScaleNormal="100" workbookViewId="0">
      <selection activeCell="L3" sqref="L3"/>
    </sheetView>
  </sheetViews>
  <sheetFormatPr baseColWidth="10" defaultRowHeight="15"/>
  <cols>
    <col min="1" max="1" width="14.140625" customWidth="1"/>
    <col min="2" max="2" width="27.5703125" style="2" customWidth="1"/>
    <col min="3" max="3" width="17" style="2" customWidth="1"/>
    <col min="4" max="4" width="11.140625" style="2" customWidth="1"/>
    <col min="5" max="5" width="11.28515625" style="2" customWidth="1"/>
    <col min="6" max="6" width="11.28515625" style="2" hidden="1" customWidth="1"/>
    <col min="7" max="7" width="11.28515625" style="2" customWidth="1"/>
    <col min="8" max="8" width="11.7109375" style="2" customWidth="1"/>
  </cols>
  <sheetData>
    <row r="1" spans="2:139" ht="26.1" customHeight="1">
      <c r="B1" s="403" t="s">
        <v>34</v>
      </c>
      <c r="C1" s="404"/>
      <c r="D1" s="404"/>
      <c r="E1" s="404"/>
      <c r="F1" s="404"/>
      <c r="G1" s="404"/>
      <c r="H1" s="404"/>
    </row>
    <row r="3" spans="2:139" ht="18">
      <c r="B3" s="11" t="s">
        <v>181</v>
      </c>
      <c r="C3" s="12"/>
      <c r="D3" s="12"/>
      <c r="E3" s="12"/>
      <c r="F3" s="12"/>
      <c r="G3" s="12"/>
      <c r="H3" s="12"/>
      <c r="L3" s="250"/>
    </row>
    <row r="4" spans="2:139" ht="23.65" customHeight="1">
      <c r="B4" s="405" t="s">
        <v>42</v>
      </c>
      <c r="C4" s="407" t="s">
        <v>41</v>
      </c>
      <c r="D4" s="408"/>
      <c r="E4" s="190" t="s">
        <v>35</v>
      </c>
      <c r="F4" s="190"/>
      <c r="G4" s="190"/>
      <c r="H4" s="191"/>
      <c r="K4" s="238"/>
      <c r="L4" s="238"/>
      <c r="M4" s="238"/>
      <c r="N4" s="238"/>
      <c r="O4" s="238"/>
    </row>
    <row r="5" spans="2:139" ht="18.600000000000001" customHeight="1">
      <c r="B5" s="406"/>
      <c r="C5" s="192" t="s">
        <v>7</v>
      </c>
      <c r="D5" s="192" t="s">
        <v>33</v>
      </c>
      <c r="E5" s="193" t="s">
        <v>4</v>
      </c>
      <c r="F5" s="193" t="s">
        <v>3</v>
      </c>
      <c r="G5" s="193" t="s">
        <v>3</v>
      </c>
      <c r="H5" s="193" t="s">
        <v>6</v>
      </c>
      <c r="K5" s="239"/>
      <c r="L5" s="240"/>
      <c r="M5" s="239"/>
      <c r="N5" s="241"/>
      <c r="O5" s="239"/>
    </row>
    <row r="6" spans="2:139" ht="18.600000000000001" customHeight="1">
      <c r="B6" s="13"/>
      <c r="C6" s="194"/>
      <c r="D6" s="225"/>
      <c r="E6" s="195"/>
      <c r="F6" s="195"/>
      <c r="G6" s="195"/>
      <c r="H6" s="195"/>
      <c r="K6" s="238"/>
      <c r="L6" s="238"/>
      <c r="M6" s="238"/>
      <c r="N6" s="238"/>
      <c r="O6" s="238"/>
    </row>
    <row r="7" spans="2:139" s="1" customFormat="1" ht="30.75" customHeight="1">
      <c r="B7" s="14" t="s">
        <v>30</v>
      </c>
      <c r="C7" s="15">
        <v>1052338</v>
      </c>
      <c r="D7" s="9">
        <f>C7/C15</f>
        <v>0.45488450422707871</v>
      </c>
      <c r="E7" s="10">
        <v>0.32092088824224457</v>
      </c>
      <c r="F7" s="10">
        <v>0.1537987278795894</v>
      </c>
      <c r="G7" s="10">
        <v>0.15310136109494776</v>
      </c>
      <c r="H7" s="10">
        <v>0.21333910164025754</v>
      </c>
      <c r="I7" s="223"/>
      <c r="J7" s="223"/>
      <c r="K7" s="236"/>
      <c r="L7" s="237"/>
      <c r="M7" s="236"/>
      <c r="N7" s="237"/>
      <c r="O7" s="236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</row>
    <row r="8" spans="2:139" s="1" customFormat="1" ht="32.1" customHeight="1">
      <c r="B8" s="16" t="s">
        <v>29</v>
      </c>
      <c r="C8" s="15">
        <v>138692</v>
      </c>
      <c r="D8" s="9">
        <f>C8/C15</f>
        <v>5.995111994460145E-2</v>
      </c>
      <c r="E8" s="10">
        <v>0.19693199816818296</v>
      </c>
      <c r="F8" s="10">
        <v>0.11774652901388394</v>
      </c>
      <c r="G8" s="10">
        <v>0.11774241840260834</v>
      </c>
      <c r="H8" s="10">
        <v>0.14639949416954398</v>
      </c>
      <c r="I8" s="223"/>
      <c r="J8" s="223"/>
      <c r="K8" s="55"/>
      <c r="L8" s="55"/>
      <c r="M8" s="55"/>
      <c r="N8" s="55"/>
      <c r="O8" s="55"/>
      <c r="P8" s="55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</row>
    <row r="9" spans="2:139" s="1" customFormat="1" ht="32.1" customHeight="1">
      <c r="B9" s="14" t="s">
        <v>36</v>
      </c>
      <c r="C9" s="15">
        <v>286038</v>
      </c>
      <c r="D9" s="9">
        <f>C9/C15</f>
        <v>0.12364302516881948</v>
      </c>
      <c r="E9" s="10">
        <v>0.37888079302803512</v>
      </c>
      <c r="F9" s="10">
        <v>0.28287537731126855</v>
      </c>
      <c r="G9" s="10">
        <v>0.28204557008299491</v>
      </c>
      <c r="H9" s="10">
        <v>0.3216841413917626</v>
      </c>
      <c r="I9" s="223"/>
      <c r="J9" s="223"/>
      <c r="K9" s="236"/>
      <c r="L9" s="237"/>
      <c r="M9" s="236"/>
      <c r="N9" s="237"/>
      <c r="O9" s="236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</row>
    <row r="10" spans="2:139" s="1" customFormat="1" ht="27.6" customHeight="1">
      <c r="B10" s="14" t="s">
        <v>31</v>
      </c>
      <c r="C10" s="15">
        <v>659397</v>
      </c>
      <c r="D10" s="9">
        <f>C10/C15</f>
        <v>0.28503149884716034</v>
      </c>
      <c r="E10" s="10">
        <v>0.30192018583652191</v>
      </c>
      <c r="F10" s="10">
        <v>7.9285970750738205E-2</v>
      </c>
      <c r="G10" s="10">
        <v>7.9326262718757243E-2</v>
      </c>
      <c r="H10" s="10">
        <v>0.28411568912586849</v>
      </c>
      <c r="I10" s="223"/>
      <c r="J10" s="223"/>
      <c r="K10" s="236"/>
      <c r="L10" s="237"/>
      <c r="M10" s="236"/>
      <c r="N10" s="237"/>
      <c r="O10" s="236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</row>
    <row r="11" spans="2:139" s="1" customFormat="1" ht="27.6" customHeight="1">
      <c r="B11" s="14" t="s">
        <v>32</v>
      </c>
      <c r="C11" s="15">
        <v>153172</v>
      </c>
      <c r="D11" s="9">
        <f>C11/C15</f>
        <v>6.6210256858034305E-2</v>
      </c>
      <c r="E11" s="10">
        <v>0.45539250375557128</v>
      </c>
      <c r="F11" s="10">
        <v>0.4472449914010676</v>
      </c>
      <c r="G11" s="10">
        <v>0.44657075870250068</v>
      </c>
      <c r="H11" s="10">
        <v>0.45075247046913902</v>
      </c>
      <c r="I11" s="223"/>
      <c r="J11" s="223"/>
      <c r="K11" s="236"/>
      <c r="L11" s="237"/>
      <c r="M11" s="236"/>
      <c r="N11" s="237"/>
      <c r="O11" s="236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</row>
    <row r="12" spans="2:139" s="1" customFormat="1" ht="27.6" customHeight="1">
      <c r="B12" s="14" t="s">
        <v>38</v>
      </c>
      <c r="C12" s="196">
        <v>22664</v>
      </c>
      <c r="D12" s="9">
        <f>C12/C15</f>
        <v>9.7967595998647884E-3</v>
      </c>
      <c r="E12" s="197">
        <v>0.52391185700641285</v>
      </c>
      <c r="F12" s="197">
        <v>0.53732218800410614</v>
      </c>
      <c r="G12" s="197">
        <v>0.536028764308776</v>
      </c>
      <c r="H12" s="197">
        <v>0.52775707898658719</v>
      </c>
      <c r="I12" s="223"/>
      <c r="J12" s="223"/>
      <c r="K12" s="236"/>
      <c r="L12" s="237"/>
      <c r="M12" s="236"/>
      <c r="N12" s="237"/>
      <c r="O12" s="236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  <c r="CG12" s="223"/>
      <c r="CH12" s="223"/>
      <c r="CI12" s="223"/>
      <c r="CJ12" s="223"/>
      <c r="CK12" s="223"/>
      <c r="CL12" s="223"/>
      <c r="CM12" s="223"/>
      <c r="CN12" s="223"/>
      <c r="CO12" s="223"/>
      <c r="CP12" s="223"/>
      <c r="CQ12" s="223"/>
      <c r="CR12" s="223"/>
      <c r="CS12" s="223"/>
      <c r="CT12" s="223"/>
      <c r="CU12" s="223"/>
      <c r="CV12" s="223"/>
      <c r="CW12" s="223"/>
      <c r="CX12" s="223"/>
      <c r="CY12" s="22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3"/>
      <c r="DZ12" s="223"/>
      <c r="EA12" s="223"/>
      <c r="EB12" s="223"/>
      <c r="EC12" s="223"/>
      <c r="ED12" s="223"/>
      <c r="EE12" s="223"/>
      <c r="EF12" s="223"/>
      <c r="EG12" s="223"/>
      <c r="EH12" s="223"/>
      <c r="EI12" s="223"/>
    </row>
    <row r="13" spans="2:139" s="1" customFormat="1" ht="32.1" customHeight="1">
      <c r="B13" s="198" t="s">
        <v>37</v>
      </c>
      <c r="C13" s="199">
        <f>SUM(C7:C12)</f>
        <v>2312301</v>
      </c>
      <c r="D13" s="244">
        <f>SUM(D7:D12)</f>
        <v>0.99951716464555906</v>
      </c>
      <c r="E13" s="201">
        <v>0.31376520452415602</v>
      </c>
      <c r="F13" s="201">
        <v>0.17300902289534903</v>
      </c>
      <c r="G13" s="201">
        <v>0.17244160887798593</v>
      </c>
      <c r="H13" s="201">
        <v>0.24409704085644107</v>
      </c>
      <c r="I13" s="223"/>
      <c r="J13" s="223"/>
      <c r="K13" s="236"/>
      <c r="L13" s="243"/>
      <c r="M13" s="236"/>
      <c r="N13" s="237"/>
      <c r="O13" s="236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3"/>
      <c r="CN13" s="223"/>
      <c r="CO13" s="223"/>
      <c r="CP13" s="223"/>
      <c r="CQ13" s="223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3"/>
      <c r="DE13" s="223"/>
      <c r="DF13" s="223"/>
      <c r="DG13" s="223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223"/>
      <c r="EB13" s="223"/>
      <c r="EC13" s="223"/>
      <c r="ED13" s="223"/>
      <c r="EE13" s="223"/>
      <c r="EF13" s="223"/>
      <c r="EG13" s="223"/>
      <c r="EH13" s="223"/>
      <c r="EI13" s="223"/>
    </row>
    <row r="14" spans="2:139" s="1" customFormat="1" ht="24.75" customHeight="1">
      <c r="B14" s="14" t="s">
        <v>39</v>
      </c>
      <c r="C14" s="15">
        <v>1117</v>
      </c>
      <c r="D14" s="9">
        <f>C14/C15</f>
        <v>4.8283535444091817E-4</v>
      </c>
      <c r="E14" s="10">
        <v>3.8954422541834857E-3</v>
      </c>
      <c r="F14" s="10">
        <v>4.6847255279761227E-3</v>
      </c>
      <c r="G14" s="10">
        <v>4.7144499808355689E-3</v>
      </c>
      <c r="H14" s="10">
        <v>3.9714002296799061E-3</v>
      </c>
      <c r="I14" s="223"/>
      <c r="J14" s="223"/>
      <c r="K14" s="236"/>
      <c r="L14" s="237"/>
      <c r="M14" s="236"/>
      <c r="N14" s="237"/>
      <c r="O14" s="236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</row>
    <row r="15" spans="2:139" s="1" customFormat="1" ht="32.1" customHeight="1">
      <c r="B15" s="198" t="s">
        <v>40</v>
      </c>
      <c r="C15" s="202">
        <f>SUM(C13:C14)</f>
        <v>2313418</v>
      </c>
      <c r="D15" s="200">
        <v>1</v>
      </c>
      <c r="E15" s="200">
        <v>0.29813295469305762</v>
      </c>
      <c r="F15" s="200">
        <v>0.17206423903496401</v>
      </c>
      <c r="G15" s="200">
        <v>0.17150974727735097</v>
      </c>
      <c r="H15" s="200">
        <v>0.23717300669449282</v>
      </c>
      <c r="I15" s="223"/>
      <c r="J15" s="223"/>
      <c r="K15" s="236"/>
      <c r="L15" s="237"/>
      <c r="M15" s="236"/>
      <c r="N15" s="237"/>
      <c r="O15" s="236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3"/>
      <c r="CA15" s="223"/>
      <c r="CB15" s="223"/>
      <c r="CC15" s="223"/>
      <c r="CD15" s="223"/>
      <c r="CE15" s="223"/>
      <c r="CF15" s="223"/>
      <c r="CG15" s="223"/>
      <c r="CH15" s="223"/>
      <c r="CI15" s="223"/>
      <c r="CJ15" s="223"/>
      <c r="CK15" s="223"/>
      <c r="CL15" s="223"/>
      <c r="CM15" s="223"/>
      <c r="CN15" s="223"/>
      <c r="CO15" s="223"/>
      <c r="CP15" s="223"/>
      <c r="CQ15" s="223"/>
      <c r="CR15" s="223"/>
      <c r="CS15" s="223"/>
      <c r="CT15" s="223"/>
      <c r="CU15" s="223"/>
      <c r="CV15" s="223"/>
      <c r="CW15" s="223"/>
      <c r="CX15" s="223"/>
      <c r="CY15" s="223"/>
      <c r="CZ15" s="223"/>
      <c r="DA15" s="223"/>
      <c r="DB15" s="223"/>
      <c r="DC15" s="223"/>
      <c r="DD15" s="223"/>
      <c r="DE15" s="223"/>
      <c r="DF15" s="223"/>
      <c r="DG15" s="223"/>
      <c r="DH15" s="223"/>
      <c r="DI15" s="223"/>
      <c r="DJ15" s="223"/>
      <c r="DK15" s="223"/>
      <c r="DL15" s="223"/>
      <c r="DM15" s="223"/>
      <c r="DN15" s="223"/>
      <c r="DO15" s="223"/>
      <c r="DP15" s="223"/>
      <c r="DQ15" s="223"/>
      <c r="DR15" s="223"/>
      <c r="DS15" s="223"/>
      <c r="DT15" s="223"/>
      <c r="DU15" s="223"/>
      <c r="DV15" s="223"/>
      <c r="DW15" s="223"/>
      <c r="DX15" s="223"/>
      <c r="DY15" s="223"/>
      <c r="DZ15" s="223"/>
      <c r="EA15" s="223"/>
      <c r="EB15" s="223"/>
      <c r="EC15" s="223"/>
      <c r="ED15" s="223"/>
      <c r="EE15" s="223"/>
      <c r="EF15" s="223"/>
      <c r="EG15" s="223"/>
      <c r="EH15" s="223"/>
      <c r="EI15" s="223"/>
    </row>
    <row r="16" spans="2:139" ht="22.9" customHeight="1">
      <c r="B16" s="4"/>
      <c r="C16" s="3"/>
      <c r="D16" s="3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</row>
    <row r="17" spans="1:139" ht="18" customHeight="1">
      <c r="B17" s="5" t="s">
        <v>45</v>
      </c>
      <c r="C17" s="6"/>
      <c r="D17" s="6"/>
      <c r="E17" s="6"/>
      <c r="F17" s="6"/>
      <c r="G17" s="6"/>
      <c r="H17" s="6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</row>
    <row r="18" spans="1:139" ht="18" customHeight="1"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</row>
    <row r="19" spans="1:139" ht="18" customHeight="1"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</row>
    <row r="20" spans="1:139" ht="15" customHeight="1"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</row>
    <row r="21" spans="1:139"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</row>
    <row r="22" spans="1:139"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</row>
    <row r="23" spans="1:139"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</row>
    <row r="24" spans="1:139"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</row>
    <row r="25" spans="1:139"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</row>
    <row r="26" spans="1:139" ht="15" customHeight="1"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</row>
    <row r="27" spans="1:139" ht="15" customHeight="1"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</row>
    <row r="28" spans="1:139" ht="15.75">
      <c r="A28" s="7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</row>
    <row r="29" spans="1:139"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</row>
    <row r="30" spans="1:139"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</row>
    <row r="31" spans="1:139"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</row>
    <row r="32" spans="1:139"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</row>
    <row r="33" spans="1:139"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</row>
    <row r="34" spans="1:139">
      <c r="A34" s="224"/>
      <c r="B34" s="222"/>
      <c r="C34" s="222"/>
      <c r="D34" s="222"/>
      <c r="E34" s="222"/>
      <c r="F34" s="222"/>
      <c r="G34" s="222"/>
      <c r="H34" s="222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</row>
    <row r="35" spans="1:139">
      <c r="A35" s="224"/>
      <c r="B35" s="203"/>
      <c r="C35" s="203"/>
      <c r="D35" s="203"/>
      <c r="E35" s="203"/>
      <c r="F35" s="222"/>
      <c r="G35" s="222"/>
      <c r="H35" s="222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</row>
    <row r="36" spans="1:139">
      <c r="A36" s="224"/>
      <c r="B36" s="203"/>
      <c r="C36" s="203"/>
      <c r="D36" s="203"/>
      <c r="E36" s="203"/>
      <c r="F36" s="222"/>
      <c r="G36" s="222"/>
      <c r="H36" s="222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</row>
    <row r="37" spans="1:139">
      <c r="A37" s="224"/>
      <c r="B37" s="203"/>
      <c r="C37" s="203"/>
      <c r="D37" s="203"/>
      <c r="E37" s="203"/>
      <c r="F37" s="222"/>
      <c r="G37" s="222"/>
      <c r="H37" s="222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</row>
    <row r="38" spans="1:139">
      <c r="A38" s="224"/>
      <c r="B38" s="222"/>
      <c r="C38" s="222"/>
      <c r="D38" s="222"/>
      <c r="E38" s="222"/>
      <c r="F38" s="222"/>
      <c r="G38" s="222"/>
      <c r="H38" s="222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</row>
    <row r="39" spans="1:139">
      <c r="A39" s="224"/>
      <c r="B39" s="222"/>
      <c r="C39" s="222"/>
      <c r="D39" s="222"/>
      <c r="E39" s="222"/>
      <c r="F39" s="222"/>
      <c r="G39" s="222"/>
      <c r="H39" s="222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</row>
    <row r="40" spans="1:139">
      <c r="A40" s="230"/>
      <c r="B40" s="203"/>
      <c r="C40" s="203"/>
      <c r="D40" s="203"/>
      <c r="E40" s="203"/>
      <c r="F40" s="203"/>
      <c r="G40" s="203"/>
      <c r="H40" s="222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</row>
    <row r="41" spans="1:139">
      <c r="A41" s="231"/>
      <c r="B41" s="205"/>
      <c r="C41" s="205"/>
      <c r="D41" s="203"/>
      <c r="E41" s="203"/>
      <c r="F41" s="203"/>
      <c r="G41" s="203"/>
      <c r="H41" s="222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</row>
    <row r="42" spans="1:139">
      <c r="A42" s="231"/>
      <c r="B42" s="206" t="s">
        <v>30</v>
      </c>
      <c r="C42" s="207">
        <f>D7</f>
        <v>0.45488450422707871</v>
      </c>
      <c r="D42" s="203"/>
      <c r="E42" s="203"/>
      <c r="F42" s="203"/>
      <c r="G42" s="203"/>
      <c r="H42" s="222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</row>
    <row r="43" spans="1:139" ht="25.5">
      <c r="A43" s="231"/>
      <c r="B43" s="206" t="s">
        <v>36</v>
      </c>
      <c r="C43" s="207">
        <f>D9</f>
        <v>0.12364302516881948</v>
      </c>
      <c r="D43" s="203"/>
      <c r="E43" s="203"/>
      <c r="F43" s="203"/>
      <c r="G43" s="203"/>
      <c r="H43" s="222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</row>
    <row r="44" spans="1:139">
      <c r="A44" s="231"/>
      <c r="B44" s="206" t="s">
        <v>31</v>
      </c>
      <c r="C44" s="207">
        <f>D10</f>
        <v>0.28503149884716034</v>
      </c>
      <c r="D44" s="203"/>
      <c r="E44" s="203"/>
      <c r="F44" s="203"/>
      <c r="G44" s="203"/>
      <c r="H44" s="222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</row>
    <row r="45" spans="1:139">
      <c r="A45" s="231"/>
      <c r="B45" s="206" t="s">
        <v>44</v>
      </c>
      <c r="C45" s="207">
        <f>SUM(C46:C49)</f>
        <v>0.13644097175694145</v>
      </c>
      <c r="D45" s="203"/>
      <c r="E45" s="203"/>
      <c r="F45" s="203"/>
      <c r="G45" s="203"/>
      <c r="H45" s="222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</row>
    <row r="46" spans="1:139">
      <c r="A46" s="231"/>
      <c r="B46" s="206" t="s">
        <v>32</v>
      </c>
      <c r="C46" s="207">
        <f>D11</f>
        <v>6.6210256858034305E-2</v>
      </c>
      <c r="D46" s="204">
        <f>SUM(C42:C45)</f>
        <v>1</v>
      </c>
      <c r="E46" s="204">
        <f>SUM(C42:C45)</f>
        <v>1</v>
      </c>
      <c r="F46" s="203"/>
      <c r="G46" s="203"/>
      <c r="H46" s="222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24"/>
      <c r="DQ46" s="224"/>
      <c r="DR46" s="224"/>
      <c r="DS46" s="224"/>
      <c r="DT46" s="224"/>
      <c r="DU46" s="224"/>
      <c r="DV46" s="224"/>
      <c r="DW46" s="224"/>
      <c r="DX46" s="224"/>
      <c r="DY46" s="224"/>
      <c r="DZ46" s="224"/>
      <c r="EA46" s="224"/>
      <c r="EB46" s="224"/>
      <c r="EC46" s="224"/>
      <c r="ED46" s="224"/>
      <c r="EE46" s="224"/>
      <c r="EF46" s="224"/>
      <c r="EG46" s="224"/>
      <c r="EH46" s="224"/>
      <c r="EI46" s="224"/>
    </row>
    <row r="47" spans="1:139">
      <c r="A47" s="231"/>
      <c r="B47" s="206" t="s">
        <v>38</v>
      </c>
      <c r="C47" s="207">
        <f>D12</f>
        <v>9.7967595998647884E-3</v>
      </c>
      <c r="D47" s="203"/>
      <c r="E47" s="203"/>
      <c r="F47" s="203"/>
      <c r="G47" s="203"/>
      <c r="H47" s="222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24"/>
      <c r="CX47" s="224"/>
      <c r="CY47" s="224"/>
      <c r="CZ47" s="224"/>
      <c r="DA47" s="224"/>
      <c r="DB47" s="224"/>
      <c r="DC47" s="224"/>
      <c r="DD47" s="224"/>
      <c r="DE47" s="224"/>
      <c r="DF47" s="224"/>
      <c r="DG47" s="224"/>
      <c r="DH47" s="224"/>
      <c r="DI47" s="224"/>
      <c r="DJ47" s="224"/>
      <c r="DK47" s="224"/>
      <c r="DL47" s="224"/>
      <c r="DM47" s="224"/>
      <c r="DN47" s="224"/>
      <c r="DO47" s="224"/>
      <c r="DP47" s="224"/>
      <c r="DQ47" s="224"/>
      <c r="DR47" s="224"/>
      <c r="DS47" s="224"/>
      <c r="DT47" s="224"/>
      <c r="DU47" s="224"/>
      <c r="DV47" s="224"/>
      <c r="DW47" s="224"/>
      <c r="DX47" s="224"/>
      <c r="DY47" s="224"/>
      <c r="DZ47" s="224"/>
      <c r="EA47" s="224"/>
      <c r="EB47" s="224"/>
      <c r="EC47" s="224"/>
      <c r="ED47" s="224"/>
      <c r="EE47" s="224"/>
      <c r="EF47" s="224"/>
      <c r="EG47" s="224"/>
      <c r="EH47" s="224"/>
      <c r="EI47" s="224"/>
    </row>
    <row r="48" spans="1:139">
      <c r="A48" s="231"/>
      <c r="B48" s="208" t="s">
        <v>29</v>
      </c>
      <c r="C48" s="207">
        <f>D8</f>
        <v>5.995111994460145E-2</v>
      </c>
      <c r="D48" s="203"/>
      <c r="E48" s="203"/>
      <c r="F48" s="203"/>
      <c r="G48" s="203"/>
      <c r="H48" s="222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  <c r="CM48" s="224"/>
      <c r="CN48" s="224"/>
      <c r="CO48" s="224"/>
      <c r="CP48" s="224"/>
      <c r="CQ48" s="224"/>
      <c r="CR48" s="224"/>
      <c r="CS48" s="224"/>
      <c r="CT48" s="224"/>
      <c r="CU48" s="224"/>
      <c r="CV48" s="224"/>
      <c r="CW48" s="224"/>
      <c r="CX48" s="224"/>
      <c r="CY48" s="224"/>
      <c r="CZ48" s="224"/>
      <c r="DA48" s="224"/>
      <c r="DB48" s="224"/>
      <c r="DC48" s="224"/>
      <c r="DD48" s="224"/>
      <c r="DE48" s="224"/>
      <c r="DF48" s="224"/>
      <c r="DG48" s="224"/>
      <c r="DH48" s="224"/>
      <c r="DI48" s="224"/>
      <c r="DJ48" s="224"/>
      <c r="DK48" s="224"/>
      <c r="DL48" s="224"/>
      <c r="DM48" s="224"/>
      <c r="DN48" s="224"/>
      <c r="DO48" s="224"/>
      <c r="DP48" s="224"/>
      <c r="DQ48" s="224"/>
      <c r="DR48" s="224"/>
      <c r="DS48" s="224"/>
      <c r="DT48" s="224"/>
      <c r="DU48" s="224"/>
      <c r="DV48" s="224"/>
      <c r="DW48" s="224"/>
      <c r="DX48" s="224"/>
      <c r="DY48" s="224"/>
      <c r="DZ48" s="224"/>
      <c r="EA48" s="224"/>
      <c r="EB48" s="224"/>
      <c r="EC48" s="224"/>
      <c r="ED48" s="224"/>
      <c r="EE48" s="224"/>
      <c r="EF48" s="224"/>
      <c r="EG48" s="224"/>
      <c r="EH48" s="224"/>
      <c r="EI48" s="224"/>
    </row>
    <row r="49" spans="1:139">
      <c r="A49" s="231"/>
      <c r="B49" s="205" t="s">
        <v>43</v>
      </c>
      <c r="C49" s="209">
        <f>D14</f>
        <v>4.8283535444091817E-4</v>
      </c>
      <c r="D49" s="203"/>
      <c r="E49" s="203"/>
      <c r="F49" s="203"/>
      <c r="G49" s="203"/>
      <c r="H49" s="222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24"/>
      <c r="CX49" s="224"/>
      <c r="CY49" s="224"/>
      <c r="CZ49" s="224"/>
      <c r="DA49" s="224"/>
      <c r="DB49" s="224"/>
      <c r="DC49" s="224"/>
      <c r="DD49" s="224"/>
      <c r="DE49" s="224"/>
      <c r="DF49" s="224"/>
      <c r="DG49" s="224"/>
      <c r="DH49" s="224"/>
      <c r="DI49" s="224"/>
      <c r="DJ49" s="224"/>
      <c r="DK49" s="224"/>
      <c r="DL49" s="224"/>
      <c r="DM49" s="224"/>
      <c r="DN49" s="224"/>
      <c r="DO49" s="224"/>
      <c r="DP49" s="224"/>
      <c r="DQ49" s="224"/>
      <c r="DR49" s="224"/>
      <c r="DS49" s="224"/>
      <c r="DT49" s="224"/>
      <c r="DU49" s="224"/>
      <c r="DV49" s="224"/>
      <c r="DW49" s="224"/>
      <c r="DX49" s="224"/>
      <c r="DY49" s="224"/>
      <c r="DZ49" s="224"/>
      <c r="EA49" s="224"/>
      <c r="EB49" s="224"/>
      <c r="EC49" s="224"/>
      <c r="ED49" s="224"/>
      <c r="EE49" s="224"/>
      <c r="EF49" s="224"/>
      <c r="EG49" s="224"/>
      <c r="EH49" s="224"/>
      <c r="EI49" s="224"/>
    </row>
    <row r="50" spans="1:139">
      <c r="A50" s="230"/>
      <c r="B50" s="203"/>
      <c r="C50" s="204">
        <f>SUM(C45:C49)</f>
        <v>0.27288194351388295</v>
      </c>
      <c r="D50" s="203"/>
      <c r="E50" s="203"/>
      <c r="F50" s="203"/>
      <c r="G50" s="203"/>
      <c r="H50" s="222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24"/>
      <c r="CX50" s="224"/>
      <c r="CY50" s="224"/>
      <c r="CZ50" s="224"/>
      <c r="DA50" s="224"/>
      <c r="DB50" s="224"/>
      <c r="DC50" s="224"/>
      <c r="DD50" s="224"/>
      <c r="DE50" s="224"/>
      <c r="DF50" s="224"/>
      <c r="DG50" s="224"/>
      <c r="DH50" s="224"/>
      <c r="DI50" s="224"/>
      <c r="DJ50" s="224"/>
      <c r="DK50" s="224"/>
      <c r="DL50" s="224"/>
      <c r="DM50" s="224"/>
      <c r="DN50" s="224"/>
      <c r="DO50" s="224"/>
      <c r="DP50" s="224"/>
      <c r="DQ50" s="224"/>
      <c r="DR50" s="224"/>
      <c r="DS50" s="224"/>
      <c r="DT50" s="224"/>
      <c r="DU50" s="224"/>
      <c r="DV50" s="224"/>
      <c r="DW50" s="224"/>
      <c r="DX50" s="224"/>
      <c r="DY50" s="224"/>
      <c r="DZ50" s="224"/>
      <c r="EA50" s="224"/>
      <c r="EB50" s="224"/>
      <c r="EC50" s="224"/>
      <c r="ED50" s="224"/>
      <c r="EE50" s="224"/>
      <c r="EF50" s="224"/>
      <c r="EG50" s="224"/>
      <c r="EH50" s="224"/>
      <c r="EI50" s="224"/>
    </row>
    <row r="51" spans="1:139" ht="15" customHeight="1">
      <c r="A51" s="230"/>
      <c r="B51" s="203"/>
      <c r="C51" s="204">
        <f>SUM(C42:C45)</f>
        <v>1</v>
      </c>
      <c r="D51" s="203"/>
      <c r="E51" s="203"/>
      <c r="F51" s="203"/>
      <c r="G51" s="203"/>
      <c r="H51" s="222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  <c r="CN51" s="224"/>
      <c r="CO51" s="224"/>
      <c r="CP51" s="224"/>
      <c r="CQ51" s="224"/>
      <c r="CR51" s="224"/>
      <c r="CS51" s="224"/>
      <c r="CT51" s="224"/>
      <c r="CU51" s="224"/>
      <c r="CV51" s="224"/>
      <c r="CW51" s="224"/>
      <c r="CX51" s="224"/>
      <c r="CY51" s="224"/>
      <c r="CZ51" s="224"/>
      <c r="DA51" s="224"/>
      <c r="DB51" s="224"/>
      <c r="DC51" s="224"/>
      <c r="DD51" s="224"/>
      <c r="DE51" s="224"/>
      <c r="DF51" s="224"/>
      <c r="DG51" s="224"/>
      <c r="DH51" s="224"/>
      <c r="DI51" s="224"/>
      <c r="DJ51" s="224"/>
      <c r="DK51" s="224"/>
      <c r="DL51" s="224"/>
      <c r="DM51" s="224"/>
      <c r="DN51" s="224"/>
      <c r="DO51" s="224"/>
      <c r="DP51" s="224"/>
      <c r="DQ51" s="224"/>
      <c r="DR51" s="224"/>
      <c r="DS51" s="224"/>
      <c r="DT51" s="224"/>
      <c r="DU51" s="224"/>
      <c r="DV51" s="224"/>
      <c r="DW51" s="224"/>
      <c r="DX51" s="224"/>
      <c r="DY51" s="224"/>
      <c r="DZ51" s="224"/>
      <c r="EA51" s="224"/>
      <c r="EB51" s="224"/>
      <c r="EC51" s="224"/>
      <c r="ED51" s="224"/>
      <c r="EE51" s="224"/>
      <c r="EF51" s="224"/>
      <c r="EG51" s="224"/>
      <c r="EH51" s="224"/>
      <c r="EI51" s="224"/>
    </row>
    <row r="52" spans="1:139">
      <c r="A52" s="230"/>
      <c r="B52" s="203"/>
      <c r="C52" s="203"/>
      <c r="D52" s="203"/>
      <c r="E52" s="203"/>
      <c r="F52" s="203"/>
      <c r="G52" s="203"/>
      <c r="H52" s="222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  <c r="CM52" s="224"/>
      <c r="CN52" s="224"/>
      <c r="CO52" s="224"/>
      <c r="CP52" s="224"/>
      <c r="CQ52" s="224"/>
      <c r="CR52" s="224"/>
      <c r="CS52" s="224"/>
      <c r="CT52" s="224"/>
      <c r="CU52" s="224"/>
      <c r="CV52" s="224"/>
      <c r="CW52" s="224"/>
      <c r="CX52" s="224"/>
      <c r="CY52" s="224"/>
      <c r="CZ52" s="224"/>
      <c r="DA52" s="224"/>
      <c r="DB52" s="224"/>
      <c r="DC52" s="224"/>
      <c r="DD52" s="224"/>
      <c r="DE52" s="224"/>
      <c r="DF52" s="224"/>
      <c r="DG52" s="224"/>
      <c r="DH52" s="224"/>
      <c r="DI52" s="224"/>
      <c r="DJ52" s="224"/>
      <c r="DK52" s="224"/>
      <c r="DL52" s="224"/>
      <c r="DM52" s="224"/>
      <c r="DN52" s="224"/>
      <c r="DO52" s="224"/>
      <c r="DP52" s="224"/>
      <c r="DQ52" s="224"/>
      <c r="DR52" s="224"/>
      <c r="DS52" s="224"/>
      <c r="DT52" s="224"/>
      <c r="DU52" s="224"/>
      <c r="DV52" s="224"/>
      <c r="DW52" s="224"/>
      <c r="DX52" s="224"/>
      <c r="DY52" s="224"/>
      <c r="DZ52" s="224"/>
      <c r="EA52" s="224"/>
      <c r="EB52" s="224"/>
      <c r="EC52" s="224"/>
      <c r="ED52" s="224"/>
      <c r="EE52" s="224"/>
      <c r="EF52" s="224"/>
      <c r="EG52" s="224"/>
      <c r="EH52" s="224"/>
      <c r="EI52" s="224"/>
    </row>
    <row r="53" spans="1:139" ht="15" customHeight="1">
      <c r="A53" s="230"/>
      <c r="B53" s="203"/>
      <c r="C53" s="203"/>
      <c r="D53" s="203"/>
      <c r="E53" s="203"/>
      <c r="F53" s="203"/>
      <c r="G53" s="203"/>
      <c r="H53" s="222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  <c r="CM53" s="224"/>
      <c r="CN53" s="224"/>
      <c r="CO53" s="224"/>
      <c r="CP53" s="224"/>
      <c r="CQ53" s="224"/>
      <c r="CR53" s="224"/>
      <c r="CS53" s="224"/>
      <c r="CT53" s="224"/>
      <c r="CU53" s="224"/>
      <c r="CV53" s="224"/>
      <c r="CW53" s="224"/>
      <c r="CX53" s="224"/>
      <c r="CY53" s="224"/>
      <c r="CZ53" s="224"/>
      <c r="DA53" s="224"/>
      <c r="DB53" s="224"/>
      <c r="DC53" s="224"/>
      <c r="DD53" s="224"/>
      <c r="DE53" s="224"/>
      <c r="DF53" s="224"/>
      <c r="DG53" s="224"/>
      <c r="DH53" s="224"/>
      <c r="DI53" s="224"/>
      <c r="DJ53" s="224"/>
      <c r="DK53" s="224"/>
      <c r="DL53" s="224"/>
      <c r="DM53" s="224"/>
      <c r="DN53" s="224"/>
      <c r="DO53" s="224"/>
      <c r="DP53" s="224"/>
      <c r="DQ53" s="224"/>
      <c r="DR53" s="224"/>
      <c r="DS53" s="224"/>
      <c r="DT53" s="224"/>
      <c r="DU53" s="224"/>
      <c r="DV53" s="224"/>
      <c r="DW53" s="224"/>
      <c r="DX53" s="224"/>
      <c r="DY53" s="224"/>
      <c r="DZ53" s="224"/>
      <c r="EA53" s="224"/>
      <c r="EB53" s="224"/>
      <c r="EC53" s="224"/>
      <c r="ED53" s="224"/>
      <c r="EE53" s="224"/>
      <c r="EF53" s="224"/>
      <c r="EG53" s="224"/>
      <c r="EH53" s="224"/>
      <c r="EI53" s="224"/>
    </row>
    <row r="54" spans="1:139" ht="18" customHeight="1">
      <c r="A54" s="230"/>
      <c r="B54" s="203"/>
      <c r="C54" s="203"/>
      <c r="D54" s="203"/>
      <c r="E54" s="203"/>
      <c r="F54" s="203"/>
      <c r="G54" s="203"/>
      <c r="H54" s="222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224"/>
      <c r="CT54" s="224"/>
      <c r="CU54" s="224"/>
      <c r="CV54" s="224"/>
      <c r="CW54" s="224"/>
      <c r="CX54" s="224"/>
      <c r="CY54" s="224"/>
      <c r="CZ54" s="224"/>
      <c r="DA54" s="224"/>
      <c r="DB54" s="224"/>
      <c r="DC54" s="224"/>
      <c r="DD54" s="224"/>
      <c r="DE54" s="224"/>
      <c r="DF54" s="224"/>
      <c r="DG54" s="224"/>
      <c r="DH54" s="224"/>
      <c r="DI54" s="224"/>
      <c r="DJ54" s="224"/>
      <c r="DK54" s="224"/>
      <c r="DL54" s="224"/>
      <c r="DM54" s="224"/>
      <c r="DN54" s="224"/>
      <c r="DO54" s="224"/>
      <c r="DP54" s="224"/>
      <c r="DQ54" s="224"/>
      <c r="DR54" s="224"/>
      <c r="DS54" s="224"/>
      <c r="DT54" s="224"/>
      <c r="DU54" s="224"/>
      <c r="DV54" s="224"/>
      <c r="DW54" s="224"/>
      <c r="DX54" s="224"/>
      <c r="DY54" s="224"/>
      <c r="DZ54" s="224"/>
      <c r="EA54" s="224"/>
      <c r="EB54" s="224"/>
      <c r="EC54" s="224"/>
      <c r="ED54" s="224"/>
      <c r="EE54" s="224"/>
      <c r="EF54" s="224"/>
      <c r="EG54" s="224"/>
      <c r="EH54" s="224"/>
      <c r="EI54" s="224"/>
    </row>
    <row r="55" spans="1:139" ht="18" customHeight="1">
      <c r="A55" s="230"/>
      <c r="B55" s="203"/>
      <c r="C55" s="203"/>
      <c r="D55" s="203"/>
      <c r="E55" s="203"/>
      <c r="F55" s="203"/>
      <c r="G55" s="203"/>
      <c r="H55" s="222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24"/>
      <c r="CX55" s="224"/>
      <c r="CY55" s="224"/>
      <c r="CZ55" s="224"/>
      <c r="DA55" s="224"/>
      <c r="DB55" s="224"/>
      <c r="DC55" s="224"/>
      <c r="DD55" s="224"/>
      <c r="DE55" s="224"/>
      <c r="DF55" s="224"/>
      <c r="DG55" s="224"/>
      <c r="DH55" s="224"/>
      <c r="DI55" s="224"/>
      <c r="DJ55" s="224"/>
      <c r="DK55" s="224"/>
      <c r="DL55" s="224"/>
      <c r="DM55" s="224"/>
      <c r="DN55" s="224"/>
      <c r="DO55" s="224"/>
      <c r="DP55" s="224"/>
      <c r="DQ55" s="224"/>
      <c r="DR55" s="224"/>
      <c r="DS55" s="224"/>
      <c r="DT55" s="224"/>
      <c r="DU55" s="224"/>
      <c r="DV55" s="224"/>
      <c r="DW55" s="224"/>
      <c r="DX55" s="224"/>
      <c r="DY55" s="224"/>
      <c r="DZ55" s="224"/>
      <c r="EA55" s="224"/>
      <c r="EB55" s="224"/>
      <c r="EC55" s="224"/>
      <c r="ED55" s="224"/>
      <c r="EE55" s="224"/>
      <c r="EF55" s="224"/>
      <c r="EG55" s="224"/>
      <c r="EH55" s="224"/>
      <c r="EI55" s="224"/>
    </row>
    <row r="56" spans="1:139" ht="18" customHeight="1">
      <c r="A56" s="230"/>
      <c r="B56" s="203"/>
      <c r="C56" s="203"/>
      <c r="D56" s="203"/>
      <c r="E56" s="203"/>
      <c r="F56" s="203"/>
      <c r="G56" s="203"/>
      <c r="H56" s="222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24"/>
      <c r="BK56" s="224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24"/>
      <c r="CP56" s="224"/>
      <c r="CQ56" s="224"/>
      <c r="CR56" s="224"/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4"/>
      <c r="DD56" s="224"/>
      <c r="DE56" s="224"/>
      <c r="DF56" s="224"/>
      <c r="DG56" s="224"/>
      <c r="DH56" s="224"/>
      <c r="DI56" s="224"/>
      <c r="DJ56" s="224"/>
      <c r="DK56" s="224"/>
      <c r="DL56" s="224"/>
      <c r="DM56" s="224"/>
      <c r="DN56" s="224"/>
      <c r="DO56" s="224"/>
      <c r="DP56" s="224"/>
      <c r="DQ56" s="224"/>
      <c r="DR56" s="224"/>
      <c r="DS56" s="224"/>
      <c r="DT56" s="224"/>
      <c r="DU56" s="224"/>
      <c r="DV56" s="224"/>
      <c r="DW56" s="224"/>
      <c r="DX56" s="224"/>
      <c r="DY56" s="224"/>
      <c r="DZ56" s="224"/>
      <c r="EA56" s="224"/>
      <c r="EB56" s="224"/>
      <c r="EC56" s="224"/>
      <c r="ED56" s="224"/>
      <c r="EE56" s="224"/>
      <c r="EF56" s="224"/>
      <c r="EG56" s="224"/>
      <c r="EH56" s="224"/>
      <c r="EI56" s="224"/>
    </row>
    <row r="57" spans="1:139" ht="18" customHeight="1">
      <c r="A57" s="230"/>
      <c r="B57" s="203"/>
      <c r="C57" s="203"/>
      <c r="D57" s="203"/>
      <c r="E57" s="203"/>
      <c r="F57" s="203"/>
      <c r="G57" s="203"/>
      <c r="H57" s="222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4"/>
      <c r="BE57" s="224"/>
      <c r="BF57" s="224"/>
      <c r="BG57" s="224"/>
      <c r="BH57" s="224"/>
      <c r="BI57" s="224"/>
      <c r="BJ57" s="224"/>
      <c r="BK57" s="224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224"/>
      <c r="DK57" s="224"/>
      <c r="DL57" s="224"/>
      <c r="DM57" s="224"/>
      <c r="DN57" s="224"/>
      <c r="DO57" s="224"/>
      <c r="DP57" s="224"/>
      <c r="DQ57" s="224"/>
      <c r="DR57" s="224"/>
      <c r="DS57" s="224"/>
      <c r="DT57" s="224"/>
      <c r="DU57" s="224"/>
      <c r="DV57" s="224"/>
      <c r="DW57" s="224"/>
      <c r="DX57" s="224"/>
      <c r="DY57" s="224"/>
      <c r="DZ57" s="224"/>
      <c r="EA57" s="224"/>
      <c r="EB57" s="224"/>
      <c r="EC57" s="224"/>
      <c r="ED57" s="224"/>
      <c r="EE57" s="224"/>
      <c r="EF57" s="224"/>
      <c r="EG57" s="224"/>
      <c r="EH57" s="224"/>
      <c r="EI57" s="224"/>
    </row>
    <row r="58" spans="1:139" ht="18" customHeight="1">
      <c r="A58" s="230"/>
      <c r="B58" s="203"/>
      <c r="C58" s="203"/>
      <c r="D58" s="203"/>
      <c r="E58" s="203"/>
      <c r="F58" s="203"/>
      <c r="G58" s="203"/>
      <c r="H58" s="222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24"/>
      <c r="AP58" s="224"/>
      <c r="AQ58" s="224"/>
      <c r="AR58" s="224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24"/>
      <c r="BD58" s="224"/>
      <c r="BE58" s="224"/>
      <c r="BF58" s="224"/>
      <c r="BG58" s="224"/>
      <c r="BH58" s="224"/>
      <c r="BI58" s="224"/>
      <c r="BJ58" s="224"/>
      <c r="BK58" s="224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24"/>
      <c r="CX58" s="224"/>
      <c r="CY58" s="224"/>
      <c r="CZ58" s="224"/>
      <c r="DA58" s="224"/>
      <c r="DB58" s="224"/>
      <c r="DC58" s="224"/>
      <c r="DD58" s="224"/>
      <c r="DE58" s="224"/>
      <c r="DF58" s="224"/>
      <c r="DG58" s="224"/>
      <c r="DH58" s="224"/>
      <c r="DI58" s="224"/>
      <c r="DJ58" s="224"/>
      <c r="DK58" s="224"/>
      <c r="DL58" s="224"/>
      <c r="DM58" s="224"/>
      <c r="DN58" s="224"/>
      <c r="DO58" s="224"/>
      <c r="DP58" s="224"/>
      <c r="DQ58" s="224"/>
      <c r="DR58" s="224"/>
      <c r="DS58" s="224"/>
      <c r="DT58" s="224"/>
      <c r="DU58" s="224"/>
      <c r="DV58" s="224"/>
      <c r="DW58" s="224"/>
      <c r="DX58" s="224"/>
      <c r="DY58" s="224"/>
      <c r="DZ58" s="224"/>
      <c r="EA58" s="224"/>
      <c r="EB58" s="224"/>
      <c r="EC58" s="224"/>
      <c r="ED58" s="224"/>
      <c r="EE58" s="224"/>
      <c r="EF58" s="224"/>
      <c r="EG58" s="224"/>
      <c r="EH58" s="224"/>
      <c r="EI58" s="224"/>
    </row>
    <row r="59" spans="1:139" ht="18" customHeight="1">
      <c r="A59" s="230"/>
      <c r="B59" s="203"/>
      <c r="C59" s="203"/>
      <c r="D59" s="203"/>
      <c r="E59" s="203"/>
      <c r="F59" s="203"/>
      <c r="G59" s="203"/>
      <c r="H59" s="222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4"/>
      <c r="DE59" s="224"/>
      <c r="DF59" s="224"/>
      <c r="DG59" s="224"/>
      <c r="DH59" s="224"/>
      <c r="DI59" s="224"/>
      <c r="DJ59" s="224"/>
      <c r="DK59" s="224"/>
      <c r="DL59" s="224"/>
      <c r="DM59" s="224"/>
      <c r="DN59" s="224"/>
      <c r="DO59" s="224"/>
      <c r="DP59" s="224"/>
      <c r="DQ59" s="224"/>
      <c r="DR59" s="224"/>
      <c r="DS59" s="224"/>
      <c r="DT59" s="224"/>
      <c r="DU59" s="224"/>
      <c r="DV59" s="224"/>
      <c r="DW59" s="224"/>
      <c r="DX59" s="224"/>
      <c r="DY59" s="224"/>
      <c r="DZ59" s="224"/>
      <c r="EA59" s="224"/>
      <c r="EB59" s="224"/>
      <c r="EC59" s="224"/>
      <c r="ED59" s="224"/>
      <c r="EE59" s="224"/>
      <c r="EF59" s="224"/>
      <c r="EG59" s="224"/>
      <c r="EH59" s="224"/>
      <c r="EI59" s="224"/>
    </row>
    <row r="60" spans="1:139" ht="33" customHeight="1">
      <c r="A60" s="230"/>
      <c r="B60" s="203"/>
      <c r="C60" s="203"/>
      <c r="D60" s="203"/>
      <c r="E60" s="203"/>
      <c r="F60" s="203"/>
      <c r="G60" s="203"/>
      <c r="H60" s="222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  <c r="CM60" s="224"/>
      <c r="CN60" s="224"/>
      <c r="CO60" s="224"/>
      <c r="CP60" s="224"/>
      <c r="CQ60" s="224"/>
      <c r="CR60" s="224"/>
      <c r="CS60" s="224"/>
      <c r="CT60" s="224"/>
      <c r="CU60" s="224"/>
      <c r="CV60" s="224"/>
      <c r="CW60" s="224"/>
      <c r="CX60" s="224"/>
      <c r="CY60" s="224"/>
      <c r="CZ60" s="224"/>
      <c r="DA60" s="224"/>
      <c r="DB60" s="224"/>
      <c r="DC60" s="224"/>
      <c r="DD60" s="224"/>
      <c r="DE60" s="224"/>
      <c r="DF60" s="224"/>
      <c r="DG60" s="224"/>
      <c r="DH60" s="224"/>
      <c r="DI60" s="224"/>
      <c r="DJ60" s="224"/>
      <c r="DK60" s="224"/>
      <c r="DL60" s="224"/>
      <c r="DM60" s="224"/>
      <c r="DN60" s="224"/>
      <c r="DO60" s="224"/>
      <c r="DP60" s="224"/>
      <c r="DQ60" s="224"/>
      <c r="DR60" s="224"/>
      <c r="DS60" s="224"/>
      <c r="DT60" s="224"/>
      <c r="DU60" s="224"/>
      <c r="DV60" s="224"/>
      <c r="DW60" s="224"/>
      <c r="DX60" s="224"/>
      <c r="DY60" s="224"/>
      <c r="DZ60" s="224"/>
      <c r="EA60" s="224"/>
      <c r="EB60" s="224"/>
      <c r="EC60" s="224"/>
      <c r="ED60" s="224"/>
      <c r="EE60" s="224"/>
      <c r="EF60" s="224"/>
      <c r="EG60" s="224"/>
      <c r="EH60" s="224"/>
      <c r="EI60" s="224"/>
    </row>
    <row r="61" spans="1:139">
      <c r="A61" s="230"/>
      <c r="B61" s="203"/>
      <c r="C61" s="203"/>
      <c r="D61" s="203"/>
      <c r="E61" s="203"/>
      <c r="F61" s="203"/>
      <c r="G61" s="203"/>
      <c r="H61" s="222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  <c r="CM61" s="224"/>
      <c r="CN61" s="224"/>
      <c r="CO61" s="224"/>
      <c r="CP61" s="224"/>
      <c r="CQ61" s="224"/>
      <c r="CR61" s="224"/>
      <c r="CS61" s="224"/>
      <c r="CT61" s="224"/>
      <c r="CU61" s="224"/>
      <c r="CV61" s="224"/>
      <c r="CW61" s="224"/>
      <c r="CX61" s="224"/>
      <c r="CY61" s="224"/>
      <c r="CZ61" s="224"/>
      <c r="DA61" s="224"/>
      <c r="DB61" s="224"/>
      <c r="DC61" s="224"/>
      <c r="DD61" s="224"/>
      <c r="DE61" s="224"/>
      <c r="DF61" s="224"/>
      <c r="DG61" s="224"/>
      <c r="DH61" s="224"/>
      <c r="DI61" s="224"/>
      <c r="DJ61" s="224"/>
      <c r="DK61" s="224"/>
      <c r="DL61" s="224"/>
      <c r="DM61" s="224"/>
      <c r="DN61" s="224"/>
      <c r="DO61" s="224"/>
      <c r="DP61" s="224"/>
      <c r="DQ61" s="224"/>
      <c r="DR61" s="224"/>
      <c r="DS61" s="224"/>
      <c r="DT61" s="224"/>
      <c r="DU61" s="224"/>
      <c r="DV61" s="224"/>
      <c r="DW61" s="224"/>
      <c r="DX61" s="224"/>
      <c r="DY61" s="224"/>
      <c r="DZ61" s="224"/>
      <c r="EA61" s="224"/>
      <c r="EB61" s="224"/>
      <c r="EC61" s="224"/>
      <c r="ED61" s="224"/>
      <c r="EE61" s="224"/>
      <c r="EF61" s="224"/>
      <c r="EG61" s="224"/>
      <c r="EH61" s="224"/>
      <c r="EI61" s="224"/>
    </row>
    <row r="62" spans="1:139">
      <c r="A62" s="230"/>
      <c r="B62" s="203"/>
      <c r="C62" s="203"/>
      <c r="D62" s="203"/>
      <c r="E62" s="203"/>
      <c r="F62" s="203"/>
      <c r="G62" s="203"/>
      <c r="H62" s="222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  <c r="CM62" s="224"/>
      <c r="CN62" s="224"/>
      <c r="CO62" s="224"/>
      <c r="CP62" s="224"/>
      <c r="CQ62" s="224"/>
      <c r="CR62" s="224"/>
      <c r="CS62" s="224"/>
      <c r="CT62" s="224"/>
      <c r="CU62" s="224"/>
      <c r="CV62" s="224"/>
      <c r="CW62" s="224"/>
      <c r="CX62" s="224"/>
      <c r="CY62" s="224"/>
      <c r="CZ62" s="224"/>
      <c r="DA62" s="224"/>
      <c r="DB62" s="224"/>
      <c r="DC62" s="224"/>
      <c r="DD62" s="224"/>
      <c r="DE62" s="224"/>
      <c r="DF62" s="224"/>
      <c r="DG62" s="224"/>
      <c r="DH62" s="224"/>
      <c r="DI62" s="224"/>
      <c r="DJ62" s="224"/>
      <c r="DK62" s="224"/>
      <c r="DL62" s="224"/>
      <c r="DM62" s="224"/>
      <c r="DN62" s="224"/>
      <c r="DO62" s="224"/>
      <c r="DP62" s="224"/>
      <c r="DQ62" s="224"/>
      <c r="DR62" s="224"/>
      <c r="DS62" s="224"/>
      <c r="DT62" s="224"/>
      <c r="DU62" s="224"/>
      <c r="DV62" s="224"/>
      <c r="DW62" s="224"/>
      <c r="DX62" s="224"/>
      <c r="DY62" s="224"/>
      <c r="DZ62" s="224"/>
      <c r="EA62" s="224"/>
      <c r="EB62" s="224"/>
      <c r="EC62" s="224"/>
      <c r="ED62" s="224"/>
      <c r="EE62" s="224"/>
      <c r="EF62" s="224"/>
      <c r="EG62" s="224"/>
      <c r="EH62" s="224"/>
      <c r="EI62" s="224"/>
    </row>
    <row r="63" spans="1:139">
      <c r="A63" s="230"/>
      <c r="B63" s="203"/>
      <c r="C63" s="203"/>
      <c r="D63" s="203"/>
      <c r="E63" s="203"/>
      <c r="F63" s="203"/>
      <c r="G63" s="203"/>
      <c r="H63" s="222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  <c r="CM63" s="224"/>
      <c r="CN63" s="224"/>
      <c r="CO63" s="224"/>
      <c r="CP63" s="224"/>
      <c r="CQ63" s="224"/>
      <c r="CR63" s="224"/>
      <c r="CS63" s="224"/>
      <c r="CT63" s="224"/>
      <c r="CU63" s="224"/>
      <c r="CV63" s="224"/>
      <c r="CW63" s="224"/>
      <c r="CX63" s="224"/>
      <c r="CY63" s="224"/>
      <c r="CZ63" s="224"/>
      <c r="DA63" s="224"/>
      <c r="DB63" s="224"/>
      <c r="DC63" s="224"/>
      <c r="DD63" s="224"/>
      <c r="DE63" s="224"/>
      <c r="DF63" s="224"/>
      <c r="DG63" s="224"/>
      <c r="DH63" s="224"/>
      <c r="DI63" s="224"/>
      <c r="DJ63" s="224"/>
      <c r="DK63" s="224"/>
      <c r="DL63" s="224"/>
      <c r="DM63" s="224"/>
      <c r="DN63" s="224"/>
      <c r="DO63" s="224"/>
      <c r="DP63" s="224"/>
      <c r="DQ63" s="224"/>
      <c r="DR63" s="224"/>
      <c r="DS63" s="224"/>
      <c r="DT63" s="224"/>
      <c r="DU63" s="224"/>
      <c r="DV63" s="224"/>
      <c r="DW63" s="224"/>
      <c r="DX63" s="224"/>
      <c r="DY63" s="224"/>
      <c r="DZ63" s="224"/>
      <c r="EA63" s="224"/>
      <c r="EB63" s="224"/>
      <c r="EC63" s="224"/>
      <c r="ED63" s="224"/>
      <c r="EE63" s="224"/>
      <c r="EF63" s="224"/>
      <c r="EG63" s="224"/>
      <c r="EH63" s="224"/>
      <c r="EI63" s="224"/>
    </row>
    <row r="64" spans="1:139">
      <c r="A64" s="230"/>
      <c r="B64" s="203"/>
      <c r="C64" s="203"/>
      <c r="D64" s="203"/>
      <c r="E64" s="203"/>
      <c r="F64" s="203"/>
      <c r="G64" s="203"/>
      <c r="H64" s="222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4"/>
      <c r="CT64" s="224"/>
      <c r="CU64" s="224"/>
      <c r="CV64" s="224"/>
      <c r="CW64" s="224"/>
      <c r="CX64" s="224"/>
      <c r="CY64" s="224"/>
      <c r="CZ64" s="224"/>
      <c r="DA64" s="224"/>
      <c r="DB64" s="224"/>
      <c r="DC64" s="224"/>
      <c r="DD64" s="224"/>
      <c r="DE64" s="224"/>
      <c r="DF64" s="224"/>
      <c r="DG64" s="224"/>
      <c r="DH64" s="224"/>
      <c r="DI64" s="224"/>
      <c r="DJ64" s="224"/>
      <c r="DK64" s="224"/>
      <c r="DL64" s="224"/>
      <c r="DM64" s="224"/>
      <c r="DN64" s="224"/>
      <c r="DO64" s="224"/>
      <c r="DP64" s="224"/>
      <c r="DQ64" s="224"/>
      <c r="DR64" s="224"/>
      <c r="DS64" s="224"/>
      <c r="DT64" s="224"/>
      <c r="DU64" s="224"/>
      <c r="DV64" s="224"/>
      <c r="DW64" s="224"/>
      <c r="DX64" s="224"/>
      <c r="DY64" s="224"/>
      <c r="DZ64" s="224"/>
      <c r="EA64" s="224"/>
      <c r="EB64" s="224"/>
      <c r="EC64" s="224"/>
      <c r="ED64" s="224"/>
      <c r="EE64" s="224"/>
      <c r="EF64" s="224"/>
      <c r="EG64" s="224"/>
      <c r="EH64" s="224"/>
      <c r="EI64" s="224"/>
    </row>
    <row r="65" spans="1:139">
      <c r="A65" s="230"/>
      <c r="B65" s="203"/>
      <c r="C65" s="203"/>
      <c r="D65" s="203"/>
      <c r="E65" s="203"/>
      <c r="F65" s="203"/>
      <c r="G65" s="203"/>
      <c r="H65" s="222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24"/>
      <c r="CQ65" s="224"/>
      <c r="CR65" s="224"/>
      <c r="CS65" s="224"/>
      <c r="CT65" s="224"/>
      <c r="CU65" s="224"/>
      <c r="CV65" s="224"/>
      <c r="CW65" s="224"/>
      <c r="CX65" s="224"/>
      <c r="CY65" s="224"/>
      <c r="CZ65" s="224"/>
      <c r="DA65" s="224"/>
      <c r="DB65" s="224"/>
      <c r="DC65" s="224"/>
      <c r="DD65" s="224"/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  <c r="DO65" s="224"/>
      <c r="DP65" s="224"/>
      <c r="DQ65" s="224"/>
      <c r="DR65" s="224"/>
      <c r="DS65" s="224"/>
      <c r="DT65" s="224"/>
      <c r="DU65" s="224"/>
      <c r="DV65" s="224"/>
      <c r="DW65" s="224"/>
      <c r="DX65" s="224"/>
      <c r="DY65" s="224"/>
      <c r="DZ65" s="224"/>
      <c r="EA65" s="224"/>
      <c r="EB65" s="224"/>
      <c r="EC65" s="224"/>
      <c r="ED65" s="224"/>
      <c r="EE65" s="224"/>
      <c r="EF65" s="224"/>
      <c r="EG65" s="224"/>
      <c r="EH65" s="224"/>
      <c r="EI65" s="224"/>
    </row>
    <row r="66" spans="1:139">
      <c r="A66" s="230"/>
      <c r="B66" s="203"/>
      <c r="C66" s="203"/>
      <c r="D66" s="203"/>
      <c r="E66" s="203"/>
      <c r="F66" s="203"/>
      <c r="G66" s="203"/>
      <c r="H66" s="222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  <c r="CM66" s="224"/>
      <c r="CN66" s="224"/>
      <c r="CO66" s="224"/>
      <c r="CP66" s="224"/>
      <c r="CQ66" s="224"/>
      <c r="CR66" s="224"/>
      <c r="CS66" s="224"/>
      <c r="CT66" s="224"/>
      <c r="CU66" s="224"/>
      <c r="CV66" s="224"/>
      <c r="CW66" s="224"/>
      <c r="CX66" s="224"/>
      <c r="CY66" s="224"/>
      <c r="CZ66" s="224"/>
      <c r="DA66" s="224"/>
      <c r="DB66" s="224"/>
      <c r="DC66" s="224"/>
      <c r="DD66" s="224"/>
      <c r="DE66" s="224"/>
      <c r="DF66" s="224"/>
      <c r="DG66" s="224"/>
      <c r="DH66" s="224"/>
      <c r="DI66" s="224"/>
      <c r="DJ66" s="224"/>
      <c r="DK66" s="224"/>
      <c r="DL66" s="224"/>
      <c r="DM66" s="224"/>
      <c r="DN66" s="224"/>
      <c r="DO66" s="224"/>
      <c r="DP66" s="224"/>
      <c r="DQ66" s="224"/>
      <c r="DR66" s="224"/>
      <c r="DS66" s="224"/>
      <c r="DT66" s="224"/>
      <c r="DU66" s="224"/>
      <c r="DV66" s="224"/>
      <c r="DW66" s="224"/>
      <c r="DX66" s="224"/>
      <c r="DY66" s="224"/>
      <c r="DZ66" s="224"/>
      <c r="EA66" s="224"/>
      <c r="EB66" s="224"/>
      <c r="EC66" s="224"/>
      <c r="ED66" s="224"/>
      <c r="EE66" s="224"/>
      <c r="EF66" s="224"/>
      <c r="EG66" s="224"/>
      <c r="EH66" s="224"/>
      <c r="EI66" s="224"/>
    </row>
    <row r="67" spans="1:139">
      <c r="A67" s="230"/>
      <c r="B67" s="203"/>
      <c r="C67" s="203"/>
      <c r="D67" s="203"/>
      <c r="E67" s="203"/>
      <c r="F67" s="203"/>
      <c r="G67" s="203"/>
      <c r="H67" s="222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  <c r="CM67" s="224"/>
      <c r="CN67" s="224"/>
      <c r="CO67" s="224"/>
      <c r="CP67" s="224"/>
      <c r="CQ67" s="224"/>
      <c r="CR67" s="224"/>
      <c r="CS67" s="224"/>
      <c r="CT67" s="224"/>
      <c r="CU67" s="224"/>
      <c r="CV67" s="224"/>
      <c r="CW67" s="224"/>
      <c r="CX67" s="224"/>
      <c r="CY67" s="224"/>
      <c r="CZ67" s="224"/>
      <c r="DA67" s="224"/>
      <c r="DB67" s="224"/>
      <c r="DC67" s="224"/>
      <c r="DD67" s="224"/>
      <c r="DE67" s="224"/>
      <c r="DF67" s="224"/>
      <c r="DG67" s="224"/>
      <c r="DH67" s="224"/>
      <c r="DI67" s="224"/>
      <c r="DJ67" s="224"/>
      <c r="DK67" s="224"/>
      <c r="DL67" s="224"/>
      <c r="DM67" s="224"/>
      <c r="DN67" s="224"/>
      <c r="DO67" s="224"/>
      <c r="DP67" s="224"/>
      <c r="DQ67" s="224"/>
      <c r="DR67" s="224"/>
      <c r="DS67" s="224"/>
      <c r="DT67" s="224"/>
      <c r="DU67" s="224"/>
      <c r="DV67" s="224"/>
      <c r="DW67" s="224"/>
      <c r="DX67" s="224"/>
      <c r="DY67" s="224"/>
      <c r="DZ67" s="224"/>
      <c r="EA67" s="224"/>
      <c r="EB67" s="224"/>
      <c r="EC67" s="224"/>
      <c r="ED67" s="224"/>
      <c r="EE67" s="224"/>
      <c r="EF67" s="224"/>
      <c r="EG67" s="224"/>
      <c r="EH67" s="224"/>
      <c r="EI67" s="224"/>
    </row>
    <row r="68" spans="1:139">
      <c r="A68" s="230"/>
      <c r="B68" s="203"/>
      <c r="C68" s="203"/>
      <c r="D68" s="203"/>
      <c r="E68" s="203"/>
      <c r="F68" s="203"/>
      <c r="G68" s="203"/>
      <c r="H68" s="222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  <c r="CM68" s="224"/>
      <c r="CN68" s="224"/>
      <c r="CO68" s="224"/>
      <c r="CP68" s="224"/>
      <c r="CQ68" s="224"/>
      <c r="CR68" s="224"/>
      <c r="CS68" s="224"/>
      <c r="CT68" s="224"/>
      <c r="CU68" s="224"/>
      <c r="CV68" s="224"/>
      <c r="CW68" s="224"/>
      <c r="CX68" s="224"/>
      <c r="CY68" s="224"/>
      <c r="CZ68" s="224"/>
      <c r="DA68" s="224"/>
      <c r="DB68" s="224"/>
      <c r="DC68" s="224"/>
      <c r="DD68" s="224"/>
      <c r="DE68" s="224"/>
      <c r="DF68" s="224"/>
      <c r="DG68" s="224"/>
      <c r="DH68" s="224"/>
      <c r="DI68" s="224"/>
      <c r="DJ68" s="224"/>
      <c r="DK68" s="224"/>
      <c r="DL68" s="224"/>
      <c r="DM68" s="224"/>
      <c r="DN68" s="224"/>
      <c r="DO68" s="224"/>
      <c r="DP68" s="224"/>
      <c r="DQ68" s="224"/>
      <c r="DR68" s="224"/>
      <c r="DS68" s="224"/>
      <c r="DT68" s="224"/>
      <c r="DU68" s="224"/>
      <c r="DV68" s="224"/>
      <c r="DW68" s="224"/>
      <c r="DX68" s="224"/>
      <c r="DY68" s="224"/>
      <c r="DZ68" s="224"/>
      <c r="EA68" s="224"/>
      <c r="EB68" s="224"/>
      <c r="EC68" s="224"/>
      <c r="ED68" s="224"/>
      <c r="EE68" s="224"/>
      <c r="EF68" s="224"/>
      <c r="EG68" s="224"/>
      <c r="EH68" s="224"/>
      <c r="EI68" s="224"/>
    </row>
    <row r="69" spans="1:139">
      <c r="A69" s="230"/>
      <c r="B69" s="203"/>
      <c r="C69" s="203"/>
      <c r="D69" s="203"/>
      <c r="E69" s="203"/>
      <c r="F69" s="203"/>
      <c r="G69" s="203"/>
      <c r="H69" s="222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24"/>
      <c r="CP69" s="224"/>
      <c r="CQ69" s="224"/>
      <c r="CR69" s="224"/>
      <c r="CS69" s="224"/>
      <c r="CT69" s="224"/>
      <c r="CU69" s="224"/>
      <c r="CV69" s="224"/>
      <c r="CW69" s="224"/>
      <c r="CX69" s="224"/>
      <c r="CY69" s="224"/>
      <c r="CZ69" s="224"/>
      <c r="DA69" s="224"/>
      <c r="DB69" s="224"/>
      <c r="DC69" s="224"/>
      <c r="DD69" s="224"/>
      <c r="DE69" s="224"/>
      <c r="DF69" s="224"/>
      <c r="DG69" s="224"/>
      <c r="DH69" s="224"/>
      <c r="DI69" s="224"/>
      <c r="DJ69" s="224"/>
      <c r="DK69" s="224"/>
      <c r="DL69" s="224"/>
      <c r="DM69" s="224"/>
      <c r="DN69" s="224"/>
      <c r="DO69" s="224"/>
      <c r="DP69" s="224"/>
      <c r="DQ69" s="224"/>
      <c r="DR69" s="224"/>
      <c r="DS69" s="224"/>
      <c r="DT69" s="224"/>
      <c r="DU69" s="224"/>
      <c r="DV69" s="224"/>
      <c r="DW69" s="224"/>
      <c r="DX69" s="224"/>
      <c r="DY69" s="224"/>
      <c r="DZ69" s="224"/>
      <c r="EA69" s="224"/>
      <c r="EB69" s="224"/>
      <c r="EC69" s="224"/>
      <c r="ED69" s="224"/>
      <c r="EE69" s="224"/>
      <c r="EF69" s="224"/>
      <c r="EG69" s="224"/>
      <c r="EH69" s="224"/>
      <c r="EI69" s="224"/>
    </row>
    <row r="70" spans="1:139">
      <c r="A70" s="230"/>
      <c r="B70" s="203"/>
      <c r="C70" s="203"/>
      <c r="D70" s="203"/>
      <c r="E70" s="203"/>
      <c r="F70" s="203"/>
      <c r="G70" s="203"/>
      <c r="H70" s="222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224"/>
      <c r="CQ70" s="224"/>
      <c r="CR70" s="224"/>
      <c r="CS70" s="224"/>
      <c r="CT70" s="224"/>
      <c r="CU70" s="224"/>
      <c r="CV70" s="224"/>
      <c r="CW70" s="224"/>
      <c r="CX70" s="224"/>
      <c r="CY70" s="224"/>
      <c r="CZ70" s="224"/>
      <c r="DA70" s="224"/>
      <c r="DB70" s="224"/>
      <c r="DC70" s="224"/>
      <c r="DD70" s="224"/>
      <c r="DE70" s="224"/>
      <c r="DF70" s="224"/>
      <c r="DG70" s="224"/>
      <c r="DH70" s="224"/>
      <c r="DI70" s="224"/>
      <c r="DJ70" s="224"/>
      <c r="DK70" s="224"/>
      <c r="DL70" s="224"/>
      <c r="DM70" s="224"/>
      <c r="DN70" s="224"/>
      <c r="DO70" s="224"/>
      <c r="DP70" s="224"/>
      <c r="DQ70" s="224"/>
      <c r="DR70" s="224"/>
      <c r="DS70" s="224"/>
      <c r="DT70" s="224"/>
      <c r="DU70" s="224"/>
      <c r="DV70" s="224"/>
      <c r="DW70" s="224"/>
      <c r="DX70" s="224"/>
      <c r="DY70" s="224"/>
      <c r="DZ70" s="224"/>
      <c r="EA70" s="224"/>
      <c r="EB70" s="224"/>
      <c r="EC70" s="224"/>
      <c r="ED70" s="224"/>
      <c r="EE70" s="224"/>
      <c r="EF70" s="224"/>
      <c r="EG70" s="224"/>
      <c r="EH70" s="224"/>
      <c r="EI70" s="224"/>
    </row>
    <row r="71" spans="1:139">
      <c r="A71" s="230"/>
      <c r="B71" s="203"/>
      <c r="C71" s="203"/>
      <c r="D71" s="203"/>
      <c r="E71" s="203"/>
      <c r="F71" s="203"/>
      <c r="G71" s="203"/>
      <c r="H71" s="222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4"/>
      <c r="CZ71" s="224"/>
      <c r="DA71" s="224"/>
      <c r="DB71" s="224"/>
      <c r="DC71" s="224"/>
      <c r="DD71" s="224"/>
      <c r="DE71" s="224"/>
      <c r="DF71" s="224"/>
      <c r="DG71" s="224"/>
      <c r="DH71" s="224"/>
      <c r="DI71" s="224"/>
      <c r="DJ71" s="224"/>
      <c r="DK71" s="224"/>
      <c r="DL71" s="224"/>
      <c r="DM71" s="224"/>
      <c r="DN71" s="224"/>
      <c r="DO71" s="224"/>
      <c r="DP71" s="224"/>
      <c r="DQ71" s="224"/>
      <c r="DR71" s="224"/>
      <c r="DS71" s="224"/>
      <c r="DT71" s="224"/>
      <c r="DU71" s="224"/>
      <c r="DV71" s="224"/>
      <c r="DW71" s="224"/>
      <c r="DX71" s="224"/>
      <c r="DY71" s="224"/>
      <c r="DZ71" s="224"/>
      <c r="EA71" s="224"/>
      <c r="EB71" s="224"/>
      <c r="EC71" s="224"/>
      <c r="ED71" s="224"/>
      <c r="EE71" s="224"/>
      <c r="EF71" s="224"/>
      <c r="EG71" s="224"/>
      <c r="EH71" s="224"/>
      <c r="EI71" s="224"/>
    </row>
    <row r="72" spans="1:139">
      <c r="A72" s="230"/>
      <c r="B72" s="203"/>
      <c r="C72" s="203"/>
      <c r="D72" s="203"/>
      <c r="E72" s="203"/>
      <c r="F72" s="203"/>
      <c r="G72" s="203"/>
      <c r="H72" s="222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224"/>
      <c r="CQ72" s="224"/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  <c r="DO72" s="224"/>
      <c r="DP72" s="224"/>
      <c r="DQ72" s="224"/>
      <c r="DR72" s="224"/>
      <c r="DS72" s="224"/>
      <c r="DT72" s="224"/>
      <c r="DU72" s="224"/>
      <c r="DV72" s="224"/>
      <c r="DW72" s="224"/>
      <c r="DX72" s="224"/>
      <c r="DY72" s="224"/>
      <c r="DZ72" s="224"/>
      <c r="EA72" s="224"/>
      <c r="EB72" s="224"/>
      <c r="EC72" s="224"/>
      <c r="ED72" s="224"/>
      <c r="EE72" s="224"/>
      <c r="EF72" s="224"/>
      <c r="EG72" s="224"/>
      <c r="EH72" s="224"/>
      <c r="EI72" s="224"/>
    </row>
    <row r="73" spans="1:139">
      <c r="A73" s="230"/>
      <c r="B73" s="203"/>
      <c r="C73" s="203"/>
      <c r="D73" s="203"/>
      <c r="E73" s="203"/>
      <c r="F73" s="203"/>
      <c r="G73" s="203"/>
      <c r="H73" s="222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  <c r="CM73" s="224"/>
      <c r="CN73" s="224"/>
      <c r="CO73" s="224"/>
      <c r="CP73" s="224"/>
      <c r="CQ73" s="224"/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</row>
    <row r="74" spans="1:139">
      <c r="A74" s="230"/>
      <c r="B74" s="203"/>
      <c r="C74" s="203"/>
      <c r="D74" s="203"/>
      <c r="E74" s="203"/>
      <c r="F74" s="203"/>
      <c r="G74" s="203"/>
      <c r="H74" s="222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  <c r="CZ74" s="224"/>
      <c r="DA74" s="224"/>
      <c r="DB74" s="224"/>
      <c r="DC74" s="224"/>
      <c r="DD74" s="224"/>
      <c r="DE74" s="224"/>
      <c r="DF74" s="224"/>
      <c r="DG74" s="224"/>
      <c r="DH74" s="224"/>
      <c r="DI74" s="224"/>
      <c r="DJ74" s="224"/>
      <c r="DK74" s="224"/>
      <c r="DL74" s="224"/>
      <c r="DM74" s="224"/>
      <c r="DN74" s="224"/>
      <c r="DO74" s="224"/>
      <c r="DP74" s="224"/>
      <c r="DQ74" s="224"/>
      <c r="DR74" s="224"/>
      <c r="DS74" s="224"/>
      <c r="DT74" s="224"/>
      <c r="DU74" s="224"/>
      <c r="DV74" s="224"/>
      <c r="DW74" s="224"/>
      <c r="DX74" s="224"/>
      <c r="DY74" s="224"/>
      <c r="DZ74" s="224"/>
      <c r="EA74" s="224"/>
      <c r="EB74" s="224"/>
      <c r="EC74" s="224"/>
      <c r="ED74" s="224"/>
      <c r="EE74" s="224"/>
      <c r="EF74" s="224"/>
      <c r="EG74" s="224"/>
      <c r="EH74" s="224"/>
      <c r="EI74" s="224"/>
    </row>
    <row r="75" spans="1:139">
      <c r="A75" s="230"/>
      <c r="B75" s="203"/>
      <c r="C75" s="203"/>
      <c r="D75" s="203"/>
      <c r="E75" s="203"/>
      <c r="F75" s="203"/>
      <c r="G75" s="203"/>
      <c r="H75" s="222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  <c r="CW75" s="224"/>
      <c r="CX75" s="224"/>
      <c r="CY75" s="224"/>
      <c r="CZ75" s="224"/>
      <c r="DA75" s="224"/>
      <c r="DB75" s="224"/>
      <c r="DC75" s="224"/>
      <c r="DD75" s="224"/>
      <c r="DE75" s="224"/>
      <c r="DF75" s="224"/>
      <c r="DG75" s="224"/>
      <c r="DH75" s="224"/>
      <c r="DI75" s="224"/>
      <c r="DJ75" s="224"/>
      <c r="DK75" s="224"/>
      <c r="DL75" s="224"/>
      <c r="DM75" s="224"/>
      <c r="DN75" s="224"/>
      <c r="DO75" s="224"/>
      <c r="DP75" s="224"/>
      <c r="DQ75" s="224"/>
      <c r="DR75" s="224"/>
      <c r="DS75" s="224"/>
      <c r="DT75" s="224"/>
      <c r="DU75" s="224"/>
      <c r="DV75" s="224"/>
      <c r="DW75" s="224"/>
      <c r="DX75" s="224"/>
      <c r="DY75" s="224"/>
      <c r="DZ75" s="224"/>
      <c r="EA75" s="224"/>
      <c r="EB75" s="224"/>
      <c r="EC75" s="224"/>
      <c r="ED75" s="224"/>
      <c r="EE75" s="224"/>
      <c r="EF75" s="224"/>
      <c r="EG75" s="224"/>
      <c r="EH75" s="224"/>
      <c r="EI75" s="224"/>
    </row>
    <row r="76" spans="1:139">
      <c r="A76" s="230"/>
      <c r="B76" s="203"/>
      <c r="C76" s="203"/>
      <c r="D76" s="203"/>
      <c r="E76" s="203"/>
      <c r="F76" s="203"/>
      <c r="G76" s="203"/>
      <c r="H76" s="222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  <c r="CY76" s="224"/>
      <c r="CZ76" s="224"/>
      <c r="DA76" s="224"/>
      <c r="DB76" s="224"/>
      <c r="DC76" s="224"/>
      <c r="DD76" s="224"/>
      <c r="DE76" s="224"/>
      <c r="DF76" s="224"/>
      <c r="DG76" s="224"/>
      <c r="DH76" s="224"/>
      <c r="DI76" s="224"/>
      <c r="DJ76" s="224"/>
      <c r="DK76" s="224"/>
      <c r="DL76" s="224"/>
      <c r="DM76" s="224"/>
      <c r="DN76" s="224"/>
      <c r="DO76" s="224"/>
      <c r="DP76" s="224"/>
      <c r="DQ76" s="224"/>
      <c r="DR76" s="224"/>
      <c r="DS76" s="224"/>
      <c r="DT76" s="224"/>
      <c r="DU76" s="224"/>
      <c r="DV76" s="224"/>
      <c r="DW76" s="224"/>
      <c r="DX76" s="224"/>
      <c r="DY76" s="224"/>
      <c r="DZ76" s="224"/>
      <c r="EA76" s="224"/>
      <c r="EB76" s="224"/>
      <c r="EC76" s="224"/>
      <c r="ED76" s="224"/>
      <c r="EE76" s="224"/>
      <c r="EF76" s="224"/>
      <c r="EG76" s="224"/>
      <c r="EH76" s="224"/>
      <c r="EI76" s="224"/>
    </row>
    <row r="77" spans="1:139">
      <c r="A77" s="230"/>
      <c r="B77" s="203"/>
      <c r="C77" s="203"/>
      <c r="D77" s="203"/>
      <c r="E77" s="203"/>
      <c r="F77" s="203"/>
      <c r="G77" s="203"/>
      <c r="H77" s="222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  <c r="CZ77" s="224"/>
      <c r="DA77" s="224"/>
      <c r="DB77" s="224"/>
      <c r="DC77" s="224"/>
      <c r="DD77" s="224"/>
      <c r="DE77" s="224"/>
      <c r="DF77" s="224"/>
      <c r="DG77" s="224"/>
      <c r="DH77" s="224"/>
      <c r="DI77" s="224"/>
      <c r="DJ77" s="224"/>
      <c r="DK77" s="224"/>
      <c r="DL77" s="224"/>
      <c r="DM77" s="224"/>
      <c r="DN77" s="224"/>
      <c r="DO77" s="224"/>
      <c r="DP77" s="224"/>
      <c r="DQ77" s="224"/>
      <c r="DR77" s="224"/>
      <c r="DS77" s="224"/>
      <c r="DT77" s="224"/>
      <c r="DU77" s="224"/>
      <c r="DV77" s="224"/>
      <c r="DW77" s="224"/>
      <c r="DX77" s="224"/>
      <c r="DY77" s="224"/>
      <c r="DZ77" s="224"/>
      <c r="EA77" s="224"/>
      <c r="EB77" s="224"/>
      <c r="EC77" s="224"/>
      <c r="ED77" s="224"/>
      <c r="EE77" s="224"/>
      <c r="EF77" s="224"/>
      <c r="EG77" s="224"/>
      <c r="EH77" s="224"/>
      <c r="EI77" s="224"/>
    </row>
    <row r="78" spans="1:139">
      <c r="A78" s="230"/>
      <c r="B78" s="203"/>
      <c r="C78" s="203"/>
      <c r="D78" s="203"/>
      <c r="E78" s="203"/>
      <c r="F78" s="203"/>
      <c r="G78" s="203"/>
      <c r="H78" s="222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  <c r="CY78" s="224"/>
      <c r="CZ78" s="224"/>
      <c r="DA78" s="224"/>
      <c r="DB78" s="224"/>
      <c r="DC78" s="224"/>
      <c r="DD78" s="224"/>
      <c r="DE78" s="224"/>
      <c r="DF78" s="224"/>
      <c r="DG78" s="224"/>
      <c r="DH78" s="224"/>
      <c r="DI78" s="224"/>
      <c r="DJ78" s="224"/>
      <c r="DK78" s="224"/>
      <c r="DL78" s="224"/>
      <c r="DM78" s="224"/>
      <c r="DN78" s="224"/>
      <c r="DO78" s="224"/>
      <c r="DP78" s="224"/>
      <c r="DQ78" s="224"/>
      <c r="DR78" s="224"/>
      <c r="DS78" s="224"/>
      <c r="DT78" s="224"/>
      <c r="DU78" s="224"/>
      <c r="DV78" s="224"/>
      <c r="DW78" s="224"/>
      <c r="DX78" s="224"/>
      <c r="DY78" s="224"/>
      <c r="DZ78" s="224"/>
      <c r="EA78" s="224"/>
      <c r="EB78" s="224"/>
      <c r="EC78" s="224"/>
      <c r="ED78" s="224"/>
      <c r="EE78" s="224"/>
      <c r="EF78" s="224"/>
      <c r="EG78" s="224"/>
      <c r="EH78" s="224"/>
      <c r="EI78" s="224"/>
    </row>
    <row r="79" spans="1:139">
      <c r="A79" s="230"/>
      <c r="B79" s="203"/>
      <c r="C79" s="203"/>
      <c r="D79" s="203"/>
      <c r="E79" s="203"/>
      <c r="F79" s="203"/>
      <c r="G79" s="203"/>
      <c r="H79" s="222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  <c r="CY79" s="224"/>
      <c r="CZ79" s="224"/>
      <c r="DA79" s="224"/>
      <c r="DB79" s="224"/>
      <c r="DC79" s="224"/>
      <c r="DD79" s="224"/>
      <c r="DE79" s="224"/>
      <c r="DF79" s="224"/>
      <c r="DG79" s="224"/>
      <c r="DH79" s="224"/>
      <c r="DI79" s="224"/>
      <c r="DJ79" s="224"/>
      <c r="DK79" s="224"/>
      <c r="DL79" s="224"/>
      <c r="DM79" s="224"/>
      <c r="DN79" s="224"/>
      <c r="DO79" s="224"/>
      <c r="DP79" s="224"/>
      <c r="DQ79" s="224"/>
      <c r="DR79" s="224"/>
      <c r="DS79" s="224"/>
      <c r="DT79" s="224"/>
      <c r="DU79" s="224"/>
      <c r="DV79" s="224"/>
      <c r="DW79" s="224"/>
      <c r="DX79" s="224"/>
      <c r="DY79" s="224"/>
      <c r="DZ79" s="224"/>
      <c r="EA79" s="224"/>
      <c r="EB79" s="224"/>
      <c r="EC79" s="224"/>
      <c r="ED79" s="224"/>
      <c r="EE79" s="224"/>
      <c r="EF79" s="224"/>
      <c r="EG79" s="224"/>
      <c r="EH79" s="224"/>
      <c r="EI79" s="224"/>
    </row>
    <row r="80" spans="1:139">
      <c r="A80" s="230"/>
      <c r="B80" s="203"/>
      <c r="C80" s="203"/>
      <c r="D80" s="203"/>
      <c r="E80" s="203"/>
      <c r="F80" s="203"/>
      <c r="G80" s="203"/>
      <c r="H80" s="222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  <c r="DO80" s="224"/>
      <c r="DP80" s="224"/>
      <c r="DQ80" s="224"/>
      <c r="DR80" s="224"/>
      <c r="DS80" s="224"/>
      <c r="DT80" s="224"/>
      <c r="DU80" s="224"/>
      <c r="DV80" s="224"/>
      <c r="DW80" s="224"/>
      <c r="DX80" s="224"/>
      <c r="DY80" s="224"/>
      <c r="DZ80" s="224"/>
      <c r="EA80" s="224"/>
      <c r="EB80" s="224"/>
      <c r="EC80" s="224"/>
      <c r="ED80" s="224"/>
      <c r="EE80" s="224"/>
      <c r="EF80" s="224"/>
      <c r="EG80" s="224"/>
      <c r="EH80" s="224"/>
      <c r="EI80" s="224"/>
    </row>
    <row r="81" spans="1:139">
      <c r="A81" s="230"/>
      <c r="B81" s="203"/>
      <c r="C81" s="203"/>
      <c r="D81" s="203"/>
      <c r="E81" s="203"/>
      <c r="F81" s="203"/>
      <c r="G81" s="203"/>
      <c r="H81" s="222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224"/>
      <c r="DD81" s="224"/>
      <c r="DE81" s="224"/>
      <c r="DF81" s="224"/>
      <c r="DG81" s="224"/>
      <c r="DH81" s="224"/>
      <c r="DI81" s="224"/>
      <c r="DJ81" s="224"/>
      <c r="DK81" s="224"/>
      <c r="DL81" s="224"/>
      <c r="DM81" s="224"/>
      <c r="DN81" s="224"/>
      <c r="DO81" s="224"/>
      <c r="DP81" s="224"/>
      <c r="DQ81" s="224"/>
      <c r="DR81" s="224"/>
      <c r="DS81" s="224"/>
      <c r="DT81" s="224"/>
      <c r="DU81" s="224"/>
      <c r="DV81" s="224"/>
      <c r="DW81" s="224"/>
      <c r="DX81" s="224"/>
      <c r="DY81" s="224"/>
      <c r="DZ81" s="224"/>
      <c r="EA81" s="224"/>
      <c r="EB81" s="224"/>
      <c r="EC81" s="224"/>
      <c r="ED81" s="224"/>
      <c r="EE81" s="224"/>
      <c r="EF81" s="224"/>
      <c r="EG81" s="224"/>
      <c r="EH81" s="224"/>
      <c r="EI81" s="224"/>
    </row>
    <row r="82" spans="1:139">
      <c r="A82" s="230"/>
      <c r="B82" s="203"/>
      <c r="C82" s="203"/>
      <c r="D82" s="203"/>
      <c r="E82" s="203"/>
      <c r="F82" s="203"/>
      <c r="G82" s="203"/>
      <c r="H82" s="222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  <c r="CY82" s="224"/>
      <c r="CZ82" s="224"/>
      <c r="DA82" s="224"/>
      <c r="DB82" s="224"/>
      <c r="DC82" s="224"/>
      <c r="DD82" s="224"/>
      <c r="DE82" s="224"/>
      <c r="DF82" s="224"/>
      <c r="DG82" s="224"/>
      <c r="DH82" s="224"/>
      <c r="DI82" s="224"/>
      <c r="DJ82" s="224"/>
      <c r="DK82" s="224"/>
      <c r="DL82" s="224"/>
      <c r="DM82" s="224"/>
      <c r="DN82" s="224"/>
      <c r="DO82" s="224"/>
      <c r="DP82" s="224"/>
      <c r="DQ82" s="224"/>
      <c r="DR82" s="224"/>
      <c r="DS82" s="224"/>
      <c r="DT82" s="224"/>
      <c r="DU82" s="224"/>
      <c r="DV82" s="224"/>
      <c r="DW82" s="224"/>
      <c r="DX82" s="224"/>
      <c r="DY82" s="224"/>
      <c r="DZ82" s="224"/>
      <c r="EA82" s="224"/>
      <c r="EB82" s="224"/>
      <c r="EC82" s="224"/>
      <c r="ED82" s="224"/>
      <c r="EE82" s="224"/>
      <c r="EF82" s="224"/>
      <c r="EG82" s="224"/>
      <c r="EH82" s="224"/>
      <c r="EI82" s="224"/>
    </row>
    <row r="83" spans="1:139">
      <c r="A83" s="230"/>
      <c r="B83" s="203"/>
      <c r="C83" s="203"/>
      <c r="D83" s="203"/>
      <c r="E83" s="203"/>
      <c r="F83" s="203"/>
      <c r="G83" s="203"/>
      <c r="H83" s="222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  <c r="CY83" s="224"/>
      <c r="CZ83" s="224"/>
      <c r="DA83" s="224"/>
      <c r="DB83" s="224"/>
      <c r="DC83" s="224"/>
      <c r="DD83" s="224"/>
      <c r="DE83" s="224"/>
      <c r="DF83" s="224"/>
      <c r="DG83" s="224"/>
      <c r="DH83" s="224"/>
      <c r="DI83" s="224"/>
      <c r="DJ83" s="224"/>
      <c r="DK83" s="224"/>
      <c r="DL83" s="224"/>
      <c r="DM83" s="224"/>
      <c r="DN83" s="224"/>
      <c r="DO83" s="224"/>
      <c r="DP83" s="224"/>
      <c r="DQ83" s="224"/>
      <c r="DR83" s="224"/>
      <c r="DS83" s="224"/>
      <c r="DT83" s="224"/>
      <c r="DU83" s="224"/>
      <c r="DV83" s="224"/>
      <c r="DW83" s="224"/>
      <c r="DX83" s="224"/>
      <c r="DY83" s="224"/>
      <c r="DZ83" s="224"/>
      <c r="EA83" s="224"/>
      <c r="EB83" s="224"/>
      <c r="EC83" s="224"/>
      <c r="ED83" s="224"/>
      <c r="EE83" s="224"/>
      <c r="EF83" s="224"/>
      <c r="EG83" s="224"/>
      <c r="EH83" s="224"/>
      <c r="EI83" s="224"/>
    </row>
    <row r="84" spans="1:139">
      <c r="A84" s="230"/>
      <c r="B84" s="203"/>
      <c r="C84" s="203"/>
      <c r="D84" s="203"/>
      <c r="E84" s="203"/>
      <c r="F84" s="203"/>
      <c r="G84" s="203"/>
      <c r="H84" s="222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  <c r="DB84" s="224"/>
      <c r="DC84" s="224"/>
      <c r="DD84" s="224"/>
      <c r="DE84" s="224"/>
      <c r="DF84" s="224"/>
      <c r="DG84" s="224"/>
      <c r="DH84" s="224"/>
      <c r="DI84" s="224"/>
      <c r="DJ84" s="224"/>
      <c r="DK84" s="224"/>
      <c r="DL84" s="224"/>
      <c r="DM84" s="224"/>
      <c r="DN84" s="224"/>
      <c r="DO84" s="224"/>
      <c r="DP84" s="224"/>
      <c r="DQ84" s="224"/>
      <c r="DR84" s="224"/>
      <c r="DS84" s="224"/>
      <c r="DT84" s="224"/>
      <c r="DU84" s="224"/>
      <c r="DV84" s="224"/>
      <c r="DW84" s="224"/>
      <c r="DX84" s="224"/>
      <c r="DY84" s="224"/>
      <c r="DZ84" s="224"/>
      <c r="EA84" s="224"/>
      <c r="EB84" s="224"/>
      <c r="EC84" s="224"/>
      <c r="ED84" s="224"/>
      <c r="EE84" s="224"/>
      <c r="EF84" s="224"/>
      <c r="EG84" s="224"/>
      <c r="EH84" s="224"/>
      <c r="EI84" s="224"/>
    </row>
    <row r="85" spans="1:139">
      <c r="A85" s="230"/>
      <c r="B85" s="203"/>
      <c r="C85" s="203"/>
      <c r="D85" s="203"/>
      <c r="E85" s="203"/>
      <c r="F85" s="203"/>
      <c r="G85" s="203"/>
      <c r="H85" s="222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  <c r="CZ85" s="224"/>
      <c r="DA85" s="224"/>
      <c r="DB85" s="224"/>
      <c r="DC85" s="224"/>
      <c r="DD85" s="224"/>
      <c r="DE85" s="224"/>
      <c r="DF85" s="224"/>
      <c r="DG85" s="224"/>
      <c r="DH85" s="224"/>
      <c r="DI85" s="224"/>
      <c r="DJ85" s="224"/>
      <c r="DK85" s="224"/>
      <c r="DL85" s="224"/>
      <c r="DM85" s="224"/>
      <c r="DN85" s="224"/>
      <c r="DO85" s="224"/>
      <c r="DP85" s="224"/>
      <c r="DQ85" s="224"/>
      <c r="DR85" s="224"/>
      <c r="DS85" s="224"/>
      <c r="DT85" s="224"/>
      <c r="DU85" s="224"/>
      <c r="DV85" s="224"/>
      <c r="DW85" s="224"/>
      <c r="DX85" s="224"/>
      <c r="DY85" s="224"/>
      <c r="DZ85" s="224"/>
      <c r="EA85" s="224"/>
      <c r="EB85" s="224"/>
      <c r="EC85" s="224"/>
      <c r="ED85" s="224"/>
      <c r="EE85" s="224"/>
      <c r="EF85" s="224"/>
      <c r="EG85" s="224"/>
      <c r="EH85" s="224"/>
      <c r="EI85" s="224"/>
    </row>
    <row r="86" spans="1:139">
      <c r="A86" s="230"/>
      <c r="B86" s="203"/>
      <c r="C86" s="203"/>
      <c r="D86" s="203"/>
      <c r="E86" s="203"/>
      <c r="F86" s="203"/>
      <c r="G86" s="203"/>
      <c r="H86" s="222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  <c r="CZ86" s="224"/>
      <c r="DA86" s="224"/>
      <c r="DB86" s="224"/>
      <c r="DC86" s="224"/>
      <c r="DD86" s="224"/>
      <c r="DE86" s="224"/>
      <c r="DF86" s="224"/>
      <c r="DG86" s="224"/>
      <c r="DH86" s="224"/>
      <c r="DI86" s="224"/>
      <c r="DJ86" s="224"/>
      <c r="DK86" s="224"/>
      <c r="DL86" s="224"/>
      <c r="DM86" s="224"/>
      <c r="DN86" s="224"/>
      <c r="DO86" s="224"/>
      <c r="DP86" s="224"/>
      <c r="DQ86" s="224"/>
      <c r="DR86" s="224"/>
      <c r="DS86" s="224"/>
      <c r="DT86" s="224"/>
      <c r="DU86" s="224"/>
      <c r="DV86" s="224"/>
      <c r="DW86" s="224"/>
      <c r="DX86" s="224"/>
      <c r="DY86" s="224"/>
      <c r="DZ86" s="224"/>
      <c r="EA86" s="224"/>
      <c r="EB86" s="224"/>
      <c r="EC86" s="224"/>
      <c r="ED86" s="224"/>
      <c r="EE86" s="224"/>
      <c r="EF86" s="224"/>
      <c r="EG86" s="224"/>
      <c r="EH86" s="224"/>
      <c r="EI86" s="224"/>
    </row>
    <row r="87" spans="1:139">
      <c r="A87" s="230"/>
      <c r="B87" s="203"/>
      <c r="C87" s="203"/>
      <c r="D87" s="203"/>
      <c r="E87" s="203"/>
      <c r="F87" s="203"/>
      <c r="G87" s="203"/>
      <c r="H87" s="222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  <c r="CY87" s="224"/>
      <c r="CZ87" s="224"/>
      <c r="DA87" s="224"/>
      <c r="DB87" s="224"/>
      <c r="DC87" s="224"/>
      <c r="DD87" s="224"/>
      <c r="DE87" s="224"/>
      <c r="DF87" s="224"/>
      <c r="DG87" s="224"/>
      <c r="DH87" s="224"/>
      <c r="DI87" s="224"/>
      <c r="DJ87" s="224"/>
      <c r="DK87" s="224"/>
      <c r="DL87" s="224"/>
      <c r="DM87" s="224"/>
      <c r="DN87" s="224"/>
      <c r="DO87" s="224"/>
      <c r="DP87" s="224"/>
      <c r="DQ87" s="224"/>
      <c r="DR87" s="224"/>
      <c r="DS87" s="224"/>
      <c r="DT87" s="224"/>
      <c r="DU87" s="224"/>
      <c r="DV87" s="224"/>
      <c r="DW87" s="224"/>
      <c r="DX87" s="224"/>
      <c r="DY87" s="224"/>
      <c r="DZ87" s="224"/>
      <c r="EA87" s="224"/>
      <c r="EB87" s="224"/>
      <c r="EC87" s="224"/>
      <c r="ED87" s="224"/>
      <c r="EE87" s="224"/>
      <c r="EF87" s="224"/>
      <c r="EG87" s="224"/>
      <c r="EH87" s="224"/>
      <c r="EI87" s="224"/>
    </row>
    <row r="88" spans="1:139">
      <c r="A88" s="230"/>
      <c r="B88" s="203"/>
      <c r="C88" s="203"/>
      <c r="D88" s="203"/>
      <c r="E88" s="203"/>
      <c r="F88" s="203"/>
      <c r="G88" s="203"/>
      <c r="H88" s="222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  <c r="CY88" s="224"/>
      <c r="CZ88" s="224"/>
      <c r="DA88" s="224"/>
      <c r="DB88" s="224"/>
      <c r="DC88" s="224"/>
      <c r="DD88" s="224"/>
      <c r="DE88" s="224"/>
      <c r="DF88" s="224"/>
      <c r="DG88" s="224"/>
      <c r="DH88" s="224"/>
      <c r="DI88" s="224"/>
      <c r="DJ88" s="224"/>
      <c r="DK88" s="224"/>
      <c r="DL88" s="224"/>
      <c r="DM88" s="224"/>
      <c r="DN88" s="224"/>
      <c r="DO88" s="224"/>
      <c r="DP88" s="224"/>
      <c r="DQ88" s="224"/>
      <c r="DR88" s="224"/>
      <c r="DS88" s="224"/>
      <c r="DT88" s="224"/>
      <c r="DU88" s="224"/>
      <c r="DV88" s="224"/>
      <c r="DW88" s="224"/>
      <c r="DX88" s="224"/>
      <c r="DY88" s="224"/>
      <c r="DZ88" s="224"/>
      <c r="EA88" s="224"/>
      <c r="EB88" s="224"/>
      <c r="EC88" s="224"/>
      <c r="ED88" s="224"/>
      <c r="EE88" s="224"/>
      <c r="EF88" s="224"/>
      <c r="EG88" s="224"/>
      <c r="EH88" s="224"/>
      <c r="EI88" s="224"/>
    </row>
    <row r="89" spans="1:139">
      <c r="A89" s="230"/>
      <c r="B89" s="203"/>
      <c r="C89" s="203"/>
      <c r="D89" s="203"/>
      <c r="E89" s="203"/>
      <c r="F89" s="203"/>
      <c r="G89" s="203"/>
      <c r="H89" s="222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  <c r="CY89" s="224"/>
      <c r="CZ89" s="224"/>
      <c r="DA89" s="224"/>
      <c r="DB89" s="224"/>
      <c r="DC89" s="224"/>
      <c r="DD89" s="224"/>
      <c r="DE89" s="224"/>
      <c r="DF89" s="224"/>
      <c r="DG89" s="224"/>
      <c r="DH89" s="224"/>
      <c r="DI89" s="224"/>
      <c r="DJ89" s="224"/>
      <c r="DK89" s="224"/>
      <c r="DL89" s="224"/>
      <c r="DM89" s="224"/>
      <c r="DN89" s="224"/>
      <c r="DO89" s="224"/>
      <c r="DP89" s="224"/>
      <c r="DQ89" s="224"/>
      <c r="DR89" s="224"/>
      <c r="DS89" s="224"/>
      <c r="DT89" s="224"/>
      <c r="DU89" s="224"/>
      <c r="DV89" s="224"/>
      <c r="DW89" s="224"/>
      <c r="DX89" s="224"/>
      <c r="DY89" s="224"/>
      <c r="DZ89" s="224"/>
      <c r="EA89" s="224"/>
      <c r="EB89" s="224"/>
      <c r="EC89" s="224"/>
      <c r="ED89" s="224"/>
      <c r="EE89" s="224"/>
      <c r="EF89" s="224"/>
      <c r="EG89" s="224"/>
      <c r="EH89" s="224"/>
      <c r="EI89" s="224"/>
    </row>
    <row r="90" spans="1:139">
      <c r="A90" s="230"/>
      <c r="B90" s="203"/>
      <c r="C90" s="203"/>
      <c r="D90" s="203"/>
      <c r="E90" s="203"/>
      <c r="F90" s="203"/>
      <c r="G90" s="203"/>
      <c r="H90" s="222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  <c r="CZ90" s="224"/>
      <c r="DA90" s="224"/>
      <c r="DB90" s="224"/>
      <c r="DC90" s="224"/>
      <c r="DD90" s="224"/>
      <c r="DE90" s="224"/>
      <c r="DF90" s="224"/>
      <c r="DG90" s="224"/>
      <c r="DH90" s="224"/>
      <c r="DI90" s="224"/>
      <c r="DJ90" s="224"/>
      <c r="DK90" s="224"/>
      <c r="DL90" s="224"/>
      <c r="DM90" s="224"/>
      <c r="DN90" s="224"/>
      <c r="DO90" s="224"/>
      <c r="DP90" s="224"/>
      <c r="DQ90" s="224"/>
      <c r="DR90" s="224"/>
      <c r="DS90" s="224"/>
      <c r="DT90" s="224"/>
      <c r="DU90" s="224"/>
      <c r="DV90" s="224"/>
      <c r="DW90" s="224"/>
      <c r="DX90" s="224"/>
      <c r="DY90" s="224"/>
      <c r="DZ90" s="224"/>
      <c r="EA90" s="224"/>
      <c r="EB90" s="224"/>
      <c r="EC90" s="224"/>
      <c r="ED90" s="224"/>
      <c r="EE90" s="224"/>
      <c r="EF90" s="224"/>
      <c r="EG90" s="224"/>
      <c r="EH90" s="224"/>
      <c r="EI90" s="224"/>
    </row>
    <row r="91" spans="1:139">
      <c r="A91" s="230"/>
      <c r="B91" s="203"/>
      <c r="C91" s="203"/>
      <c r="D91" s="203"/>
      <c r="E91" s="203"/>
      <c r="F91" s="203"/>
      <c r="G91" s="203"/>
      <c r="H91" s="222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  <c r="CY91" s="224"/>
      <c r="CZ91" s="224"/>
      <c r="DA91" s="224"/>
      <c r="DB91" s="224"/>
      <c r="DC91" s="224"/>
      <c r="DD91" s="224"/>
      <c r="DE91" s="224"/>
      <c r="DF91" s="224"/>
      <c r="DG91" s="224"/>
      <c r="DH91" s="224"/>
      <c r="DI91" s="224"/>
      <c r="DJ91" s="224"/>
      <c r="DK91" s="224"/>
      <c r="DL91" s="224"/>
      <c r="DM91" s="224"/>
      <c r="DN91" s="224"/>
      <c r="DO91" s="224"/>
      <c r="DP91" s="224"/>
      <c r="DQ91" s="224"/>
      <c r="DR91" s="224"/>
      <c r="DS91" s="224"/>
      <c r="DT91" s="224"/>
      <c r="DU91" s="224"/>
      <c r="DV91" s="224"/>
      <c r="DW91" s="224"/>
      <c r="DX91" s="224"/>
      <c r="DY91" s="224"/>
      <c r="DZ91" s="224"/>
      <c r="EA91" s="224"/>
      <c r="EB91" s="224"/>
      <c r="EC91" s="224"/>
      <c r="ED91" s="224"/>
      <c r="EE91" s="224"/>
      <c r="EF91" s="224"/>
      <c r="EG91" s="224"/>
      <c r="EH91" s="224"/>
      <c r="EI91" s="224"/>
    </row>
    <row r="92" spans="1:139">
      <c r="A92" s="230"/>
      <c r="B92" s="203"/>
      <c r="C92" s="203"/>
      <c r="D92" s="203"/>
      <c r="E92" s="203"/>
      <c r="F92" s="203"/>
      <c r="G92" s="203"/>
      <c r="H92" s="222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  <c r="CZ92" s="224"/>
      <c r="DA92" s="224"/>
      <c r="DB92" s="224"/>
      <c r="DC92" s="224"/>
      <c r="DD92" s="224"/>
      <c r="DE92" s="224"/>
      <c r="DF92" s="224"/>
      <c r="DG92" s="224"/>
      <c r="DH92" s="224"/>
      <c r="DI92" s="224"/>
      <c r="DJ92" s="224"/>
      <c r="DK92" s="224"/>
      <c r="DL92" s="224"/>
      <c r="DM92" s="224"/>
      <c r="DN92" s="224"/>
      <c r="DO92" s="224"/>
      <c r="DP92" s="224"/>
      <c r="DQ92" s="224"/>
      <c r="DR92" s="224"/>
      <c r="DS92" s="224"/>
      <c r="DT92" s="224"/>
      <c r="DU92" s="224"/>
      <c r="DV92" s="224"/>
      <c r="DW92" s="224"/>
      <c r="DX92" s="224"/>
      <c r="DY92" s="224"/>
      <c r="DZ92" s="224"/>
      <c r="EA92" s="224"/>
      <c r="EB92" s="224"/>
      <c r="EC92" s="224"/>
      <c r="ED92" s="224"/>
      <c r="EE92" s="224"/>
      <c r="EF92" s="224"/>
      <c r="EG92" s="224"/>
      <c r="EH92" s="224"/>
      <c r="EI92" s="224"/>
    </row>
    <row r="93" spans="1:139">
      <c r="A93" s="230"/>
      <c r="B93" s="203"/>
      <c r="C93" s="203"/>
      <c r="D93" s="203"/>
      <c r="E93" s="203"/>
      <c r="F93" s="203"/>
      <c r="G93" s="203"/>
      <c r="H93" s="222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  <c r="CZ93" s="224"/>
      <c r="DA93" s="224"/>
      <c r="DB93" s="224"/>
      <c r="DC93" s="224"/>
      <c r="DD93" s="224"/>
      <c r="DE93" s="224"/>
      <c r="DF93" s="224"/>
      <c r="DG93" s="224"/>
      <c r="DH93" s="224"/>
      <c r="DI93" s="224"/>
      <c r="DJ93" s="224"/>
      <c r="DK93" s="224"/>
      <c r="DL93" s="224"/>
      <c r="DM93" s="224"/>
      <c r="DN93" s="224"/>
      <c r="DO93" s="224"/>
      <c r="DP93" s="224"/>
      <c r="DQ93" s="224"/>
      <c r="DR93" s="224"/>
      <c r="DS93" s="224"/>
      <c r="DT93" s="224"/>
      <c r="DU93" s="224"/>
      <c r="DV93" s="224"/>
      <c r="DW93" s="224"/>
      <c r="DX93" s="224"/>
      <c r="DY93" s="224"/>
      <c r="DZ93" s="224"/>
      <c r="EA93" s="224"/>
      <c r="EB93" s="224"/>
      <c r="EC93" s="224"/>
      <c r="ED93" s="224"/>
      <c r="EE93" s="224"/>
      <c r="EF93" s="224"/>
      <c r="EG93" s="224"/>
      <c r="EH93" s="224"/>
      <c r="EI93" s="224"/>
    </row>
    <row r="94" spans="1:139">
      <c r="A94" s="230"/>
      <c r="B94" s="203"/>
      <c r="C94" s="203"/>
      <c r="D94" s="203"/>
      <c r="E94" s="203"/>
      <c r="F94" s="203"/>
      <c r="G94" s="203"/>
      <c r="H94" s="222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  <c r="CZ94" s="224"/>
      <c r="DA94" s="224"/>
      <c r="DB94" s="224"/>
      <c r="DC94" s="224"/>
      <c r="DD94" s="224"/>
      <c r="DE94" s="224"/>
      <c r="DF94" s="224"/>
      <c r="DG94" s="224"/>
      <c r="DH94" s="224"/>
      <c r="DI94" s="224"/>
      <c r="DJ94" s="224"/>
      <c r="DK94" s="224"/>
      <c r="DL94" s="224"/>
      <c r="DM94" s="224"/>
      <c r="DN94" s="224"/>
      <c r="DO94" s="224"/>
      <c r="DP94" s="224"/>
      <c r="DQ94" s="224"/>
      <c r="DR94" s="224"/>
      <c r="DS94" s="224"/>
      <c r="DT94" s="224"/>
      <c r="DU94" s="224"/>
      <c r="DV94" s="224"/>
      <c r="DW94" s="224"/>
      <c r="DX94" s="224"/>
      <c r="DY94" s="224"/>
      <c r="DZ94" s="224"/>
      <c r="EA94" s="224"/>
      <c r="EB94" s="224"/>
      <c r="EC94" s="224"/>
      <c r="ED94" s="224"/>
      <c r="EE94" s="224"/>
      <c r="EF94" s="224"/>
      <c r="EG94" s="224"/>
      <c r="EH94" s="224"/>
      <c r="EI94" s="224"/>
    </row>
    <row r="95" spans="1:139">
      <c r="A95" s="230"/>
      <c r="B95" s="203"/>
      <c r="C95" s="203"/>
      <c r="D95" s="203"/>
      <c r="E95" s="203"/>
      <c r="F95" s="203"/>
      <c r="G95" s="203"/>
      <c r="H95" s="222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  <c r="CZ95" s="224"/>
      <c r="DA95" s="224"/>
      <c r="DB95" s="224"/>
      <c r="DC95" s="224"/>
      <c r="DD95" s="224"/>
      <c r="DE95" s="224"/>
      <c r="DF95" s="224"/>
      <c r="DG95" s="224"/>
      <c r="DH95" s="224"/>
      <c r="DI95" s="224"/>
      <c r="DJ95" s="224"/>
      <c r="DK95" s="224"/>
      <c r="DL95" s="224"/>
      <c r="DM95" s="224"/>
      <c r="DN95" s="224"/>
      <c r="DO95" s="224"/>
      <c r="DP95" s="224"/>
      <c r="DQ95" s="224"/>
      <c r="DR95" s="224"/>
      <c r="DS95" s="224"/>
      <c r="DT95" s="224"/>
      <c r="DU95" s="224"/>
      <c r="DV95" s="224"/>
      <c r="DW95" s="224"/>
      <c r="DX95" s="224"/>
      <c r="DY95" s="224"/>
      <c r="DZ95" s="224"/>
      <c r="EA95" s="224"/>
      <c r="EB95" s="224"/>
      <c r="EC95" s="224"/>
      <c r="ED95" s="224"/>
      <c r="EE95" s="224"/>
      <c r="EF95" s="224"/>
      <c r="EG95" s="224"/>
      <c r="EH95" s="224"/>
      <c r="EI95" s="224"/>
    </row>
    <row r="96" spans="1:139">
      <c r="A96" s="230"/>
      <c r="B96" s="203"/>
      <c r="C96" s="203"/>
      <c r="D96" s="203"/>
      <c r="E96" s="203"/>
      <c r="F96" s="203"/>
      <c r="G96" s="203"/>
      <c r="H96" s="222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  <c r="CZ96" s="224"/>
      <c r="DA96" s="224"/>
      <c r="DB96" s="224"/>
      <c r="DC96" s="224"/>
      <c r="DD96" s="224"/>
      <c r="DE96" s="224"/>
      <c r="DF96" s="224"/>
      <c r="DG96" s="224"/>
      <c r="DH96" s="224"/>
      <c r="DI96" s="224"/>
      <c r="DJ96" s="224"/>
      <c r="DK96" s="224"/>
      <c r="DL96" s="224"/>
      <c r="DM96" s="224"/>
      <c r="DN96" s="224"/>
      <c r="DO96" s="224"/>
      <c r="DP96" s="224"/>
      <c r="DQ96" s="224"/>
      <c r="DR96" s="224"/>
      <c r="DS96" s="224"/>
      <c r="DT96" s="224"/>
      <c r="DU96" s="224"/>
      <c r="DV96" s="224"/>
      <c r="DW96" s="224"/>
      <c r="DX96" s="224"/>
      <c r="DY96" s="224"/>
      <c r="DZ96" s="224"/>
      <c r="EA96" s="224"/>
      <c r="EB96" s="224"/>
      <c r="EC96" s="224"/>
      <c r="ED96" s="224"/>
      <c r="EE96" s="224"/>
      <c r="EF96" s="224"/>
      <c r="EG96" s="224"/>
      <c r="EH96" s="224"/>
      <c r="EI96" s="224"/>
    </row>
    <row r="97" spans="1:139">
      <c r="A97" s="230"/>
      <c r="B97" s="203"/>
      <c r="C97" s="203"/>
      <c r="D97" s="203"/>
      <c r="E97" s="203"/>
      <c r="F97" s="203"/>
      <c r="G97" s="203"/>
      <c r="H97" s="222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  <c r="DO97" s="224"/>
      <c r="DP97" s="224"/>
      <c r="DQ97" s="224"/>
      <c r="DR97" s="224"/>
      <c r="DS97" s="224"/>
      <c r="DT97" s="224"/>
      <c r="DU97" s="224"/>
      <c r="DV97" s="224"/>
      <c r="DW97" s="224"/>
      <c r="DX97" s="224"/>
      <c r="DY97" s="224"/>
      <c r="DZ97" s="224"/>
      <c r="EA97" s="224"/>
      <c r="EB97" s="224"/>
      <c r="EC97" s="224"/>
      <c r="ED97" s="224"/>
      <c r="EE97" s="224"/>
      <c r="EF97" s="224"/>
      <c r="EG97" s="224"/>
      <c r="EH97" s="224"/>
      <c r="EI97" s="224"/>
    </row>
    <row r="98" spans="1:139">
      <c r="A98" s="230"/>
      <c r="B98" s="203"/>
      <c r="C98" s="203"/>
      <c r="D98" s="203"/>
      <c r="E98" s="203"/>
      <c r="F98" s="203"/>
      <c r="G98" s="203"/>
      <c r="H98" s="222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  <c r="CZ98" s="224"/>
      <c r="DA98" s="224"/>
      <c r="DB98" s="224"/>
      <c r="DC98" s="224"/>
      <c r="DD98" s="224"/>
      <c r="DE98" s="224"/>
      <c r="DF98" s="224"/>
      <c r="DG98" s="224"/>
      <c r="DH98" s="224"/>
      <c r="DI98" s="224"/>
      <c r="DJ98" s="224"/>
      <c r="DK98" s="224"/>
      <c r="DL98" s="224"/>
      <c r="DM98" s="224"/>
      <c r="DN98" s="224"/>
      <c r="DO98" s="224"/>
      <c r="DP98" s="224"/>
      <c r="DQ98" s="224"/>
      <c r="DR98" s="224"/>
      <c r="DS98" s="224"/>
      <c r="DT98" s="224"/>
      <c r="DU98" s="224"/>
      <c r="DV98" s="224"/>
      <c r="DW98" s="224"/>
      <c r="DX98" s="224"/>
      <c r="DY98" s="224"/>
      <c r="DZ98" s="224"/>
      <c r="EA98" s="224"/>
      <c r="EB98" s="224"/>
      <c r="EC98" s="224"/>
      <c r="ED98" s="224"/>
      <c r="EE98" s="224"/>
      <c r="EF98" s="224"/>
      <c r="EG98" s="224"/>
      <c r="EH98" s="224"/>
      <c r="EI98" s="224"/>
    </row>
    <row r="99" spans="1:139">
      <c r="A99" s="230"/>
      <c r="B99" s="203"/>
      <c r="C99" s="203"/>
      <c r="D99" s="203"/>
      <c r="E99" s="203"/>
      <c r="F99" s="203"/>
      <c r="G99" s="203"/>
      <c r="H99" s="222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</row>
    <row r="100" spans="1:139">
      <c r="A100" s="230"/>
      <c r="B100" s="203"/>
      <c r="C100" s="203"/>
      <c r="D100" s="203"/>
      <c r="E100" s="203"/>
      <c r="F100" s="203"/>
      <c r="G100" s="203"/>
      <c r="H100" s="222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  <c r="CZ100" s="224"/>
      <c r="DA100" s="224"/>
      <c r="DB100" s="224"/>
      <c r="DC100" s="224"/>
      <c r="DD100" s="224"/>
      <c r="DE100" s="224"/>
      <c r="DF100" s="224"/>
      <c r="DG100" s="224"/>
      <c r="DH100" s="224"/>
      <c r="DI100" s="224"/>
      <c r="DJ100" s="224"/>
      <c r="DK100" s="224"/>
      <c r="DL100" s="224"/>
      <c r="DM100" s="224"/>
      <c r="DN100" s="224"/>
      <c r="DO100" s="224"/>
      <c r="DP100" s="224"/>
      <c r="DQ100" s="224"/>
      <c r="DR100" s="224"/>
      <c r="DS100" s="224"/>
      <c r="DT100" s="224"/>
      <c r="DU100" s="224"/>
      <c r="DV100" s="224"/>
      <c r="DW100" s="224"/>
      <c r="DX100" s="224"/>
      <c r="DY100" s="224"/>
      <c r="DZ100" s="224"/>
      <c r="EA100" s="224"/>
      <c r="EB100" s="224"/>
      <c r="EC100" s="224"/>
      <c r="ED100" s="224"/>
      <c r="EE100" s="224"/>
      <c r="EF100" s="224"/>
      <c r="EG100" s="224"/>
      <c r="EH100" s="224"/>
      <c r="EI100" s="224"/>
    </row>
    <row r="101" spans="1:139">
      <c r="A101" s="230"/>
      <c r="B101" s="203"/>
      <c r="C101" s="203"/>
      <c r="D101" s="203"/>
      <c r="E101" s="203"/>
      <c r="F101" s="203"/>
      <c r="G101" s="203"/>
      <c r="H101" s="222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  <c r="CY101" s="224"/>
      <c r="CZ101" s="224"/>
      <c r="DA101" s="224"/>
      <c r="DB101" s="224"/>
      <c r="DC101" s="224"/>
      <c r="DD101" s="224"/>
      <c r="DE101" s="224"/>
      <c r="DF101" s="224"/>
      <c r="DG101" s="224"/>
      <c r="DH101" s="224"/>
      <c r="DI101" s="224"/>
      <c r="DJ101" s="224"/>
      <c r="DK101" s="224"/>
      <c r="DL101" s="224"/>
      <c r="DM101" s="224"/>
      <c r="DN101" s="224"/>
      <c r="DO101" s="224"/>
      <c r="DP101" s="224"/>
      <c r="DQ101" s="224"/>
      <c r="DR101" s="224"/>
      <c r="DS101" s="224"/>
      <c r="DT101" s="224"/>
      <c r="DU101" s="224"/>
      <c r="DV101" s="224"/>
      <c r="DW101" s="224"/>
      <c r="DX101" s="224"/>
      <c r="DY101" s="224"/>
      <c r="DZ101" s="224"/>
      <c r="EA101" s="224"/>
      <c r="EB101" s="224"/>
      <c r="EC101" s="224"/>
      <c r="ED101" s="224"/>
      <c r="EE101" s="224"/>
      <c r="EF101" s="224"/>
      <c r="EG101" s="224"/>
      <c r="EH101" s="224"/>
      <c r="EI101" s="224"/>
    </row>
    <row r="102" spans="1:139">
      <c r="A102" s="230"/>
      <c r="B102" s="203"/>
      <c r="C102" s="203"/>
      <c r="D102" s="203"/>
      <c r="E102" s="203"/>
      <c r="F102" s="203"/>
      <c r="G102" s="203"/>
      <c r="H102" s="222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  <c r="CY102" s="224"/>
      <c r="CZ102" s="224"/>
      <c r="DA102" s="224"/>
      <c r="DB102" s="224"/>
      <c r="DC102" s="224"/>
      <c r="DD102" s="224"/>
      <c r="DE102" s="224"/>
      <c r="DF102" s="224"/>
      <c r="DG102" s="224"/>
      <c r="DH102" s="224"/>
      <c r="DI102" s="224"/>
      <c r="DJ102" s="224"/>
      <c r="DK102" s="224"/>
      <c r="DL102" s="224"/>
      <c r="DM102" s="224"/>
      <c r="DN102" s="224"/>
      <c r="DO102" s="224"/>
      <c r="DP102" s="224"/>
      <c r="DQ102" s="224"/>
      <c r="DR102" s="224"/>
      <c r="DS102" s="224"/>
      <c r="DT102" s="224"/>
      <c r="DU102" s="224"/>
      <c r="DV102" s="224"/>
      <c r="DW102" s="224"/>
      <c r="DX102" s="224"/>
      <c r="DY102" s="224"/>
      <c r="DZ102" s="224"/>
      <c r="EA102" s="224"/>
      <c r="EB102" s="224"/>
      <c r="EC102" s="224"/>
      <c r="ED102" s="224"/>
      <c r="EE102" s="224"/>
      <c r="EF102" s="224"/>
      <c r="EG102" s="224"/>
      <c r="EH102" s="224"/>
      <c r="EI102" s="224"/>
    </row>
    <row r="103" spans="1:139">
      <c r="A103" s="230"/>
      <c r="B103" s="203"/>
      <c r="C103" s="203"/>
      <c r="D103" s="203"/>
      <c r="E103" s="203"/>
      <c r="F103" s="203"/>
      <c r="G103" s="203"/>
      <c r="H103" s="222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  <c r="CZ103" s="224"/>
      <c r="DA103" s="224"/>
      <c r="DB103" s="224"/>
      <c r="DC103" s="224"/>
      <c r="DD103" s="224"/>
      <c r="DE103" s="224"/>
      <c r="DF103" s="224"/>
      <c r="DG103" s="224"/>
      <c r="DH103" s="224"/>
      <c r="DI103" s="224"/>
      <c r="DJ103" s="224"/>
      <c r="DK103" s="224"/>
      <c r="DL103" s="224"/>
      <c r="DM103" s="224"/>
      <c r="DN103" s="224"/>
      <c r="DO103" s="224"/>
      <c r="DP103" s="224"/>
      <c r="DQ103" s="224"/>
      <c r="DR103" s="224"/>
      <c r="DS103" s="224"/>
      <c r="DT103" s="224"/>
      <c r="DU103" s="224"/>
      <c r="DV103" s="224"/>
      <c r="DW103" s="224"/>
      <c r="DX103" s="224"/>
      <c r="DY103" s="224"/>
      <c r="DZ103" s="224"/>
      <c r="EA103" s="224"/>
      <c r="EB103" s="224"/>
      <c r="EC103" s="224"/>
      <c r="ED103" s="224"/>
      <c r="EE103" s="224"/>
      <c r="EF103" s="224"/>
      <c r="EG103" s="224"/>
      <c r="EH103" s="224"/>
      <c r="EI103" s="224"/>
    </row>
    <row r="104" spans="1:139">
      <c r="A104" s="230"/>
      <c r="B104" s="203"/>
      <c r="C104" s="203"/>
      <c r="D104" s="203"/>
      <c r="E104" s="203"/>
      <c r="F104" s="203"/>
      <c r="G104" s="203"/>
      <c r="H104" s="222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  <c r="CZ104" s="224"/>
      <c r="DA104" s="224"/>
      <c r="DB104" s="224"/>
      <c r="DC104" s="224"/>
      <c r="DD104" s="224"/>
      <c r="DE104" s="224"/>
      <c r="DF104" s="224"/>
      <c r="DG104" s="224"/>
      <c r="DH104" s="224"/>
      <c r="DI104" s="224"/>
      <c r="DJ104" s="224"/>
      <c r="DK104" s="224"/>
      <c r="DL104" s="224"/>
      <c r="DM104" s="224"/>
      <c r="DN104" s="224"/>
      <c r="DO104" s="224"/>
      <c r="DP104" s="224"/>
      <c r="DQ104" s="224"/>
      <c r="DR104" s="224"/>
      <c r="DS104" s="224"/>
      <c r="DT104" s="224"/>
      <c r="DU104" s="224"/>
      <c r="DV104" s="224"/>
      <c r="DW104" s="224"/>
      <c r="DX104" s="224"/>
      <c r="DY104" s="224"/>
      <c r="DZ104" s="224"/>
      <c r="EA104" s="224"/>
      <c r="EB104" s="224"/>
      <c r="EC104" s="224"/>
      <c r="ED104" s="224"/>
      <c r="EE104" s="224"/>
      <c r="EF104" s="224"/>
      <c r="EG104" s="224"/>
      <c r="EH104" s="224"/>
      <c r="EI104" s="224"/>
    </row>
    <row r="105" spans="1:139">
      <c r="A105" s="230"/>
      <c r="B105" s="203"/>
      <c r="C105" s="203"/>
      <c r="D105" s="203"/>
      <c r="E105" s="203"/>
      <c r="F105" s="203"/>
      <c r="G105" s="203"/>
      <c r="H105" s="222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  <c r="CZ105" s="224"/>
      <c r="DA105" s="224"/>
      <c r="DB105" s="224"/>
      <c r="DC105" s="224"/>
      <c r="DD105" s="224"/>
      <c r="DE105" s="224"/>
      <c r="DF105" s="224"/>
      <c r="DG105" s="224"/>
      <c r="DH105" s="224"/>
      <c r="DI105" s="224"/>
      <c r="DJ105" s="224"/>
      <c r="DK105" s="224"/>
      <c r="DL105" s="224"/>
      <c r="DM105" s="224"/>
      <c r="DN105" s="224"/>
      <c r="DO105" s="224"/>
      <c r="DP105" s="224"/>
      <c r="DQ105" s="224"/>
      <c r="DR105" s="224"/>
      <c r="DS105" s="224"/>
      <c r="DT105" s="224"/>
      <c r="DU105" s="224"/>
      <c r="DV105" s="224"/>
      <c r="DW105" s="224"/>
      <c r="DX105" s="224"/>
      <c r="DY105" s="224"/>
      <c r="DZ105" s="224"/>
      <c r="EA105" s="224"/>
      <c r="EB105" s="224"/>
      <c r="EC105" s="224"/>
      <c r="ED105" s="224"/>
      <c r="EE105" s="224"/>
      <c r="EF105" s="224"/>
      <c r="EG105" s="224"/>
      <c r="EH105" s="224"/>
      <c r="EI105" s="224"/>
    </row>
    <row r="106" spans="1:139">
      <c r="A106" s="230"/>
      <c r="B106" s="203"/>
      <c r="C106" s="203"/>
      <c r="D106" s="203"/>
      <c r="E106" s="203"/>
      <c r="F106" s="203"/>
      <c r="G106" s="203"/>
      <c r="H106" s="222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  <c r="CZ106" s="224"/>
      <c r="DA106" s="224"/>
      <c r="DB106" s="224"/>
      <c r="DC106" s="224"/>
      <c r="DD106" s="224"/>
      <c r="DE106" s="224"/>
      <c r="DF106" s="224"/>
      <c r="DG106" s="224"/>
      <c r="DH106" s="224"/>
      <c r="DI106" s="224"/>
      <c r="DJ106" s="224"/>
      <c r="DK106" s="224"/>
      <c r="DL106" s="224"/>
      <c r="DM106" s="224"/>
      <c r="DN106" s="224"/>
      <c r="DO106" s="224"/>
      <c r="DP106" s="224"/>
      <c r="DQ106" s="224"/>
      <c r="DR106" s="224"/>
      <c r="DS106" s="224"/>
      <c r="DT106" s="224"/>
      <c r="DU106" s="224"/>
      <c r="DV106" s="224"/>
      <c r="DW106" s="224"/>
      <c r="DX106" s="224"/>
      <c r="DY106" s="224"/>
      <c r="DZ106" s="224"/>
      <c r="EA106" s="224"/>
      <c r="EB106" s="224"/>
      <c r="EC106" s="224"/>
      <c r="ED106" s="224"/>
      <c r="EE106" s="224"/>
      <c r="EF106" s="224"/>
      <c r="EG106" s="224"/>
      <c r="EH106" s="224"/>
      <c r="EI106" s="224"/>
    </row>
    <row r="107" spans="1:139">
      <c r="A107" s="230"/>
      <c r="B107" s="203"/>
      <c r="C107" s="203"/>
      <c r="D107" s="203"/>
      <c r="E107" s="203"/>
      <c r="F107" s="203"/>
      <c r="G107" s="203"/>
      <c r="H107" s="222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</row>
    <row r="108" spans="1:139">
      <c r="A108" s="230"/>
      <c r="B108" s="203"/>
      <c r="C108" s="203"/>
      <c r="D108" s="203"/>
      <c r="E108" s="203"/>
      <c r="F108" s="203"/>
      <c r="G108" s="203"/>
      <c r="H108" s="222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  <c r="CZ108" s="224"/>
      <c r="DA108" s="224"/>
      <c r="DB108" s="224"/>
      <c r="DC108" s="224"/>
      <c r="DD108" s="224"/>
      <c r="DE108" s="224"/>
      <c r="DF108" s="224"/>
      <c r="DG108" s="224"/>
      <c r="DH108" s="224"/>
      <c r="DI108" s="224"/>
      <c r="DJ108" s="224"/>
      <c r="DK108" s="224"/>
      <c r="DL108" s="224"/>
      <c r="DM108" s="224"/>
      <c r="DN108" s="224"/>
      <c r="DO108" s="224"/>
      <c r="DP108" s="224"/>
      <c r="DQ108" s="224"/>
      <c r="DR108" s="224"/>
      <c r="DS108" s="224"/>
      <c r="DT108" s="224"/>
      <c r="DU108" s="224"/>
      <c r="DV108" s="224"/>
      <c r="DW108" s="224"/>
      <c r="DX108" s="224"/>
      <c r="DY108" s="224"/>
      <c r="DZ108" s="224"/>
      <c r="EA108" s="224"/>
      <c r="EB108" s="224"/>
      <c r="EC108" s="224"/>
      <c r="ED108" s="224"/>
      <c r="EE108" s="224"/>
      <c r="EF108" s="224"/>
      <c r="EG108" s="224"/>
      <c r="EH108" s="224"/>
      <c r="EI108" s="224"/>
    </row>
    <row r="109" spans="1:139">
      <c r="A109" s="230"/>
      <c r="B109" s="203"/>
      <c r="C109" s="203"/>
      <c r="D109" s="203"/>
      <c r="E109" s="203"/>
      <c r="F109" s="203"/>
      <c r="G109" s="203"/>
      <c r="H109" s="222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4"/>
      <c r="CZ109" s="224"/>
      <c r="DA109" s="224"/>
      <c r="DB109" s="224"/>
      <c r="DC109" s="224"/>
      <c r="DD109" s="224"/>
      <c r="DE109" s="224"/>
      <c r="DF109" s="224"/>
      <c r="DG109" s="224"/>
      <c r="DH109" s="224"/>
      <c r="DI109" s="224"/>
      <c r="DJ109" s="224"/>
      <c r="DK109" s="224"/>
      <c r="DL109" s="224"/>
      <c r="DM109" s="224"/>
      <c r="DN109" s="224"/>
      <c r="DO109" s="224"/>
      <c r="DP109" s="224"/>
      <c r="DQ109" s="224"/>
      <c r="DR109" s="224"/>
      <c r="DS109" s="224"/>
      <c r="DT109" s="224"/>
      <c r="DU109" s="224"/>
      <c r="DV109" s="224"/>
      <c r="DW109" s="224"/>
      <c r="DX109" s="224"/>
      <c r="DY109" s="224"/>
      <c r="DZ109" s="224"/>
      <c r="EA109" s="224"/>
      <c r="EB109" s="224"/>
      <c r="EC109" s="224"/>
      <c r="ED109" s="224"/>
      <c r="EE109" s="224"/>
      <c r="EF109" s="224"/>
      <c r="EG109" s="224"/>
      <c r="EH109" s="224"/>
      <c r="EI109" s="224"/>
    </row>
    <row r="110" spans="1:139">
      <c r="A110" s="230"/>
      <c r="B110" s="203"/>
      <c r="C110" s="203"/>
      <c r="D110" s="203"/>
      <c r="E110" s="203"/>
      <c r="F110" s="203"/>
      <c r="G110" s="203"/>
      <c r="H110" s="222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  <c r="CZ110" s="224"/>
      <c r="DA110" s="224"/>
      <c r="DB110" s="224"/>
      <c r="DC110" s="224"/>
      <c r="DD110" s="224"/>
      <c r="DE110" s="224"/>
      <c r="DF110" s="224"/>
      <c r="DG110" s="224"/>
      <c r="DH110" s="224"/>
      <c r="DI110" s="224"/>
      <c r="DJ110" s="224"/>
      <c r="DK110" s="224"/>
      <c r="DL110" s="224"/>
      <c r="DM110" s="224"/>
      <c r="DN110" s="224"/>
      <c r="DO110" s="224"/>
      <c r="DP110" s="224"/>
      <c r="DQ110" s="224"/>
      <c r="DR110" s="224"/>
      <c r="DS110" s="224"/>
      <c r="DT110" s="224"/>
      <c r="DU110" s="224"/>
      <c r="DV110" s="224"/>
      <c r="DW110" s="224"/>
      <c r="DX110" s="224"/>
      <c r="DY110" s="224"/>
      <c r="DZ110" s="224"/>
      <c r="EA110" s="224"/>
      <c r="EB110" s="224"/>
      <c r="EC110" s="224"/>
      <c r="ED110" s="224"/>
      <c r="EE110" s="224"/>
      <c r="EF110" s="224"/>
      <c r="EG110" s="224"/>
      <c r="EH110" s="224"/>
      <c r="EI110" s="224"/>
    </row>
    <row r="111" spans="1:139">
      <c r="A111" s="230"/>
      <c r="B111" s="203"/>
      <c r="C111" s="203"/>
      <c r="D111" s="203"/>
      <c r="E111" s="203"/>
      <c r="F111" s="203"/>
      <c r="G111" s="203"/>
      <c r="H111" s="222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  <c r="CZ111" s="224"/>
      <c r="DA111" s="224"/>
      <c r="DB111" s="224"/>
      <c r="DC111" s="224"/>
      <c r="DD111" s="224"/>
      <c r="DE111" s="224"/>
      <c r="DF111" s="224"/>
      <c r="DG111" s="224"/>
      <c r="DH111" s="224"/>
      <c r="DI111" s="224"/>
      <c r="DJ111" s="224"/>
      <c r="DK111" s="224"/>
      <c r="DL111" s="224"/>
      <c r="DM111" s="224"/>
      <c r="DN111" s="224"/>
      <c r="DO111" s="224"/>
      <c r="DP111" s="224"/>
      <c r="DQ111" s="224"/>
      <c r="DR111" s="224"/>
      <c r="DS111" s="224"/>
      <c r="DT111" s="224"/>
      <c r="DU111" s="224"/>
      <c r="DV111" s="224"/>
      <c r="DW111" s="224"/>
      <c r="DX111" s="224"/>
      <c r="DY111" s="224"/>
      <c r="DZ111" s="224"/>
      <c r="EA111" s="224"/>
      <c r="EB111" s="224"/>
      <c r="EC111" s="224"/>
      <c r="ED111" s="224"/>
      <c r="EE111" s="224"/>
      <c r="EF111" s="224"/>
      <c r="EG111" s="224"/>
      <c r="EH111" s="224"/>
      <c r="EI111" s="224"/>
    </row>
    <row r="112" spans="1:139">
      <c r="A112" s="230"/>
      <c r="B112" s="203"/>
      <c r="C112" s="203"/>
      <c r="D112" s="203"/>
      <c r="E112" s="203"/>
      <c r="F112" s="203"/>
      <c r="G112" s="203"/>
      <c r="H112" s="222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  <c r="CZ112" s="224"/>
      <c r="DA112" s="224"/>
      <c r="DB112" s="224"/>
      <c r="DC112" s="224"/>
      <c r="DD112" s="224"/>
      <c r="DE112" s="224"/>
      <c r="DF112" s="224"/>
      <c r="DG112" s="224"/>
      <c r="DH112" s="224"/>
      <c r="DI112" s="224"/>
      <c r="DJ112" s="224"/>
      <c r="DK112" s="224"/>
      <c r="DL112" s="224"/>
      <c r="DM112" s="224"/>
      <c r="DN112" s="224"/>
      <c r="DO112" s="224"/>
      <c r="DP112" s="224"/>
      <c r="DQ112" s="224"/>
      <c r="DR112" s="224"/>
      <c r="DS112" s="224"/>
      <c r="DT112" s="224"/>
      <c r="DU112" s="224"/>
      <c r="DV112" s="224"/>
      <c r="DW112" s="224"/>
      <c r="DX112" s="224"/>
      <c r="DY112" s="224"/>
      <c r="DZ112" s="224"/>
      <c r="EA112" s="224"/>
      <c r="EB112" s="224"/>
      <c r="EC112" s="224"/>
      <c r="ED112" s="224"/>
      <c r="EE112" s="224"/>
      <c r="EF112" s="224"/>
      <c r="EG112" s="224"/>
      <c r="EH112" s="224"/>
      <c r="EI112" s="224"/>
    </row>
    <row r="113" spans="1:139">
      <c r="A113" s="230"/>
      <c r="B113" s="203"/>
      <c r="C113" s="203"/>
      <c r="D113" s="203"/>
      <c r="E113" s="203"/>
      <c r="F113" s="203"/>
      <c r="G113" s="203"/>
      <c r="H113" s="222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  <c r="CZ113" s="224"/>
      <c r="DA113" s="224"/>
      <c r="DB113" s="224"/>
      <c r="DC113" s="224"/>
      <c r="DD113" s="224"/>
      <c r="DE113" s="224"/>
      <c r="DF113" s="224"/>
      <c r="DG113" s="224"/>
      <c r="DH113" s="224"/>
      <c r="DI113" s="224"/>
      <c r="DJ113" s="224"/>
      <c r="DK113" s="224"/>
      <c r="DL113" s="224"/>
      <c r="DM113" s="224"/>
      <c r="DN113" s="224"/>
      <c r="DO113" s="224"/>
      <c r="DP113" s="224"/>
      <c r="DQ113" s="224"/>
      <c r="DR113" s="224"/>
      <c r="DS113" s="224"/>
      <c r="DT113" s="224"/>
      <c r="DU113" s="224"/>
      <c r="DV113" s="224"/>
      <c r="DW113" s="224"/>
      <c r="DX113" s="224"/>
      <c r="DY113" s="224"/>
      <c r="DZ113" s="224"/>
      <c r="EA113" s="224"/>
      <c r="EB113" s="224"/>
      <c r="EC113" s="224"/>
      <c r="ED113" s="224"/>
      <c r="EE113" s="224"/>
      <c r="EF113" s="224"/>
      <c r="EG113" s="224"/>
      <c r="EH113" s="224"/>
      <c r="EI113" s="224"/>
    </row>
    <row r="114" spans="1:139">
      <c r="A114" s="230"/>
      <c r="B114" s="203"/>
      <c r="C114" s="203"/>
      <c r="D114" s="203"/>
      <c r="E114" s="203"/>
      <c r="F114" s="203"/>
      <c r="G114" s="203"/>
      <c r="H114" s="222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  <c r="CZ114" s="224"/>
      <c r="DA114" s="224"/>
      <c r="DB114" s="224"/>
      <c r="DC114" s="224"/>
      <c r="DD114" s="224"/>
      <c r="DE114" s="224"/>
      <c r="DF114" s="224"/>
      <c r="DG114" s="224"/>
      <c r="DH114" s="224"/>
      <c r="DI114" s="224"/>
      <c r="DJ114" s="224"/>
      <c r="DK114" s="224"/>
      <c r="DL114" s="224"/>
      <c r="DM114" s="224"/>
      <c r="DN114" s="224"/>
      <c r="DO114" s="224"/>
      <c r="DP114" s="224"/>
      <c r="DQ114" s="224"/>
      <c r="DR114" s="224"/>
      <c r="DS114" s="224"/>
      <c r="DT114" s="224"/>
      <c r="DU114" s="224"/>
      <c r="DV114" s="224"/>
      <c r="DW114" s="224"/>
      <c r="DX114" s="224"/>
      <c r="DY114" s="224"/>
      <c r="DZ114" s="224"/>
      <c r="EA114" s="224"/>
      <c r="EB114" s="224"/>
      <c r="EC114" s="224"/>
      <c r="ED114" s="224"/>
      <c r="EE114" s="224"/>
      <c r="EF114" s="224"/>
      <c r="EG114" s="224"/>
      <c r="EH114" s="224"/>
      <c r="EI114" s="224"/>
    </row>
    <row r="115" spans="1:139">
      <c r="A115" s="230"/>
      <c r="B115" s="203"/>
      <c r="C115" s="203"/>
      <c r="D115" s="203"/>
      <c r="E115" s="203"/>
      <c r="F115" s="203"/>
      <c r="G115" s="203"/>
      <c r="H115" s="222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</row>
    <row r="116" spans="1:139">
      <c r="A116" s="230"/>
      <c r="B116" s="203"/>
      <c r="C116" s="203"/>
      <c r="D116" s="203"/>
      <c r="E116" s="203"/>
      <c r="F116" s="203"/>
      <c r="G116" s="203"/>
      <c r="H116" s="222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  <c r="CZ116" s="224"/>
      <c r="DA116" s="224"/>
      <c r="DB116" s="224"/>
      <c r="DC116" s="224"/>
      <c r="DD116" s="224"/>
      <c r="DE116" s="224"/>
      <c r="DF116" s="224"/>
      <c r="DG116" s="224"/>
      <c r="DH116" s="224"/>
      <c r="DI116" s="224"/>
      <c r="DJ116" s="224"/>
      <c r="DK116" s="224"/>
      <c r="DL116" s="224"/>
      <c r="DM116" s="224"/>
      <c r="DN116" s="224"/>
      <c r="DO116" s="224"/>
      <c r="DP116" s="224"/>
      <c r="DQ116" s="224"/>
      <c r="DR116" s="224"/>
      <c r="DS116" s="224"/>
      <c r="DT116" s="224"/>
      <c r="DU116" s="224"/>
      <c r="DV116" s="224"/>
      <c r="DW116" s="224"/>
      <c r="DX116" s="224"/>
      <c r="DY116" s="224"/>
      <c r="DZ116" s="224"/>
      <c r="EA116" s="224"/>
      <c r="EB116" s="224"/>
      <c r="EC116" s="224"/>
      <c r="ED116" s="224"/>
      <c r="EE116" s="224"/>
      <c r="EF116" s="224"/>
      <c r="EG116" s="224"/>
      <c r="EH116" s="224"/>
      <c r="EI116" s="224"/>
    </row>
    <row r="117" spans="1:139">
      <c r="A117" s="230"/>
      <c r="B117" s="203"/>
      <c r="C117" s="203"/>
      <c r="D117" s="203"/>
      <c r="E117" s="203"/>
      <c r="F117" s="203"/>
      <c r="G117" s="203"/>
      <c r="H117" s="222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  <c r="CY117" s="224"/>
      <c r="CZ117" s="224"/>
      <c r="DA117" s="224"/>
      <c r="DB117" s="224"/>
      <c r="DC117" s="224"/>
      <c r="DD117" s="224"/>
      <c r="DE117" s="224"/>
      <c r="DF117" s="224"/>
      <c r="DG117" s="224"/>
      <c r="DH117" s="224"/>
      <c r="DI117" s="224"/>
      <c r="DJ117" s="224"/>
      <c r="DK117" s="224"/>
      <c r="DL117" s="224"/>
      <c r="DM117" s="224"/>
      <c r="DN117" s="224"/>
      <c r="DO117" s="224"/>
      <c r="DP117" s="224"/>
      <c r="DQ117" s="224"/>
      <c r="DR117" s="224"/>
      <c r="DS117" s="224"/>
      <c r="DT117" s="224"/>
      <c r="DU117" s="224"/>
      <c r="DV117" s="224"/>
      <c r="DW117" s="224"/>
      <c r="DX117" s="224"/>
      <c r="DY117" s="224"/>
      <c r="DZ117" s="224"/>
      <c r="EA117" s="224"/>
      <c r="EB117" s="224"/>
      <c r="EC117" s="224"/>
      <c r="ED117" s="224"/>
      <c r="EE117" s="224"/>
      <c r="EF117" s="224"/>
      <c r="EG117" s="224"/>
      <c r="EH117" s="224"/>
      <c r="EI117" s="224"/>
    </row>
    <row r="118" spans="1:139">
      <c r="A118" s="230"/>
      <c r="B118" s="203"/>
      <c r="C118" s="203"/>
      <c r="D118" s="203"/>
      <c r="E118" s="203"/>
      <c r="F118" s="203"/>
      <c r="G118" s="203"/>
      <c r="H118" s="222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  <c r="CY118" s="224"/>
      <c r="CZ118" s="224"/>
      <c r="DA118" s="224"/>
      <c r="DB118" s="224"/>
      <c r="DC118" s="224"/>
      <c r="DD118" s="224"/>
      <c r="DE118" s="224"/>
      <c r="DF118" s="224"/>
      <c r="DG118" s="224"/>
      <c r="DH118" s="224"/>
      <c r="DI118" s="224"/>
      <c r="DJ118" s="224"/>
      <c r="DK118" s="224"/>
      <c r="DL118" s="224"/>
      <c r="DM118" s="224"/>
      <c r="DN118" s="224"/>
      <c r="DO118" s="224"/>
      <c r="DP118" s="224"/>
      <c r="DQ118" s="224"/>
      <c r="DR118" s="224"/>
      <c r="DS118" s="224"/>
      <c r="DT118" s="224"/>
      <c r="DU118" s="224"/>
      <c r="DV118" s="224"/>
      <c r="DW118" s="224"/>
      <c r="DX118" s="224"/>
      <c r="DY118" s="224"/>
      <c r="DZ118" s="224"/>
      <c r="EA118" s="224"/>
      <c r="EB118" s="224"/>
      <c r="EC118" s="224"/>
      <c r="ED118" s="224"/>
      <c r="EE118" s="224"/>
      <c r="EF118" s="224"/>
      <c r="EG118" s="224"/>
      <c r="EH118" s="224"/>
      <c r="EI118" s="224"/>
    </row>
    <row r="119" spans="1:139">
      <c r="A119" s="224"/>
      <c r="B119" s="222"/>
      <c r="C119" s="222"/>
      <c r="D119" s="222"/>
      <c r="E119" s="222"/>
      <c r="F119" s="222"/>
      <c r="G119" s="222"/>
      <c r="H119" s="222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  <c r="CY119" s="224"/>
      <c r="CZ119" s="224"/>
      <c r="DA119" s="224"/>
      <c r="DB119" s="224"/>
      <c r="DC119" s="224"/>
      <c r="DD119" s="224"/>
      <c r="DE119" s="224"/>
      <c r="DF119" s="224"/>
      <c r="DG119" s="224"/>
      <c r="DH119" s="224"/>
      <c r="DI119" s="224"/>
      <c r="DJ119" s="224"/>
      <c r="DK119" s="224"/>
      <c r="DL119" s="224"/>
      <c r="DM119" s="224"/>
      <c r="DN119" s="224"/>
      <c r="DO119" s="224"/>
      <c r="DP119" s="224"/>
      <c r="DQ119" s="224"/>
      <c r="DR119" s="224"/>
      <c r="DS119" s="224"/>
      <c r="DT119" s="224"/>
      <c r="DU119" s="224"/>
      <c r="DV119" s="224"/>
      <c r="DW119" s="224"/>
      <c r="DX119" s="224"/>
      <c r="DY119" s="224"/>
      <c r="DZ119" s="224"/>
      <c r="EA119" s="224"/>
      <c r="EB119" s="224"/>
      <c r="EC119" s="224"/>
      <c r="ED119" s="224"/>
      <c r="EE119" s="224"/>
      <c r="EF119" s="224"/>
      <c r="EG119" s="224"/>
      <c r="EH119" s="224"/>
      <c r="EI119" s="224"/>
    </row>
    <row r="120" spans="1:139">
      <c r="A120" s="224"/>
      <c r="B120" s="222"/>
      <c r="C120" s="222"/>
      <c r="D120" s="222"/>
      <c r="E120" s="222"/>
      <c r="F120" s="222"/>
      <c r="G120" s="222"/>
      <c r="H120" s="222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  <c r="CY120" s="224"/>
      <c r="CZ120" s="224"/>
      <c r="DA120" s="224"/>
      <c r="DB120" s="224"/>
      <c r="DC120" s="224"/>
      <c r="DD120" s="224"/>
      <c r="DE120" s="224"/>
      <c r="DF120" s="224"/>
      <c r="DG120" s="224"/>
      <c r="DH120" s="224"/>
      <c r="DI120" s="224"/>
      <c r="DJ120" s="224"/>
      <c r="DK120" s="224"/>
      <c r="DL120" s="224"/>
      <c r="DM120" s="224"/>
      <c r="DN120" s="224"/>
      <c r="DO120" s="224"/>
      <c r="DP120" s="224"/>
      <c r="DQ120" s="224"/>
      <c r="DR120" s="224"/>
      <c r="DS120" s="224"/>
      <c r="DT120" s="224"/>
      <c r="DU120" s="224"/>
      <c r="DV120" s="224"/>
      <c r="DW120" s="224"/>
      <c r="DX120" s="224"/>
      <c r="DY120" s="224"/>
      <c r="DZ120" s="224"/>
      <c r="EA120" s="224"/>
      <c r="EB120" s="224"/>
      <c r="EC120" s="224"/>
      <c r="ED120" s="224"/>
      <c r="EE120" s="224"/>
      <c r="EF120" s="224"/>
      <c r="EG120" s="224"/>
      <c r="EH120" s="224"/>
      <c r="EI120" s="224"/>
    </row>
    <row r="121" spans="1:139">
      <c r="A121" s="224"/>
      <c r="B121" s="222"/>
      <c r="C121" s="222"/>
      <c r="D121" s="222"/>
      <c r="E121" s="222"/>
      <c r="F121" s="222"/>
      <c r="G121" s="222"/>
      <c r="H121" s="222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  <c r="CZ121" s="224"/>
      <c r="DA121" s="224"/>
      <c r="DB121" s="224"/>
      <c r="DC121" s="224"/>
      <c r="DD121" s="224"/>
      <c r="DE121" s="224"/>
      <c r="DF121" s="224"/>
      <c r="DG121" s="224"/>
      <c r="DH121" s="224"/>
      <c r="DI121" s="224"/>
      <c r="DJ121" s="224"/>
      <c r="DK121" s="224"/>
      <c r="DL121" s="224"/>
      <c r="DM121" s="224"/>
      <c r="DN121" s="224"/>
      <c r="DO121" s="224"/>
      <c r="DP121" s="224"/>
      <c r="DQ121" s="224"/>
      <c r="DR121" s="224"/>
      <c r="DS121" s="224"/>
      <c r="DT121" s="224"/>
      <c r="DU121" s="224"/>
      <c r="DV121" s="224"/>
      <c r="DW121" s="224"/>
      <c r="DX121" s="224"/>
      <c r="DY121" s="224"/>
      <c r="DZ121" s="224"/>
      <c r="EA121" s="224"/>
      <c r="EB121" s="224"/>
      <c r="EC121" s="224"/>
      <c r="ED121" s="224"/>
      <c r="EE121" s="224"/>
      <c r="EF121" s="224"/>
      <c r="EG121" s="224"/>
      <c r="EH121" s="224"/>
      <c r="EI121" s="224"/>
    </row>
    <row r="122" spans="1:139">
      <c r="A122" s="224"/>
      <c r="B122" s="222"/>
      <c r="C122" s="222"/>
      <c r="D122" s="222"/>
      <c r="E122" s="222"/>
      <c r="F122" s="222"/>
      <c r="G122" s="222"/>
      <c r="H122" s="222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  <c r="CY122" s="224"/>
      <c r="CZ122" s="224"/>
      <c r="DA122" s="224"/>
      <c r="DB122" s="224"/>
      <c r="DC122" s="224"/>
      <c r="DD122" s="224"/>
      <c r="DE122" s="224"/>
      <c r="DF122" s="224"/>
      <c r="DG122" s="224"/>
      <c r="DH122" s="224"/>
      <c r="DI122" s="224"/>
      <c r="DJ122" s="224"/>
      <c r="DK122" s="224"/>
      <c r="DL122" s="224"/>
      <c r="DM122" s="224"/>
      <c r="DN122" s="224"/>
      <c r="DO122" s="224"/>
      <c r="DP122" s="224"/>
      <c r="DQ122" s="224"/>
      <c r="DR122" s="224"/>
      <c r="DS122" s="224"/>
      <c r="DT122" s="224"/>
      <c r="DU122" s="224"/>
      <c r="DV122" s="224"/>
      <c r="DW122" s="224"/>
      <c r="DX122" s="224"/>
      <c r="DY122" s="224"/>
      <c r="DZ122" s="224"/>
      <c r="EA122" s="224"/>
      <c r="EB122" s="224"/>
      <c r="EC122" s="224"/>
      <c r="ED122" s="224"/>
      <c r="EE122" s="224"/>
      <c r="EF122" s="224"/>
      <c r="EG122" s="224"/>
      <c r="EH122" s="224"/>
      <c r="EI122" s="224"/>
    </row>
    <row r="123" spans="1:139">
      <c r="A123" s="224"/>
      <c r="B123" s="222"/>
      <c r="C123" s="222"/>
      <c r="D123" s="222"/>
      <c r="E123" s="222"/>
      <c r="F123" s="222"/>
      <c r="G123" s="222"/>
      <c r="H123" s="222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</row>
    <row r="124" spans="1:139">
      <c r="A124" s="224"/>
      <c r="B124" s="222"/>
      <c r="C124" s="222"/>
      <c r="D124" s="222"/>
      <c r="E124" s="222"/>
      <c r="F124" s="222"/>
      <c r="G124" s="222"/>
      <c r="H124" s="222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  <c r="CZ124" s="224"/>
      <c r="DA124" s="224"/>
      <c r="DB124" s="224"/>
      <c r="DC124" s="224"/>
      <c r="DD124" s="224"/>
      <c r="DE124" s="224"/>
      <c r="DF124" s="224"/>
      <c r="DG124" s="224"/>
      <c r="DH124" s="224"/>
      <c r="DI124" s="224"/>
      <c r="DJ124" s="224"/>
      <c r="DK124" s="224"/>
      <c r="DL124" s="224"/>
      <c r="DM124" s="224"/>
      <c r="DN124" s="224"/>
      <c r="DO124" s="224"/>
      <c r="DP124" s="224"/>
      <c r="DQ124" s="224"/>
      <c r="DR124" s="224"/>
      <c r="DS124" s="224"/>
      <c r="DT124" s="224"/>
      <c r="DU124" s="224"/>
      <c r="DV124" s="224"/>
      <c r="DW124" s="224"/>
      <c r="DX124" s="224"/>
      <c r="DY124" s="224"/>
      <c r="DZ124" s="224"/>
      <c r="EA124" s="224"/>
      <c r="EB124" s="224"/>
      <c r="EC124" s="224"/>
      <c r="ED124" s="224"/>
      <c r="EE124" s="224"/>
      <c r="EF124" s="224"/>
      <c r="EG124" s="224"/>
      <c r="EH124" s="224"/>
      <c r="EI124" s="224"/>
    </row>
    <row r="125" spans="1:139">
      <c r="A125" s="224"/>
      <c r="B125" s="222"/>
      <c r="C125" s="222"/>
      <c r="D125" s="222"/>
      <c r="E125" s="222"/>
      <c r="F125" s="222"/>
      <c r="G125" s="222"/>
      <c r="H125" s="222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  <c r="CY125" s="224"/>
      <c r="CZ125" s="224"/>
      <c r="DA125" s="224"/>
      <c r="DB125" s="224"/>
      <c r="DC125" s="224"/>
      <c r="DD125" s="224"/>
      <c r="DE125" s="224"/>
      <c r="DF125" s="224"/>
      <c r="DG125" s="224"/>
      <c r="DH125" s="224"/>
      <c r="DI125" s="224"/>
      <c r="DJ125" s="224"/>
      <c r="DK125" s="224"/>
      <c r="DL125" s="224"/>
      <c r="DM125" s="224"/>
      <c r="DN125" s="224"/>
      <c r="DO125" s="224"/>
      <c r="DP125" s="224"/>
      <c r="DQ125" s="224"/>
      <c r="DR125" s="224"/>
      <c r="DS125" s="224"/>
      <c r="DT125" s="224"/>
      <c r="DU125" s="224"/>
      <c r="DV125" s="224"/>
      <c r="DW125" s="224"/>
      <c r="DX125" s="224"/>
      <c r="DY125" s="224"/>
      <c r="DZ125" s="224"/>
      <c r="EA125" s="224"/>
      <c r="EB125" s="224"/>
      <c r="EC125" s="224"/>
      <c r="ED125" s="224"/>
      <c r="EE125" s="224"/>
      <c r="EF125" s="224"/>
      <c r="EG125" s="224"/>
      <c r="EH125" s="224"/>
      <c r="EI125" s="224"/>
    </row>
    <row r="126" spans="1:139">
      <c r="A126" s="224"/>
      <c r="B126" s="222"/>
      <c r="C126" s="222"/>
      <c r="D126" s="222"/>
      <c r="E126" s="222"/>
      <c r="F126" s="222"/>
      <c r="G126" s="222"/>
      <c r="H126" s="222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  <c r="CY126" s="224"/>
      <c r="CZ126" s="224"/>
      <c r="DA126" s="224"/>
      <c r="DB126" s="224"/>
      <c r="DC126" s="224"/>
      <c r="DD126" s="224"/>
      <c r="DE126" s="224"/>
      <c r="DF126" s="224"/>
      <c r="DG126" s="224"/>
      <c r="DH126" s="224"/>
      <c r="DI126" s="224"/>
      <c r="DJ126" s="224"/>
      <c r="DK126" s="224"/>
      <c r="DL126" s="224"/>
      <c r="DM126" s="224"/>
      <c r="DN126" s="224"/>
      <c r="DO126" s="224"/>
      <c r="DP126" s="224"/>
      <c r="DQ126" s="224"/>
      <c r="DR126" s="224"/>
      <c r="DS126" s="224"/>
      <c r="DT126" s="224"/>
      <c r="DU126" s="224"/>
      <c r="DV126" s="224"/>
      <c r="DW126" s="224"/>
      <c r="DX126" s="224"/>
      <c r="DY126" s="224"/>
      <c r="DZ126" s="224"/>
      <c r="EA126" s="224"/>
      <c r="EB126" s="224"/>
      <c r="EC126" s="224"/>
      <c r="ED126" s="224"/>
      <c r="EE126" s="224"/>
      <c r="EF126" s="224"/>
      <c r="EG126" s="224"/>
      <c r="EH126" s="224"/>
      <c r="EI126" s="224"/>
    </row>
    <row r="127" spans="1:139">
      <c r="A127" s="224"/>
      <c r="B127" s="222"/>
      <c r="C127" s="222"/>
      <c r="D127" s="222"/>
      <c r="E127" s="222"/>
      <c r="F127" s="222"/>
      <c r="G127" s="222"/>
      <c r="H127" s="222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  <c r="CY127" s="224"/>
      <c r="CZ127" s="224"/>
      <c r="DA127" s="224"/>
      <c r="DB127" s="224"/>
      <c r="DC127" s="224"/>
      <c r="DD127" s="224"/>
      <c r="DE127" s="224"/>
      <c r="DF127" s="224"/>
      <c r="DG127" s="224"/>
      <c r="DH127" s="224"/>
      <c r="DI127" s="224"/>
      <c r="DJ127" s="224"/>
      <c r="DK127" s="224"/>
      <c r="DL127" s="224"/>
      <c r="DM127" s="224"/>
      <c r="DN127" s="224"/>
      <c r="DO127" s="224"/>
      <c r="DP127" s="224"/>
      <c r="DQ127" s="224"/>
      <c r="DR127" s="224"/>
      <c r="DS127" s="224"/>
      <c r="DT127" s="224"/>
      <c r="DU127" s="224"/>
      <c r="DV127" s="224"/>
      <c r="DW127" s="224"/>
      <c r="DX127" s="224"/>
      <c r="DY127" s="224"/>
      <c r="DZ127" s="224"/>
      <c r="EA127" s="224"/>
      <c r="EB127" s="224"/>
      <c r="EC127" s="224"/>
      <c r="ED127" s="224"/>
      <c r="EE127" s="224"/>
      <c r="EF127" s="224"/>
      <c r="EG127" s="224"/>
      <c r="EH127" s="224"/>
      <c r="EI127" s="224"/>
    </row>
    <row r="128" spans="1:139">
      <c r="A128" s="224"/>
      <c r="B128" s="222"/>
      <c r="C128" s="222"/>
      <c r="D128" s="222"/>
      <c r="E128" s="222"/>
      <c r="F128" s="222"/>
      <c r="G128" s="222"/>
      <c r="H128" s="222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  <c r="CY128" s="224"/>
      <c r="CZ128" s="224"/>
      <c r="DA128" s="224"/>
      <c r="DB128" s="224"/>
      <c r="DC128" s="224"/>
      <c r="DD128" s="224"/>
      <c r="DE128" s="224"/>
      <c r="DF128" s="224"/>
      <c r="DG128" s="224"/>
      <c r="DH128" s="224"/>
      <c r="DI128" s="224"/>
      <c r="DJ128" s="224"/>
      <c r="DK128" s="224"/>
      <c r="DL128" s="224"/>
      <c r="DM128" s="224"/>
      <c r="DN128" s="224"/>
      <c r="DO128" s="224"/>
      <c r="DP128" s="224"/>
      <c r="DQ128" s="224"/>
      <c r="DR128" s="224"/>
      <c r="DS128" s="224"/>
      <c r="DT128" s="224"/>
      <c r="DU128" s="224"/>
      <c r="DV128" s="224"/>
      <c r="DW128" s="224"/>
      <c r="DX128" s="224"/>
      <c r="DY128" s="224"/>
      <c r="DZ128" s="224"/>
      <c r="EA128" s="224"/>
      <c r="EB128" s="224"/>
      <c r="EC128" s="224"/>
      <c r="ED128" s="224"/>
      <c r="EE128" s="224"/>
      <c r="EF128" s="224"/>
      <c r="EG128" s="224"/>
      <c r="EH128" s="224"/>
      <c r="EI128" s="224"/>
    </row>
    <row r="129" spans="1:139">
      <c r="A129" s="224"/>
      <c r="B129" s="222"/>
      <c r="C129" s="222"/>
      <c r="D129" s="222"/>
      <c r="E129" s="222"/>
      <c r="F129" s="222"/>
      <c r="G129" s="222"/>
      <c r="H129" s="222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  <c r="CY129" s="224"/>
      <c r="CZ129" s="224"/>
      <c r="DA129" s="224"/>
      <c r="DB129" s="224"/>
      <c r="DC129" s="224"/>
      <c r="DD129" s="224"/>
      <c r="DE129" s="224"/>
      <c r="DF129" s="224"/>
      <c r="DG129" s="224"/>
      <c r="DH129" s="224"/>
      <c r="DI129" s="224"/>
      <c r="DJ129" s="224"/>
      <c r="DK129" s="224"/>
      <c r="DL129" s="224"/>
      <c r="DM129" s="224"/>
      <c r="DN129" s="224"/>
      <c r="DO129" s="224"/>
      <c r="DP129" s="224"/>
      <c r="DQ129" s="224"/>
      <c r="DR129" s="224"/>
      <c r="DS129" s="224"/>
      <c r="DT129" s="224"/>
      <c r="DU129" s="224"/>
      <c r="DV129" s="224"/>
      <c r="DW129" s="224"/>
      <c r="DX129" s="224"/>
      <c r="DY129" s="224"/>
      <c r="DZ129" s="224"/>
      <c r="EA129" s="224"/>
      <c r="EB129" s="224"/>
      <c r="EC129" s="224"/>
      <c r="ED129" s="224"/>
      <c r="EE129" s="224"/>
      <c r="EF129" s="224"/>
      <c r="EG129" s="224"/>
      <c r="EH129" s="224"/>
      <c r="EI129" s="224"/>
    </row>
    <row r="130" spans="1:139">
      <c r="A130" s="224"/>
      <c r="B130" s="222"/>
      <c r="C130" s="222"/>
      <c r="D130" s="222"/>
      <c r="E130" s="222"/>
      <c r="F130" s="222"/>
      <c r="G130" s="222"/>
      <c r="H130" s="222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  <c r="CY130" s="224"/>
      <c r="CZ130" s="224"/>
      <c r="DA130" s="224"/>
      <c r="DB130" s="224"/>
      <c r="DC130" s="224"/>
      <c r="DD130" s="224"/>
      <c r="DE130" s="224"/>
      <c r="DF130" s="224"/>
      <c r="DG130" s="224"/>
      <c r="DH130" s="224"/>
      <c r="DI130" s="224"/>
      <c r="DJ130" s="224"/>
      <c r="DK130" s="224"/>
      <c r="DL130" s="224"/>
      <c r="DM130" s="224"/>
      <c r="DN130" s="224"/>
      <c r="DO130" s="224"/>
      <c r="DP130" s="224"/>
      <c r="DQ130" s="224"/>
      <c r="DR130" s="224"/>
      <c r="DS130" s="224"/>
      <c r="DT130" s="224"/>
      <c r="DU130" s="224"/>
      <c r="DV130" s="224"/>
      <c r="DW130" s="224"/>
      <c r="DX130" s="224"/>
      <c r="DY130" s="224"/>
      <c r="DZ130" s="224"/>
      <c r="EA130" s="224"/>
      <c r="EB130" s="224"/>
      <c r="EC130" s="224"/>
      <c r="ED130" s="224"/>
      <c r="EE130" s="224"/>
      <c r="EF130" s="224"/>
      <c r="EG130" s="224"/>
      <c r="EH130" s="224"/>
      <c r="EI130" s="224"/>
    </row>
    <row r="131" spans="1:139">
      <c r="A131" s="224"/>
      <c r="B131" s="222"/>
      <c r="C131" s="222"/>
      <c r="D131" s="222"/>
      <c r="E131" s="222"/>
      <c r="F131" s="222"/>
      <c r="G131" s="222"/>
      <c r="H131" s="222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  <c r="DO131" s="224"/>
      <c r="DP131" s="224"/>
      <c r="DQ131" s="224"/>
      <c r="DR131" s="224"/>
      <c r="DS131" s="224"/>
      <c r="DT131" s="224"/>
      <c r="DU131" s="224"/>
      <c r="DV131" s="224"/>
      <c r="DW131" s="224"/>
      <c r="DX131" s="224"/>
      <c r="DY131" s="224"/>
      <c r="DZ131" s="224"/>
      <c r="EA131" s="224"/>
      <c r="EB131" s="224"/>
      <c r="EC131" s="224"/>
      <c r="ED131" s="224"/>
      <c r="EE131" s="224"/>
      <c r="EF131" s="224"/>
      <c r="EG131" s="224"/>
      <c r="EH131" s="224"/>
      <c r="EI131" s="224"/>
    </row>
    <row r="132" spans="1:139">
      <c r="A132" s="224"/>
      <c r="B132" s="222"/>
      <c r="C132" s="222"/>
      <c r="D132" s="222"/>
      <c r="E132" s="222"/>
      <c r="F132" s="222"/>
      <c r="G132" s="222"/>
      <c r="H132" s="222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  <c r="CY132" s="224"/>
      <c r="CZ132" s="224"/>
      <c r="DA132" s="224"/>
      <c r="DB132" s="224"/>
      <c r="DC132" s="224"/>
      <c r="DD132" s="224"/>
      <c r="DE132" s="224"/>
      <c r="DF132" s="224"/>
      <c r="DG132" s="224"/>
      <c r="DH132" s="224"/>
      <c r="DI132" s="224"/>
      <c r="DJ132" s="224"/>
      <c r="DK132" s="224"/>
      <c r="DL132" s="224"/>
      <c r="DM132" s="224"/>
      <c r="DN132" s="224"/>
      <c r="DO132" s="224"/>
      <c r="DP132" s="224"/>
      <c r="DQ132" s="224"/>
      <c r="DR132" s="224"/>
      <c r="DS132" s="224"/>
      <c r="DT132" s="224"/>
      <c r="DU132" s="224"/>
      <c r="DV132" s="224"/>
      <c r="DW132" s="224"/>
      <c r="DX132" s="224"/>
      <c r="DY132" s="224"/>
      <c r="DZ132" s="224"/>
      <c r="EA132" s="224"/>
      <c r="EB132" s="224"/>
      <c r="EC132" s="224"/>
      <c r="ED132" s="224"/>
      <c r="EE132" s="224"/>
      <c r="EF132" s="224"/>
      <c r="EG132" s="224"/>
      <c r="EH132" s="224"/>
      <c r="EI132" s="224"/>
    </row>
    <row r="133" spans="1:139">
      <c r="A133" s="224"/>
      <c r="B133" s="222"/>
      <c r="C133" s="222"/>
      <c r="D133" s="222"/>
      <c r="E133" s="222"/>
      <c r="F133" s="222"/>
      <c r="G133" s="222"/>
      <c r="H133" s="222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  <c r="CY133" s="224"/>
      <c r="CZ133" s="224"/>
      <c r="DA133" s="224"/>
      <c r="DB133" s="224"/>
      <c r="DC133" s="224"/>
      <c r="DD133" s="224"/>
      <c r="DE133" s="224"/>
      <c r="DF133" s="224"/>
      <c r="DG133" s="224"/>
      <c r="DH133" s="224"/>
      <c r="DI133" s="224"/>
      <c r="DJ133" s="224"/>
      <c r="DK133" s="224"/>
      <c r="DL133" s="224"/>
      <c r="DM133" s="224"/>
      <c r="DN133" s="224"/>
      <c r="DO133" s="224"/>
      <c r="DP133" s="224"/>
      <c r="DQ133" s="224"/>
      <c r="DR133" s="224"/>
      <c r="DS133" s="224"/>
      <c r="DT133" s="224"/>
      <c r="DU133" s="224"/>
      <c r="DV133" s="224"/>
      <c r="DW133" s="224"/>
      <c r="DX133" s="224"/>
      <c r="DY133" s="224"/>
      <c r="DZ133" s="224"/>
      <c r="EA133" s="224"/>
      <c r="EB133" s="224"/>
      <c r="EC133" s="224"/>
      <c r="ED133" s="224"/>
      <c r="EE133" s="224"/>
      <c r="EF133" s="224"/>
      <c r="EG133" s="224"/>
      <c r="EH133" s="224"/>
      <c r="EI133" s="224"/>
    </row>
    <row r="134" spans="1:139">
      <c r="A134" s="224"/>
      <c r="B134" s="222"/>
      <c r="C134" s="222"/>
      <c r="D134" s="222"/>
      <c r="E134" s="222"/>
      <c r="F134" s="222"/>
      <c r="G134" s="222"/>
      <c r="H134" s="222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  <c r="CY134" s="224"/>
      <c r="CZ134" s="224"/>
      <c r="DA134" s="224"/>
      <c r="DB134" s="224"/>
      <c r="DC134" s="224"/>
      <c r="DD134" s="224"/>
      <c r="DE134" s="224"/>
      <c r="DF134" s="224"/>
      <c r="DG134" s="224"/>
      <c r="DH134" s="224"/>
      <c r="DI134" s="224"/>
      <c r="DJ134" s="224"/>
      <c r="DK134" s="224"/>
      <c r="DL134" s="224"/>
      <c r="DM134" s="224"/>
      <c r="DN134" s="224"/>
      <c r="DO134" s="224"/>
      <c r="DP134" s="224"/>
      <c r="DQ134" s="224"/>
      <c r="DR134" s="224"/>
      <c r="DS134" s="224"/>
      <c r="DT134" s="224"/>
      <c r="DU134" s="224"/>
      <c r="DV134" s="224"/>
      <c r="DW134" s="224"/>
      <c r="DX134" s="224"/>
      <c r="DY134" s="224"/>
      <c r="DZ134" s="224"/>
      <c r="EA134" s="224"/>
      <c r="EB134" s="224"/>
      <c r="EC134" s="224"/>
      <c r="ED134" s="224"/>
      <c r="EE134" s="224"/>
      <c r="EF134" s="224"/>
      <c r="EG134" s="224"/>
      <c r="EH134" s="224"/>
      <c r="EI134" s="224"/>
    </row>
    <row r="135" spans="1:139">
      <c r="A135" s="224"/>
      <c r="B135" s="222"/>
      <c r="C135" s="222"/>
      <c r="D135" s="222"/>
      <c r="E135" s="222"/>
      <c r="F135" s="222"/>
      <c r="G135" s="222"/>
      <c r="H135" s="222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  <c r="CY135" s="224"/>
      <c r="CZ135" s="224"/>
      <c r="DA135" s="224"/>
      <c r="DB135" s="224"/>
      <c r="DC135" s="224"/>
      <c r="DD135" s="224"/>
      <c r="DE135" s="224"/>
      <c r="DF135" s="224"/>
      <c r="DG135" s="224"/>
      <c r="DH135" s="224"/>
      <c r="DI135" s="224"/>
      <c r="DJ135" s="224"/>
      <c r="DK135" s="224"/>
      <c r="DL135" s="224"/>
      <c r="DM135" s="224"/>
      <c r="DN135" s="224"/>
      <c r="DO135" s="224"/>
      <c r="DP135" s="224"/>
      <c r="DQ135" s="224"/>
      <c r="DR135" s="224"/>
      <c r="DS135" s="224"/>
      <c r="DT135" s="224"/>
      <c r="DU135" s="224"/>
      <c r="DV135" s="224"/>
      <c r="DW135" s="224"/>
      <c r="DX135" s="224"/>
      <c r="DY135" s="224"/>
      <c r="DZ135" s="224"/>
      <c r="EA135" s="224"/>
      <c r="EB135" s="224"/>
      <c r="EC135" s="224"/>
      <c r="ED135" s="224"/>
      <c r="EE135" s="224"/>
      <c r="EF135" s="224"/>
      <c r="EG135" s="224"/>
      <c r="EH135" s="224"/>
      <c r="EI135" s="224"/>
    </row>
    <row r="136" spans="1:139">
      <c r="A136" s="224"/>
      <c r="B136" s="222"/>
      <c r="C136" s="222"/>
      <c r="D136" s="222"/>
      <c r="E136" s="222"/>
      <c r="F136" s="222"/>
      <c r="G136" s="222"/>
      <c r="H136" s="222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  <c r="CY136" s="224"/>
      <c r="CZ136" s="224"/>
      <c r="DA136" s="224"/>
      <c r="DB136" s="224"/>
      <c r="DC136" s="224"/>
      <c r="DD136" s="224"/>
      <c r="DE136" s="224"/>
      <c r="DF136" s="224"/>
      <c r="DG136" s="224"/>
      <c r="DH136" s="224"/>
      <c r="DI136" s="224"/>
      <c r="DJ136" s="224"/>
      <c r="DK136" s="224"/>
      <c r="DL136" s="224"/>
      <c r="DM136" s="224"/>
      <c r="DN136" s="224"/>
      <c r="DO136" s="224"/>
      <c r="DP136" s="224"/>
      <c r="DQ136" s="224"/>
      <c r="DR136" s="224"/>
      <c r="DS136" s="224"/>
      <c r="DT136" s="224"/>
      <c r="DU136" s="224"/>
      <c r="DV136" s="224"/>
      <c r="DW136" s="224"/>
      <c r="DX136" s="224"/>
      <c r="DY136" s="224"/>
      <c r="DZ136" s="224"/>
      <c r="EA136" s="224"/>
      <c r="EB136" s="224"/>
      <c r="EC136" s="224"/>
      <c r="ED136" s="224"/>
      <c r="EE136" s="224"/>
      <c r="EF136" s="224"/>
      <c r="EG136" s="224"/>
      <c r="EH136" s="224"/>
      <c r="EI136" s="224"/>
    </row>
    <row r="137" spans="1:139">
      <c r="A137" s="224"/>
      <c r="B137" s="222"/>
      <c r="C137" s="222"/>
      <c r="D137" s="222"/>
      <c r="E137" s="222"/>
      <c r="F137" s="222"/>
      <c r="G137" s="222"/>
      <c r="H137" s="222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  <c r="CY137" s="224"/>
      <c r="CZ137" s="224"/>
      <c r="DA137" s="224"/>
      <c r="DB137" s="224"/>
      <c r="DC137" s="224"/>
      <c r="DD137" s="224"/>
      <c r="DE137" s="224"/>
      <c r="DF137" s="224"/>
      <c r="DG137" s="224"/>
      <c r="DH137" s="224"/>
      <c r="DI137" s="224"/>
      <c r="DJ137" s="224"/>
      <c r="DK137" s="224"/>
      <c r="DL137" s="224"/>
      <c r="DM137" s="224"/>
      <c r="DN137" s="224"/>
      <c r="DO137" s="224"/>
      <c r="DP137" s="224"/>
      <c r="DQ137" s="224"/>
      <c r="DR137" s="224"/>
      <c r="DS137" s="224"/>
      <c r="DT137" s="224"/>
      <c r="DU137" s="224"/>
      <c r="DV137" s="224"/>
      <c r="DW137" s="224"/>
      <c r="DX137" s="224"/>
      <c r="DY137" s="224"/>
      <c r="DZ137" s="224"/>
      <c r="EA137" s="224"/>
      <c r="EB137" s="224"/>
      <c r="EC137" s="224"/>
      <c r="ED137" s="224"/>
      <c r="EE137" s="224"/>
      <c r="EF137" s="224"/>
      <c r="EG137" s="224"/>
      <c r="EH137" s="224"/>
      <c r="EI137" s="224"/>
    </row>
    <row r="138" spans="1:139">
      <c r="A138" s="224"/>
      <c r="B138" s="222"/>
      <c r="C138" s="222"/>
      <c r="D138" s="222"/>
      <c r="E138" s="222"/>
      <c r="F138" s="222"/>
      <c r="G138" s="222"/>
      <c r="H138" s="222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  <c r="CY138" s="224"/>
      <c r="CZ138" s="224"/>
      <c r="DA138" s="224"/>
      <c r="DB138" s="224"/>
      <c r="DC138" s="224"/>
      <c r="DD138" s="224"/>
      <c r="DE138" s="224"/>
      <c r="DF138" s="224"/>
      <c r="DG138" s="224"/>
      <c r="DH138" s="224"/>
      <c r="DI138" s="224"/>
      <c r="DJ138" s="224"/>
      <c r="DK138" s="224"/>
      <c r="DL138" s="224"/>
      <c r="DM138" s="224"/>
      <c r="DN138" s="224"/>
      <c r="DO138" s="224"/>
      <c r="DP138" s="224"/>
      <c r="DQ138" s="224"/>
      <c r="DR138" s="224"/>
      <c r="DS138" s="224"/>
      <c r="DT138" s="224"/>
      <c r="DU138" s="224"/>
      <c r="DV138" s="224"/>
      <c r="DW138" s="224"/>
      <c r="DX138" s="224"/>
      <c r="DY138" s="224"/>
      <c r="DZ138" s="224"/>
      <c r="EA138" s="224"/>
      <c r="EB138" s="224"/>
      <c r="EC138" s="224"/>
      <c r="ED138" s="224"/>
      <c r="EE138" s="224"/>
      <c r="EF138" s="224"/>
      <c r="EG138" s="224"/>
      <c r="EH138" s="224"/>
      <c r="EI138" s="224"/>
    </row>
    <row r="139" spans="1:139">
      <c r="A139" s="224"/>
      <c r="B139" s="222"/>
      <c r="C139" s="222"/>
      <c r="D139" s="222"/>
      <c r="E139" s="222"/>
      <c r="F139" s="222"/>
      <c r="G139" s="222"/>
      <c r="H139" s="222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  <c r="CY139" s="224"/>
      <c r="CZ139" s="224"/>
      <c r="DA139" s="224"/>
      <c r="DB139" s="224"/>
      <c r="DC139" s="224"/>
      <c r="DD139" s="224"/>
      <c r="DE139" s="224"/>
      <c r="DF139" s="224"/>
      <c r="DG139" s="224"/>
      <c r="DH139" s="224"/>
      <c r="DI139" s="224"/>
      <c r="DJ139" s="224"/>
      <c r="DK139" s="224"/>
      <c r="DL139" s="224"/>
      <c r="DM139" s="224"/>
      <c r="DN139" s="224"/>
      <c r="DO139" s="224"/>
      <c r="DP139" s="224"/>
      <c r="DQ139" s="224"/>
      <c r="DR139" s="224"/>
      <c r="DS139" s="224"/>
      <c r="DT139" s="224"/>
      <c r="DU139" s="224"/>
      <c r="DV139" s="224"/>
      <c r="DW139" s="224"/>
      <c r="DX139" s="224"/>
      <c r="DY139" s="224"/>
      <c r="DZ139" s="224"/>
      <c r="EA139" s="224"/>
      <c r="EB139" s="224"/>
      <c r="EC139" s="224"/>
      <c r="ED139" s="224"/>
      <c r="EE139" s="224"/>
      <c r="EF139" s="224"/>
      <c r="EG139" s="224"/>
      <c r="EH139" s="224"/>
      <c r="EI139" s="224"/>
    </row>
    <row r="140" spans="1:139">
      <c r="A140" s="224"/>
      <c r="B140" s="222"/>
      <c r="C140" s="222"/>
      <c r="D140" s="222"/>
      <c r="E140" s="222"/>
      <c r="F140" s="222"/>
      <c r="G140" s="222"/>
      <c r="H140" s="222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  <c r="CY140" s="224"/>
      <c r="CZ140" s="224"/>
      <c r="DA140" s="224"/>
      <c r="DB140" s="224"/>
      <c r="DC140" s="224"/>
      <c r="DD140" s="224"/>
      <c r="DE140" s="224"/>
      <c r="DF140" s="224"/>
      <c r="DG140" s="224"/>
      <c r="DH140" s="224"/>
      <c r="DI140" s="224"/>
      <c r="DJ140" s="224"/>
      <c r="DK140" s="224"/>
      <c r="DL140" s="224"/>
      <c r="DM140" s="224"/>
      <c r="DN140" s="224"/>
      <c r="DO140" s="224"/>
      <c r="DP140" s="224"/>
      <c r="DQ140" s="224"/>
      <c r="DR140" s="224"/>
      <c r="DS140" s="224"/>
      <c r="DT140" s="224"/>
      <c r="DU140" s="224"/>
      <c r="DV140" s="224"/>
      <c r="DW140" s="224"/>
      <c r="DX140" s="224"/>
      <c r="DY140" s="224"/>
      <c r="DZ140" s="224"/>
      <c r="EA140" s="224"/>
      <c r="EB140" s="224"/>
      <c r="EC140" s="224"/>
      <c r="ED140" s="224"/>
      <c r="EE140" s="224"/>
      <c r="EF140" s="224"/>
      <c r="EG140" s="224"/>
      <c r="EH140" s="224"/>
      <c r="EI140" s="224"/>
    </row>
    <row r="141" spans="1:139">
      <c r="A141" s="224"/>
      <c r="B141" s="222"/>
      <c r="C141" s="222"/>
      <c r="D141" s="222"/>
      <c r="E141" s="222"/>
      <c r="F141" s="222"/>
      <c r="G141" s="222"/>
      <c r="H141" s="222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  <c r="CY141" s="224"/>
      <c r="CZ141" s="224"/>
      <c r="DA141" s="224"/>
      <c r="DB141" s="224"/>
      <c r="DC141" s="224"/>
      <c r="DD141" s="224"/>
      <c r="DE141" s="224"/>
      <c r="DF141" s="224"/>
      <c r="DG141" s="224"/>
      <c r="DH141" s="224"/>
      <c r="DI141" s="224"/>
      <c r="DJ141" s="224"/>
      <c r="DK141" s="224"/>
      <c r="DL141" s="224"/>
      <c r="DM141" s="224"/>
      <c r="DN141" s="224"/>
      <c r="DO141" s="224"/>
      <c r="DP141" s="224"/>
      <c r="DQ141" s="224"/>
      <c r="DR141" s="224"/>
      <c r="DS141" s="224"/>
      <c r="DT141" s="224"/>
      <c r="DU141" s="224"/>
      <c r="DV141" s="224"/>
      <c r="DW141" s="224"/>
      <c r="DX141" s="224"/>
      <c r="DY141" s="224"/>
      <c r="DZ141" s="224"/>
      <c r="EA141" s="224"/>
      <c r="EB141" s="224"/>
      <c r="EC141" s="224"/>
      <c r="ED141" s="224"/>
      <c r="EE141" s="224"/>
      <c r="EF141" s="224"/>
      <c r="EG141" s="224"/>
      <c r="EH141" s="224"/>
      <c r="EI141" s="224"/>
    </row>
    <row r="142" spans="1:139">
      <c r="A142" s="224"/>
      <c r="B142" s="222"/>
      <c r="C142" s="222"/>
      <c r="D142" s="222"/>
      <c r="E142" s="222"/>
      <c r="F142" s="222"/>
      <c r="G142" s="222"/>
      <c r="H142" s="222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  <c r="CY142" s="224"/>
      <c r="CZ142" s="224"/>
      <c r="DA142" s="224"/>
      <c r="DB142" s="224"/>
      <c r="DC142" s="224"/>
      <c r="DD142" s="224"/>
      <c r="DE142" s="224"/>
      <c r="DF142" s="224"/>
      <c r="DG142" s="224"/>
      <c r="DH142" s="224"/>
      <c r="DI142" s="224"/>
      <c r="DJ142" s="224"/>
      <c r="DK142" s="224"/>
      <c r="DL142" s="224"/>
      <c r="DM142" s="224"/>
      <c r="DN142" s="224"/>
      <c r="DO142" s="224"/>
      <c r="DP142" s="224"/>
      <c r="DQ142" s="224"/>
      <c r="DR142" s="224"/>
      <c r="DS142" s="224"/>
      <c r="DT142" s="224"/>
      <c r="DU142" s="224"/>
      <c r="DV142" s="224"/>
      <c r="DW142" s="224"/>
      <c r="DX142" s="224"/>
      <c r="DY142" s="224"/>
      <c r="DZ142" s="224"/>
      <c r="EA142" s="224"/>
      <c r="EB142" s="224"/>
      <c r="EC142" s="224"/>
      <c r="ED142" s="224"/>
      <c r="EE142" s="224"/>
      <c r="EF142" s="224"/>
      <c r="EG142" s="224"/>
      <c r="EH142" s="224"/>
      <c r="EI142" s="224"/>
    </row>
    <row r="143" spans="1:139">
      <c r="A143" s="224"/>
      <c r="B143" s="222"/>
      <c r="C143" s="222"/>
      <c r="D143" s="222"/>
      <c r="E143" s="222"/>
      <c r="F143" s="222"/>
      <c r="G143" s="222"/>
      <c r="H143" s="222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  <c r="CY143" s="224"/>
      <c r="CZ143" s="224"/>
      <c r="DA143" s="224"/>
      <c r="DB143" s="224"/>
      <c r="DC143" s="224"/>
      <c r="DD143" s="224"/>
      <c r="DE143" s="224"/>
      <c r="DF143" s="224"/>
      <c r="DG143" s="224"/>
      <c r="DH143" s="224"/>
      <c r="DI143" s="224"/>
      <c r="DJ143" s="224"/>
      <c r="DK143" s="224"/>
      <c r="DL143" s="224"/>
      <c r="DM143" s="224"/>
      <c r="DN143" s="224"/>
      <c r="DO143" s="224"/>
      <c r="DP143" s="224"/>
      <c r="DQ143" s="224"/>
      <c r="DR143" s="224"/>
      <c r="DS143" s="224"/>
      <c r="DT143" s="224"/>
      <c r="DU143" s="224"/>
      <c r="DV143" s="224"/>
      <c r="DW143" s="224"/>
      <c r="DX143" s="224"/>
      <c r="DY143" s="224"/>
      <c r="DZ143" s="224"/>
      <c r="EA143" s="224"/>
      <c r="EB143" s="224"/>
      <c r="EC143" s="224"/>
      <c r="ED143" s="224"/>
      <c r="EE143" s="224"/>
      <c r="EF143" s="224"/>
      <c r="EG143" s="224"/>
      <c r="EH143" s="224"/>
      <c r="EI143" s="224"/>
    </row>
    <row r="144" spans="1:139">
      <c r="A144" s="224"/>
      <c r="B144" s="222"/>
      <c r="C144" s="222"/>
      <c r="D144" s="222"/>
      <c r="E144" s="222"/>
      <c r="F144" s="222"/>
      <c r="G144" s="222"/>
      <c r="H144" s="222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  <c r="CY144" s="224"/>
      <c r="CZ144" s="224"/>
      <c r="DA144" s="224"/>
      <c r="DB144" s="224"/>
      <c r="DC144" s="224"/>
      <c r="DD144" s="224"/>
      <c r="DE144" s="224"/>
      <c r="DF144" s="224"/>
      <c r="DG144" s="224"/>
      <c r="DH144" s="224"/>
      <c r="DI144" s="224"/>
      <c r="DJ144" s="224"/>
      <c r="DK144" s="224"/>
      <c r="DL144" s="224"/>
      <c r="DM144" s="224"/>
      <c r="DN144" s="224"/>
      <c r="DO144" s="224"/>
      <c r="DP144" s="224"/>
      <c r="DQ144" s="224"/>
      <c r="DR144" s="224"/>
      <c r="DS144" s="224"/>
      <c r="DT144" s="224"/>
      <c r="DU144" s="224"/>
      <c r="DV144" s="224"/>
      <c r="DW144" s="224"/>
      <c r="DX144" s="224"/>
      <c r="DY144" s="224"/>
      <c r="DZ144" s="224"/>
      <c r="EA144" s="224"/>
      <c r="EB144" s="224"/>
      <c r="EC144" s="224"/>
      <c r="ED144" s="224"/>
      <c r="EE144" s="224"/>
      <c r="EF144" s="224"/>
      <c r="EG144" s="224"/>
      <c r="EH144" s="224"/>
      <c r="EI144" s="224"/>
    </row>
    <row r="145" spans="1:139">
      <c r="A145" s="224"/>
      <c r="B145" s="222"/>
      <c r="C145" s="222"/>
      <c r="D145" s="222"/>
      <c r="E145" s="222"/>
      <c r="F145" s="222"/>
      <c r="G145" s="222"/>
      <c r="H145" s="222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  <c r="CY145" s="224"/>
      <c r="CZ145" s="224"/>
      <c r="DA145" s="224"/>
      <c r="DB145" s="224"/>
      <c r="DC145" s="224"/>
      <c r="DD145" s="224"/>
      <c r="DE145" s="224"/>
      <c r="DF145" s="224"/>
      <c r="DG145" s="224"/>
      <c r="DH145" s="224"/>
      <c r="DI145" s="224"/>
      <c r="DJ145" s="224"/>
      <c r="DK145" s="224"/>
      <c r="DL145" s="224"/>
      <c r="DM145" s="224"/>
      <c r="DN145" s="224"/>
      <c r="DO145" s="224"/>
      <c r="DP145" s="224"/>
      <c r="DQ145" s="224"/>
      <c r="DR145" s="224"/>
      <c r="DS145" s="224"/>
      <c r="DT145" s="224"/>
      <c r="DU145" s="224"/>
      <c r="DV145" s="224"/>
      <c r="DW145" s="224"/>
      <c r="DX145" s="224"/>
      <c r="DY145" s="224"/>
      <c r="DZ145" s="224"/>
      <c r="EA145" s="224"/>
      <c r="EB145" s="224"/>
      <c r="EC145" s="224"/>
      <c r="ED145" s="224"/>
      <c r="EE145" s="224"/>
      <c r="EF145" s="224"/>
      <c r="EG145" s="224"/>
      <c r="EH145" s="224"/>
      <c r="EI145" s="224"/>
    </row>
    <row r="146" spans="1:139">
      <c r="A146" s="224"/>
      <c r="B146" s="222"/>
      <c r="C146" s="222"/>
      <c r="D146" s="222"/>
      <c r="E146" s="222"/>
      <c r="F146" s="222"/>
      <c r="G146" s="222"/>
      <c r="H146" s="222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  <c r="CY146" s="224"/>
      <c r="CZ146" s="224"/>
      <c r="DA146" s="224"/>
      <c r="DB146" s="224"/>
      <c r="DC146" s="224"/>
      <c r="DD146" s="224"/>
      <c r="DE146" s="224"/>
      <c r="DF146" s="224"/>
      <c r="DG146" s="224"/>
      <c r="DH146" s="224"/>
      <c r="DI146" s="224"/>
      <c r="DJ146" s="224"/>
      <c r="DK146" s="224"/>
      <c r="DL146" s="224"/>
      <c r="DM146" s="224"/>
      <c r="DN146" s="224"/>
      <c r="DO146" s="224"/>
      <c r="DP146" s="224"/>
      <c r="DQ146" s="224"/>
      <c r="DR146" s="224"/>
      <c r="DS146" s="224"/>
      <c r="DT146" s="224"/>
      <c r="DU146" s="224"/>
      <c r="DV146" s="224"/>
      <c r="DW146" s="224"/>
      <c r="DX146" s="224"/>
      <c r="DY146" s="224"/>
      <c r="DZ146" s="224"/>
      <c r="EA146" s="224"/>
      <c r="EB146" s="224"/>
      <c r="EC146" s="224"/>
      <c r="ED146" s="224"/>
      <c r="EE146" s="224"/>
      <c r="EF146" s="224"/>
      <c r="EG146" s="224"/>
      <c r="EH146" s="224"/>
      <c r="EI146" s="224"/>
    </row>
    <row r="147" spans="1:139">
      <c r="A147" s="224"/>
      <c r="B147" s="222"/>
      <c r="C147" s="222"/>
      <c r="D147" s="222"/>
      <c r="E147" s="222"/>
      <c r="F147" s="222"/>
      <c r="G147" s="222"/>
      <c r="H147" s="222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  <c r="CY147" s="224"/>
      <c r="CZ147" s="224"/>
      <c r="DA147" s="224"/>
      <c r="DB147" s="224"/>
      <c r="DC147" s="224"/>
      <c r="DD147" s="224"/>
      <c r="DE147" s="224"/>
      <c r="DF147" s="224"/>
      <c r="DG147" s="224"/>
      <c r="DH147" s="224"/>
      <c r="DI147" s="224"/>
      <c r="DJ147" s="224"/>
      <c r="DK147" s="224"/>
      <c r="DL147" s="224"/>
      <c r="DM147" s="224"/>
      <c r="DN147" s="224"/>
      <c r="DO147" s="224"/>
      <c r="DP147" s="224"/>
      <c r="DQ147" s="224"/>
      <c r="DR147" s="224"/>
      <c r="DS147" s="224"/>
      <c r="DT147" s="224"/>
      <c r="DU147" s="224"/>
      <c r="DV147" s="224"/>
      <c r="DW147" s="224"/>
      <c r="DX147" s="224"/>
      <c r="DY147" s="224"/>
      <c r="DZ147" s="224"/>
      <c r="EA147" s="224"/>
      <c r="EB147" s="224"/>
      <c r="EC147" s="224"/>
      <c r="ED147" s="224"/>
      <c r="EE147" s="224"/>
      <c r="EF147" s="224"/>
      <c r="EG147" s="224"/>
      <c r="EH147" s="224"/>
      <c r="EI147" s="224"/>
    </row>
    <row r="148" spans="1:139">
      <c r="A148" s="224"/>
      <c r="B148" s="222"/>
      <c r="C148" s="222"/>
      <c r="D148" s="222"/>
      <c r="E148" s="222"/>
      <c r="F148" s="222"/>
      <c r="G148" s="222"/>
      <c r="H148" s="222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  <c r="CY148" s="224"/>
      <c r="CZ148" s="224"/>
      <c r="DA148" s="224"/>
      <c r="DB148" s="224"/>
      <c r="DC148" s="224"/>
      <c r="DD148" s="224"/>
      <c r="DE148" s="224"/>
      <c r="DF148" s="224"/>
      <c r="DG148" s="224"/>
      <c r="DH148" s="224"/>
      <c r="DI148" s="224"/>
      <c r="DJ148" s="224"/>
      <c r="DK148" s="224"/>
      <c r="DL148" s="224"/>
      <c r="DM148" s="224"/>
      <c r="DN148" s="224"/>
      <c r="DO148" s="224"/>
      <c r="DP148" s="224"/>
      <c r="DQ148" s="224"/>
      <c r="DR148" s="224"/>
      <c r="DS148" s="224"/>
      <c r="DT148" s="224"/>
      <c r="DU148" s="224"/>
      <c r="DV148" s="224"/>
      <c r="DW148" s="224"/>
      <c r="DX148" s="224"/>
      <c r="DY148" s="224"/>
      <c r="DZ148" s="224"/>
      <c r="EA148" s="224"/>
      <c r="EB148" s="224"/>
      <c r="EC148" s="224"/>
      <c r="ED148" s="224"/>
      <c r="EE148" s="224"/>
      <c r="EF148" s="224"/>
      <c r="EG148" s="224"/>
      <c r="EH148" s="224"/>
      <c r="EI148" s="224"/>
    </row>
    <row r="149" spans="1:139">
      <c r="A149" s="224"/>
      <c r="B149" s="222"/>
      <c r="C149" s="222"/>
      <c r="D149" s="222"/>
      <c r="E149" s="222"/>
      <c r="F149" s="222"/>
      <c r="G149" s="222"/>
      <c r="H149" s="222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  <c r="CY149" s="224"/>
      <c r="CZ149" s="224"/>
      <c r="DA149" s="224"/>
      <c r="DB149" s="224"/>
      <c r="DC149" s="224"/>
      <c r="DD149" s="224"/>
      <c r="DE149" s="224"/>
      <c r="DF149" s="224"/>
      <c r="DG149" s="224"/>
      <c r="DH149" s="224"/>
      <c r="DI149" s="224"/>
      <c r="DJ149" s="224"/>
      <c r="DK149" s="224"/>
      <c r="DL149" s="224"/>
      <c r="DM149" s="224"/>
      <c r="DN149" s="224"/>
      <c r="DO149" s="224"/>
      <c r="DP149" s="224"/>
      <c r="DQ149" s="224"/>
      <c r="DR149" s="224"/>
      <c r="DS149" s="224"/>
      <c r="DT149" s="224"/>
      <c r="DU149" s="224"/>
      <c r="DV149" s="224"/>
      <c r="DW149" s="224"/>
      <c r="DX149" s="224"/>
      <c r="DY149" s="224"/>
      <c r="DZ149" s="224"/>
      <c r="EA149" s="224"/>
      <c r="EB149" s="224"/>
      <c r="EC149" s="224"/>
      <c r="ED149" s="224"/>
      <c r="EE149" s="224"/>
      <c r="EF149" s="224"/>
      <c r="EG149" s="224"/>
      <c r="EH149" s="224"/>
      <c r="EI149" s="224"/>
    </row>
    <row r="150" spans="1:139">
      <c r="A150" s="224"/>
      <c r="B150" s="222"/>
      <c r="C150" s="222"/>
      <c r="D150" s="222"/>
      <c r="E150" s="222"/>
      <c r="F150" s="222"/>
      <c r="G150" s="222"/>
      <c r="H150" s="222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  <c r="CY150" s="224"/>
      <c r="CZ150" s="224"/>
      <c r="DA150" s="224"/>
      <c r="DB150" s="224"/>
      <c r="DC150" s="224"/>
      <c r="DD150" s="224"/>
      <c r="DE150" s="224"/>
      <c r="DF150" s="224"/>
      <c r="DG150" s="224"/>
      <c r="DH150" s="224"/>
      <c r="DI150" s="224"/>
      <c r="DJ150" s="224"/>
      <c r="DK150" s="224"/>
      <c r="DL150" s="224"/>
      <c r="DM150" s="224"/>
      <c r="DN150" s="224"/>
      <c r="DO150" s="224"/>
      <c r="DP150" s="224"/>
      <c r="DQ150" s="224"/>
      <c r="DR150" s="224"/>
      <c r="DS150" s="224"/>
      <c r="DT150" s="224"/>
      <c r="DU150" s="224"/>
      <c r="DV150" s="224"/>
      <c r="DW150" s="224"/>
      <c r="DX150" s="224"/>
      <c r="DY150" s="224"/>
      <c r="DZ150" s="224"/>
      <c r="EA150" s="224"/>
      <c r="EB150" s="224"/>
      <c r="EC150" s="224"/>
      <c r="ED150" s="224"/>
      <c r="EE150" s="224"/>
      <c r="EF150" s="224"/>
      <c r="EG150" s="224"/>
      <c r="EH150" s="224"/>
      <c r="EI150" s="224"/>
    </row>
    <row r="151" spans="1:139">
      <c r="A151" s="224"/>
      <c r="B151" s="222"/>
      <c r="C151" s="222"/>
      <c r="D151" s="222"/>
      <c r="E151" s="222"/>
      <c r="F151" s="222"/>
      <c r="G151" s="222"/>
      <c r="H151" s="222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  <c r="CY151" s="224"/>
      <c r="CZ151" s="224"/>
      <c r="DA151" s="224"/>
      <c r="DB151" s="224"/>
      <c r="DC151" s="224"/>
      <c r="DD151" s="224"/>
      <c r="DE151" s="224"/>
      <c r="DF151" s="224"/>
      <c r="DG151" s="224"/>
      <c r="DH151" s="224"/>
      <c r="DI151" s="224"/>
      <c r="DJ151" s="224"/>
      <c r="DK151" s="224"/>
      <c r="DL151" s="224"/>
      <c r="DM151" s="224"/>
      <c r="DN151" s="224"/>
      <c r="DO151" s="224"/>
      <c r="DP151" s="224"/>
      <c r="DQ151" s="224"/>
      <c r="DR151" s="224"/>
      <c r="DS151" s="224"/>
      <c r="DT151" s="224"/>
      <c r="DU151" s="224"/>
      <c r="DV151" s="224"/>
      <c r="DW151" s="224"/>
      <c r="DX151" s="224"/>
      <c r="DY151" s="224"/>
      <c r="DZ151" s="224"/>
      <c r="EA151" s="224"/>
      <c r="EB151" s="224"/>
      <c r="EC151" s="224"/>
      <c r="ED151" s="224"/>
      <c r="EE151" s="224"/>
      <c r="EF151" s="224"/>
      <c r="EG151" s="224"/>
      <c r="EH151" s="224"/>
      <c r="EI151" s="224"/>
    </row>
    <row r="152" spans="1:139">
      <c r="A152" s="224"/>
      <c r="B152" s="222"/>
      <c r="C152" s="222"/>
      <c r="D152" s="222"/>
      <c r="E152" s="222"/>
      <c r="F152" s="222"/>
      <c r="G152" s="222"/>
      <c r="H152" s="222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  <c r="CY152" s="224"/>
      <c r="CZ152" s="224"/>
      <c r="DA152" s="224"/>
      <c r="DB152" s="224"/>
      <c r="DC152" s="224"/>
      <c r="DD152" s="224"/>
      <c r="DE152" s="224"/>
      <c r="DF152" s="224"/>
      <c r="DG152" s="224"/>
      <c r="DH152" s="224"/>
      <c r="DI152" s="224"/>
      <c r="DJ152" s="224"/>
      <c r="DK152" s="224"/>
      <c r="DL152" s="224"/>
      <c r="DM152" s="224"/>
      <c r="DN152" s="224"/>
      <c r="DO152" s="224"/>
      <c r="DP152" s="224"/>
      <c r="DQ152" s="224"/>
      <c r="DR152" s="224"/>
      <c r="DS152" s="224"/>
      <c r="DT152" s="224"/>
      <c r="DU152" s="224"/>
      <c r="DV152" s="224"/>
      <c r="DW152" s="224"/>
      <c r="DX152" s="224"/>
      <c r="DY152" s="224"/>
      <c r="DZ152" s="224"/>
      <c r="EA152" s="224"/>
      <c r="EB152" s="224"/>
      <c r="EC152" s="224"/>
      <c r="ED152" s="224"/>
      <c r="EE152" s="224"/>
      <c r="EF152" s="224"/>
      <c r="EG152" s="224"/>
      <c r="EH152" s="224"/>
      <c r="EI152" s="224"/>
    </row>
    <row r="153" spans="1:139">
      <c r="A153" s="224"/>
      <c r="B153" s="222"/>
      <c r="C153" s="222"/>
      <c r="D153" s="222"/>
      <c r="E153" s="222"/>
      <c r="F153" s="222"/>
      <c r="G153" s="222"/>
      <c r="H153" s="222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  <c r="CY153" s="224"/>
      <c r="CZ153" s="224"/>
      <c r="DA153" s="224"/>
      <c r="DB153" s="224"/>
      <c r="DC153" s="224"/>
      <c r="DD153" s="224"/>
      <c r="DE153" s="224"/>
      <c r="DF153" s="224"/>
      <c r="DG153" s="224"/>
      <c r="DH153" s="224"/>
      <c r="DI153" s="224"/>
      <c r="DJ153" s="224"/>
      <c r="DK153" s="224"/>
      <c r="DL153" s="224"/>
      <c r="DM153" s="224"/>
      <c r="DN153" s="224"/>
      <c r="DO153" s="224"/>
      <c r="DP153" s="224"/>
      <c r="DQ153" s="224"/>
      <c r="DR153" s="224"/>
      <c r="DS153" s="224"/>
      <c r="DT153" s="224"/>
      <c r="DU153" s="224"/>
      <c r="DV153" s="224"/>
      <c r="DW153" s="224"/>
      <c r="DX153" s="224"/>
      <c r="DY153" s="224"/>
      <c r="DZ153" s="224"/>
      <c r="EA153" s="224"/>
      <c r="EB153" s="224"/>
      <c r="EC153" s="224"/>
      <c r="ED153" s="224"/>
      <c r="EE153" s="224"/>
      <c r="EF153" s="224"/>
      <c r="EG153" s="224"/>
      <c r="EH153" s="224"/>
      <c r="EI153" s="224"/>
    </row>
    <row r="154" spans="1:139">
      <c r="A154" s="224"/>
      <c r="B154" s="222"/>
      <c r="C154" s="222"/>
      <c r="D154" s="222"/>
      <c r="E154" s="222"/>
      <c r="F154" s="222"/>
      <c r="G154" s="222"/>
      <c r="H154" s="222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  <c r="CY154" s="224"/>
      <c r="CZ154" s="224"/>
      <c r="DA154" s="224"/>
      <c r="DB154" s="224"/>
      <c r="DC154" s="224"/>
      <c r="DD154" s="224"/>
      <c r="DE154" s="224"/>
      <c r="DF154" s="224"/>
      <c r="DG154" s="224"/>
      <c r="DH154" s="224"/>
      <c r="DI154" s="224"/>
      <c r="DJ154" s="224"/>
      <c r="DK154" s="224"/>
      <c r="DL154" s="224"/>
      <c r="DM154" s="224"/>
      <c r="DN154" s="224"/>
      <c r="DO154" s="224"/>
      <c r="DP154" s="224"/>
      <c r="DQ154" s="224"/>
      <c r="DR154" s="224"/>
      <c r="DS154" s="224"/>
      <c r="DT154" s="224"/>
      <c r="DU154" s="224"/>
      <c r="DV154" s="224"/>
      <c r="DW154" s="224"/>
      <c r="DX154" s="224"/>
      <c r="DY154" s="224"/>
      <c r="DZ154" s="224"/>
      <c r="EA154" s="224"/>
      <c r="EB154" s="224"/>
      <c r="EC154" s="224"/>
      <c r="ED154" s="224"/>
      <c r="EE154" s="224"/>
      <c r="EF154" s="224"/>
      <c r="EG154" s="224"/>
      <c r="EH154" s="224"/>
      <c r="EI154" s="224"/>
    </row>
    <row r="155" spans="1:139">
      <c r="A155" s="224"/>
      <c r="B155" s="222"/>
      <c r="C155" s="222"/>
      <c r="D155" s="222"/>
      <c r="E155" s="222"/>
      <c r="F155" s="222"/>
      <c r="G155" s="222"/>
      <c r="H155" s="222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  <c r="CY155" s="224"/>
      <c r="CZ155" s="224"/>
      <c r="DA155" s="224"/>
      <c r="DB155" s="224"/>
      <c r="DC155" s="224"/>
      <c r="DD155" s="224"/>
      <c r="DE155" s="224"/>
      <c r="DF155" s="224"/>
      <c r="DG155" s="224"/>
      <c r="DH155" s="224"/>
      <c r="DI155" s="224"/>
      <c r="DJ155" s="224"/>
      <c r="DK155" s="224"/>
      <c r="DL155" s="224"/>
      <c r="DM155" s="224"/>
      <c r="DN155" s="224"/>
      <c r="DO155" s="224"/>
      <c r="DP155" s="224"/>
      <c r="DQ155" s="224"/>
      <c r="DR155" s="224"/>
      <c r="DS155" s="224"/>
      <c r="DT155" s="224"/>
      <c r="DU155" s="224"/>
      <c r="DV155" s="224"/>
      <c r="DW155" s="224"/>
      <c r="DX155" s="224"/>
      <c r="DY155" s="224"/>
      <c r="DZ155" s="224"/>
      <c r="EA155" s="224"/>
      <c r="EB155" s="224"/>
      <c r="EC155" s="224"/>
      <c r="ED155" s="224"/>
      <c r="EE155" s="224"/>
      <c r="EF155" s="224"/>
      <c r="EG155" s="224"/>
      <c r="EH155" s="224"/>
      <c r="EI155" s="224"/>
    </row>
    <row r="156" spans="1:139">
      <c r="A156" s="224"/>
      <c r="B156" s="222"/>
      <c r="C156" s="222"/>
      <c r="D156" s="222"/>
      <c r="E156" s="222"/>
      <c r="F156" s="222"/>
      <c r="G156" s="222"/>
      <c r="H156" s="222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  <c r="CY156" s="224"/>
      <c r="CZ156" s="224"/>
      <c r="DA156" s="224"/>
      <c r="DB156" s="224"/>
      <c r="DC156" s="224"/>
      <c r="DD156" s="224"/>
      <c r="DE156" s="224"/>
      <c r="DF156" s="224"/>
      <c r="DG156" s="224"/>
      <c r="DH156" s="224"/>
      <c r="DI156" s="224"/>
      <c r="DJ156" s="224"/>
      <c r="DK156" s="224"/>
      <c r="DL156" s="224"/>
      <c r="DM156" s="224"/>
      <c r="DN156" s="224"/>
      <c r="DO156" s="224"/>
      <c r="DP156" s="224"/>
      <c r="DQ156" s="224"/>
      <c r="DR156" s="224"/>
      <c r="DS156" s="224"/>
      <c r="DT156" s="224"/>
      <c r="DU156" s="224"/>
      <c r="DV156" s="224"/>
      <c r="DW156" s="224"/>
      <c r="DX156" s="224"/>
      <c r="DY156" s="224"/>
      <c r="DZ156" s="224"/>
      <c r="EA156" s="224"/>
      <c r="EB156" s="224"/>
      <c r="EC156" s="224"/>
      <c r="ED156" s="224"/>
      <c r="EE156" s="224"/>
      <c r="EF156" s="224"/>
      <c r="EG156" s="224"/>
      <c r="EH156" s="224"/>
      <c r="EI156" s="224"/>
    </row>
    <row r="157" spans="1:139">
      <c r="A157" s="224"/>
      <c r="B157" s="222"/>
      <c r="C157" s="222"/>
      <c r="D157" s="222"/>
      <c r="E157" s="222"/>
      <c r="F157" s="222"/>
      <c r="G157" s="222"/>
      <c r="H157" s="222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  <c r="CY157" s="224"/>
      <c r="CZ157" s="224"/>
      <c r="DA157" s="224"/>
      <c r="DB157" s="224"/>
      <c r="DC157" s="224"/>
      <c r="DD157" s="224"/>
      <c r="DE157" s="224"/>
      <c r="DF157" s="224"/>
      <c r="DG157" s="224"/>
      <c r="DH157" s="224"/>
      <c r="DI157" s="224"/>
      <c r="DJ157" s="224"/>
      <c r="DK157" s="224"/>
      <c r="DL157" s="224"/>
      <c r="DM157" s="224"/>
      <c r="DN157" s="224"/>
      <c r="DO157" s="224"/>
      <c r="DP157" s="224"/>
      <c r="DQ157" s="224"/>
      <c r="DR157" s="224"/>
      <c r="DS157" s="224"/>
      <c r="DT157" s="224"/>
      <c r="DU157" s="224"/>
      <c r="DV157" s="224"/>
      <c r="DW157" s="224"/>
      <c r="DX157" s="224"/>
      <c r="DY157" s="224"/>
      <c r="DZ157" s="224"/>
      <c r="EA157" s="224"/>
      <c r="EB157" s="224"/>
      <c r="EC157" s="224"/>
      <c r="ED157" s="224"/>
      <c r="EE157" s="224"/>
      <c r="EF157" s="224"/>
      <c r="EG157" s="224"/>
      <c r="EH157" s="224"/>
      <c r="EI157" s="224"/>
    </row>
    <row r="158" spans="1:139">
      <c r="A158" s="224"/>
      <c r="B158" s="222"/>
      <c r="C158" s="222"/>
      <c r="D158" s="222"/>
      <c r="E158" s="222"/>
      <c r="F158" s="222"/>
      <c r="G158" s="222"/>
      <c r="H158" s="222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  <c r="CY158" s="224"/>
      <c r="CZ158" s="224"/>
      <c r="DA158" s="224"/>
      <c r="DB158" s="224"/>
      <c r="DC158" s="224"/>
      <c r="DD158" s="224"/>
      <c r="DE158" s="224"/>
      <c r="DF158" s="224"/>
      <c r="DG158" s="224"/>
      <c r="DH158" s="224"/>
      <c r="DI158" s="224"/>
      <c r="DJ158" s="224"/>
      <c r="DK158" s="224"/>
      <c r="DL158" s="224"/>
      <c r="DM158" s="224"/>
      <c r="DN158" s="224"/>
      <c r="DO158" s="224"/>
      <c r="DP158" s="224"/>
      <c r="DQ158" s="224"/>
      <c r="DR158" s="224"/>
      <c r="DS158" s="224"/>
      <c r="DT158" s="224"/>
      <c r="DU158" s="224"/>
      <c r="DV158" s="224"/>
      <c r="DW158" s="224"/>
      <c r="DX158" s="224"/>
      <c r="DY158" s="224"/>
      <c r="DZ158" s="224"/>
      <c r="EA158" s="224"/>
      <c r="EB158" s="224"/>
      <c r="EC158" s="224"/>
      <c r="ED158" s="224"/>
      <c r="EE158" s="224"/>
      <c r="EF158" s="224"/>
      <c r="EG158" s="224"/>
      <c r="EH158" s="224"/>
      <c r="EI158" s="224"/>
    </row>
    <row r="159" spans="1:139">
      <c r="A159" s="224"/>
      <c r="B159" s="222"/>
      <c r="C159" s="222"/>
      <c r="D159" s="222"/>
      <c r="E159" s="222"/>
      <c r="F159" s="222"/>
      <c r="G159" s="222"/>
      <c r="H159" s="222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  <c r="CS159" s="224"/>
      <c r="CT159" s="224"/>
      <c r="CU159" s="224"/>
      <c r="CV159" s="224"/>
      <c r="CW159" s="224"/>
      <c r="CX159" s="224"/>
      <c r="CY159" s="224"/>
      <c r="CZ159" s="224"/>
      <c r="DA159" s="224"/>
      <c r="DB159" s="224"/>
      <c r="DC159" s="224"/>
      <c r="DD159" s="224"/>
      <c r="DE159" s="224"/>
      <c r="DF159" s="224"/>
      <c r="DG159" s="224"/>
      <c r="DH159" s="224"/>
      <c r="DI159" s="224"/>
      <c r="DJ159" s="224"/>
      <c r="DK159" s="224"/>
      <c r="DL159" s="224"/>
      <c r="DM159" s="224"/>
      <c r="DN159" s="224"/>
      <c r="DO159" s="224"/>
      <c r="DP159" s="224"/>
      <c r="DQ159" s="224"/>
      <c r="DR159" s="224"/>
      <c r="DS159" s="224"/>
      <c r="DT159" s="224"/>
      <c r="DU159" s="224"/>
      <c r="DV159" s="224"/>
      <c r="DW159" s="224"/>
      <c r="DX159" s="224"/>
      <c r="DY159" s="224"/>
      <c r="DZ159" s="224"/>
      <c r="EA159" s="224"/>
      <c r="EB159" s="224"/>
      <c r="EC159" s="224"/>
      <c r="ED159" s="224"/>
      <c r="EE159" s="224"/>
      <c r="EF159" s="224"/>
      <c r="EG159" s="224"/>
      <c r="EH159" s="224"/>
      <c r="EI159" s="224"/>
    </row>
    <row r="160" spans="1:139">
      <c r="A160" s="224"/>
      <c r="B160" s="222"/>
      <c r="C160" s="222"/>
      <c r="D160" s="222"/>
      <c r="E160" s="222"/>
      <c r="F160" s="222"/>
      <c r="G160" s="222"/>
      <c r="H160" s="222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  <c r="CS160" s="224"/>
      <c r="CT160" s="224"/>
      <c r="CU160" s="224"/>
      <c r="CV160" s="224"/>
      <c r="CW160" s="224"/>
      <c r="CX160" s="224"/>
      <c r="CY160" s="224"/>
      <c r="CZ160" s="224"/>
      <c r="DA160" s="224"/>
      <c r="DB160" s="224"/>
      <c r="DC160" s="224"/>
      <c r="DD160" s="224"/>
      <c r="DE160" s="224"/>
      <c r="DF160" s="224"/>
      <c r="DG160" s="224"/>
      <c r="DH160" s="224"/>
      <c r="DI160" s="224"/>
      <c r="DJ160" s="224"/>
      <c r="DK160" s="224"/>
      <c r="DL160" s="224"/>
      <c r="DM160" s="224"/>
      <c r="DN160" s="224"/>
      <c r="DO160" s="224"/>
      <c r="DP160" s="224"/>
      <c r="DQ160" s="224"/>
      <c r="DR160" s="224"/>
      <c r="DS160" s="224"/>
      <c r="DT160" s="224"/>
      <c r="DU160" s="224"/>
      <c r="DV160" s="224"/>
      <c r="DW160" s="224"/>
      <c r="DX160" s="224"/>
      <c r="DY160" s="224"/>
      <c r="DZ160" s="224"/>
      <c r="EA160" s="224"/>
      <c r="EB160" s="224"/>
      <c r="EC160" s="224"/>
      <c r="ED160" s="224"/>
      <c r="EE160" s="224"/>
      <c r="EF160" s="224"/>
      <c r="EG160" s="224"/>
      <c r="EH160" s="224"/>
      <c r="EI160" s="224"/>
    </row>
    <row r="161" spans="1:139">
      <c r="A161" s="224"/>
      <c r="B161" s="222"/>
      <c r="C161" s="222"/>
      <c r="D161" s="222"/>
      <c r="E161" s="222"/>
      <c r="F161" s="222"/>
      <c r="G161" s="222"/>
      <c r="H161" s="222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  <c r="CS161" s="224"/>
      <c r="CT161" s="224"/>
      <c r="CU161" s="224"/>
      <c r="CV161" s="224"/>
      <c r="CW161" s="224"/>
      <c r="CX161" s="224"/>
      <c r="CY161" s="224"/>
      <c r="CZ161" s="224"/>
      <c r="DA161" s="224"/>
      <c r="DB161" s="224"/>
      <c r="DC161" s="224"/>
      <c r="DD161" s="224"/>
      <c r="DE161" s="224"/>
      <c r="DF161" s="224"/>
      <c r="DG161" s="224"/>
      <c r="DH161" s="224"/>
      <c r="DI161" s="224"/>
      <c r="DJ161" s="224"/>
      <c r="DK161" s="224"/>
      <c r="DL161" s="224"/>
      <c r="DM161" s="224"/>
      <c r="DN161" s="224"/>
      <c r="DO161" s="224"/>
      <c r="DP161" s="224"/>
      <c r="DQ161" s="224"/>
      <c r="DR161" s="224"/>
      <c r="DS161" s="224"/>
      <c r="DT161" s="224"/>
      <c r="DU161" s="224"/>
      <c r="DV161" s="224"/>
      <c r="DW161" s="224"/>
      <c r="DX161" s="224"/>
      <c r="DY161" s="224"/>
      <c r="DZ161" s="224"/>
      <c r="EA161" s="224"/>
      <c r="EB161" s="224"/>
      <c r="EC161" s="224"/>
      <c r="ED161" s="224"/>
      <c r="EE161" s="224"/>
      <c r="EF161" s="224"/>
      <c r="EG161" s="224"/>
      <c r="EH161" s="224"/>
      <c r="EI161" s="224"/>
    </row>
    <row r="162" spans="1:139">
      <c r="A162" s="224"/>
      <c r="B162" s="222"/>
      <c r="C162" s="222"/>
      <c r="D162" s="222"/>
      <c r="E162" s="222"/>
      <c r="F162" s="222"/>
      <c r="G162" s="222"/>
      <c r="H162" s="222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  <c r="CS162" s="224"/>
      <c r="CT162" s="224"/>
      <c r="CU162" s="224"/>
      <c r="CV162" s="224"/>
      <c r="CW162" s="224"/>
      <c r="CX162" s="224"/>
      <c r="CY162" s="224"/>
      <c r="CZ162" s="224"/>
      <c r="DA162" s="224"/>
      <c r="DB162" s="224"/>
      <c r="DC162" s="224"/>
      <c r="DD162" s="224"/>
      <c r="DE162" s="224"/>
      <c r="DF162" s="224"/>
      <c r="DG162" s="224"/>
      <c r="DH162" s="224"/>
      <c r="DI162" s="224"/>
      <c r="DJ162" s="224"/>
      <c r="DK162" s="224"/>
      <c r="DL162" s="224"/>
      <c r="DM162" s="224"/>
      <c r="DN162" s="224"/>
      <c r="DO162" s="224"/>
      <c r="DP162" s="224"/>
      <c r="DQ162" s="224"/>
      <c r="DR162" s="224"/>
      <c r="DS162" s="224"/>
      <c r="DT162" s="224"/>
      <c r="DU162" s="224"/>
      <c r="DV162" s="224"/>
      <c r="DW162" s="224"/>
      <c r="DX162" s="224"/>
      <c r="DY162" s="224"/>
      <c r="DZ162" s="224"/>
      <c r="EA162" s="224"/>
      <c r="EB162" s="224"/>
      <c r="EC162" s="224"/>
      <c r="ED162" s="224"/>
      <c r="EE162" s="224"/>
      <c r="EF162" s="224"/>
      <c r="EG162" s="224"/>
      <c r="EH162" s="224"/>
      <c r="EI162" s="224"/>
    </row>
    <row r="163" spans="1:139">
      <c r="A163" s="224"/>
      <c r="B163" s="222"/>
      <c r="C163" s="222"/>
      <c r="D163" s="222"/>
      <c r="E163" s="222"/>
      <c r="F163" s="222"/>
      <c r="G163" s="222"/>
      <c r="H163" s="222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  <c r="CS163" s="224"/>
      <c r="CT163" s="224"/>
      <c r="CU163" s="224"/>
      <c r="CV163" s="224"/>
      <c r="CW163" s="224"/>
      <c r="CX163" s="224"/>
      <c r="CY163" s="224"/>
      <c r="CZ163" s="224"/>
      <c r="DA163" s="224"/>
      <c r="DB163" s="224"/>
      <c r="DC163" s="224"/>
      <c r="DD163" s="224"/>
      <c r="DE163" s="224"/>
      <c r="DF163" s="224"/>
      <c r="DG163" s="224"/>
      <c r="DH163" s="224"/>
      <c r="DI163" s="224"/>
      <c r="DJ163" s="224"/>
      <c r="DK163" s="224"/>
      <c r="DL163" s="224"/>
      <c r="DM163" s="224"/>
      <c r="DN163" s="224"/>
      <c r="DO163" s="224"/>
      <c r="DP163" s="224"/>
      <c r="DQ163" s="224"/>
      <c r="DR163" s="224"/>
      <c r="DS163" s="224"/>
      <c r="DT163" s="224"/>
      <c r="DU163" s="224"/>
      <c r="DV163" s="224"/>
      <c r="DW163" s="224"/>
      <c r="DX163" s="224"/>
      <c r="DY163" s="224"/>
      <c r="DZ163" s="224"/>
      <c r="EA163" s="224"/>
      <c r="EB163" s="224"/>
      <c r="EC163" s="224"/>
      <c r="ED163" s="224"/>
      <c r="EE163" s="224"/>
      <c r="EF163" s="224"/>
      <c r="EG163" s="224"/>
      <c r="EH163" s="224"/>
      <c r="EI163" s="224"/>
    </row>
    <row r="164" spans="1:139">
      <c r="A164" s="224"/>
      <c r="B164" s="222"/>
      <c r="C164" s="222"/>
      <c r="D164" s="222"/>
      <c r="E164" s="222"/>
      <c r="F164" s="222"/>
      <c r="G164" s="222"/>
      <c r="H164" s="222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  <c r="CS164" s="224"/>
      <c r="CT164" s="224"/>
      <c r="CU164" s="224"/>
      <c r="CV164" s="224"/>
      <c r="CW164" s="224"/>
      <c r="CX164" s="224"/>
      <c r="CY164" s="224"/>
      <c r="CZ164" s="224"/>
      <c r="DA164" s="224"/>
      <c r="DB164" s="224"/>
      <c r="DC164" s="224"/>
      <c r="DD164" s="224"/>
      <c r="DE164" s="224"/>
      <c r="DF164" s="224"/>
      <c r="DG164" s="224"/>
      <c r="DH164" s="224"/>
      <c r="DI164" s="224"/>
      <c r="DJ164" s="224"/>
      <c r="DK164" s="224"/>
      <c r="DL164" s="224"/>
      <c r="DM164" s="224"/>
      <c r="DN164" s="224"/>
      <c r="DO164" s="224"/>
      <c r="DP164" s="224"/>
      <c r="DQ164" s="224"/>
      <c r="DR164" s="224"/>
      <c r="DS164" s="224"/>
      <c r="DT164" s="224"/>
      <c r="DU164" s="224"/>
      <c r="DV164" s="224"/>
      <c r="DW164" s="224"/>
      <c r="DX164" s="224"/>
      <c r="DY164" s="224"/>
      <c r="DZ164" s="224"/>
      <c r="EA164" s="224"/>
      <c r="EB164" s="224"/>
      <c r="EC164" s="224"/>
      <c r="ED164" s="224"/>
      <c r="EE164" s="224"/>
      <c r="EF164" s="224"/>
      <c r="EG164" s="224"/>
      <c r="EH164" s="224"/>
      <c r="EI164" s="224"/>
    </row>
    <row r="165" spans="1:139">
      <c r="A165" s="224"/>
      <c r="B165" s="222"/>
      <c r="C165" s="222"/>
      <c r="D165" s="222"/>
      <c r="E165" s="222"/>
      <c r="F165" s="222"/>
      <c r="G165" s="222"/>
      <c r="H165" s="222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  <c r="CS165" s="224"/>
      <c r="CT165" s="224"/>
      <c r="CU165" s="224"/>
      <c r="CV165" s="224"/>
      <c r="CW165" s="224"/>
      <c r="CX165" s="224"/>
      <c r="CY165" s="224"/>
      <c r="CZ165" s="224"/>
      <c r="DA165" s="224"/>
      <c r="DB165" s="224"/>
      <c r="DC165" s="224"/>
      <c r="DD165" s="224"/>
      <c r="DE165" s="224"/>
      <c r="DF165" s="224"/>
      <c r="DG165" s="224"/>
      <c r="DH165" s="224"/>
      <c r="DI165" s="224"/>
      <c r="DJ165" s="224"/>
      <c r="DK165" s="224"/>
      <c r="DL165" s="224"/>
      <c r="DM165" s="224"/>
      <c r="DN165" s="224"/>
      <c r="DO165" s="224"/>
      <c r="DP165" s="224"/>
      <c r="DQ165" s="224"/>
      <c r="DR165" s="224"/>
      <c r="DS165" s="224"/>
      <c r="DT165" s="224"/>
      <c r="DU165" s="224"/>
      <c r="DV165" s="224"/>
      <c r="DW165" s="224"/>
      <c r="DX165" s="224"/>
      <c r="DY165" s="224"/>
      <c r="DZ165" s="224"/>
      <c r="EA165" s="224"/>
      <c r="EB165" s="224"/>
      <c r="EC165" s="224"/>
      <c r="ED165" s="224"/>
      <c r="EE165" s="224"/>
      <c r="EF165" s="224"/>
      <c r="EG165" s="224"/>
      <c r="EH165" s="224"/>
      <c r="EI165" s="224"/>
    </row>
    <row r="166" spans="1:139">
      <c r="A166" s="224"/>
      <c r="B166" s="222"/>
      <c r="C166" s="222"/>
      <c r="D166" s="222"/>
      <c r="E166" s="222"/>
      <c r="F166" s="222"/>
      <c r="G166" s="222"/>
      <c r="H166" s="222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  <c r="CR166" s="224"/>
      <c r="CS166" s="224"/>
      <c r="CT166" s="224"/>
      <c r="CU166" s="224"/>
      <c r="CV166" s="224"/>
      <c r="CW166" s="224"/>
      <c r="CX166" s="224"/>
      <c r="CY166" s="224"/>
      <c r="CZ166" s="224"/>
      <c r="DA166" s="224"/>
      <c r="DB166" s="224"/>
      <c r="DC166" s="224"/>
      <c r="DD166" s="224"/>
      <c r="DE166" s="224"/>
      <c r="DF166" s="224"/>
      <c r="DG166" s="224"/>
      <c r="DH166" s="224"/>
      <c r="DI166" s="224"/>
      <c r="DJ166" s="224"/>
      <c r="DK166" s="224"/>
      <c r="DL166" s="224"/>
      <c r="DM166" s="224"/>
      <c r="DN166" s="224"/>
      <c r="DO166" s="224"/>
      <c r="DP166" s="224"/>
      <c r="DQ166" s="224"/>
      <c r="DR166" s="224"/>
      <c r="DS166" s="224"/>
      <c r="DT166" s="224"/>
      <c r="DU166" s="224"/>
      <c r="DV166" s="224"/>
      <c r="DW166" s="224"/>
      <c r="DX166" s="224"/>
      <c r="DY166" s="224"/>
      <c r="DZ166" s="224"/>
      <c r="EA166" s="224"/>
      <c r="EB166" s="224"/>
      <c r="EC166" s="224"/>
      <c r="ED166" s="224"/>
      <c r="EE166" s="224"/>
      <c r="EF166" s="224"/>
      <c r="EG166" s="224"/>
      <c r="EH166" s="224"/>
      <c r="EI166" s="224"/>
    </row>
    <row r="167" spans="1:139">
      <c r="A167" s="224"/>
      <c r="B167" s="222"/>
      <c r="C167" s="222"/>
      <c r="D167" s="222"/>
      <c r="E167" s="222"/>
      <c r="F167" s="222"/>
      <c r="G167" s="222"/>
      <c r="H167" s="222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  <c r="CR167" s="224"/>
      <c r="CS167" s="224"/>
      <c r="CT167" s="224"/>
      <c r="CU167" s="224"/>
      <c r="CV167" s="224"/>
      <c r="CW167" s="224"/>
      <c r="CX167" s="224"/>
      <c r="CY167" s="224"/>
      <c r="CZ167" s="224"/>
      <c r="DA167" s="224"/>
      <c r="DB167" s="224"/>
      <c r="DC167" s="224"/>
      <c r="DD167" s="224"/>
      <c r="DE167" s="224"/>
      <c r="DF167" s="224"/>
      <c r="DG167" s="224"/>
      <c r="DH167" s="224"/>
      <c r="DI167" s="224"/>
      <c r="DJ167" s="224"/>
      <c r="DK167" s="224"/>
      <c r="DL167" s="224"/>
      <c r="DM167" s="224"/>
      <c r="DN167" s="224"/>
      <c r="DO167" s="224"/>
      <c r="DP167" s="224"/>
      <c r="DQ167" s="224"/>
      <c r="DR167" s="224"/>
      <c r="DS167" s="224"/>
      <c r="DT167" s="224"/>
      <c r="DU167" s="224"/>
      <c r="DV167" s="224"/>
      <c r="DW167" s="224"/>
      <c r="DX167" s="224"/>
      <c r="DY167" s="224"/>
      <c r="DZ167" s="224"/>
      <c r="EA167" s="224"/>
      <c r="EB167" s="224"/>
      <c r="EC167" s="224"/>
      <c r="ED167" s="224"/>
      <c r="EE167" s="224"/>
      <c r="EF167" s="224"/>
      <c r="EG167" s="224"/>
      <c r="EH167" s="224"/>
      <c r="EI167" s="224"/>
    </row>
    <row r="168" spans="1:139">
      <c r="A168" s="224"/>
      <c r="B168" s="222"/>
      <c r="C168" s="222"/>
      <c r="D168" s="222"/>
      <c r="E168" s="222"/>
      <c r="F168" s="222"/>
      <c r="G168" s="222"/>
      <c r="H168" s="222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  <c r="CR168" s="224"/>
      <c r="CS168" s="224"/>
      <c r="CT168" s="224"/>
      <c r="CU168" s="224"/>
      <c r="CV168" s="224"/>
      <c r="CW168" s="224"/>
      <c r="CX168" s="224"/>
      <c r="CY168" s="224"/>
      <c r="CZ168" s="224"/>
      <c r="DA168" s="224"/>
      <c r="DB168" s="224"/>
      <c r="DC168" s="224"/>
      <c r="DD168" s="224"/>
      <c r="DE168" s="224"/>
      <c r="DF168" s="224"/>
      <c r="DG168" s="224"/>
      <c r="DH168" s="224"/>
      <c r="DI168" s="224"/>
      <c r="DJ168" s="224"/>
      <c r="DK168" s="224"/>
      <c r="DL168" s="224"/>
      <c r="DM168" s="224"/>
      <c r="DN168" s="224"/>
      <c r="DO168" s="224"/>
      <c r="DP168" s="224"/>
      <c r="DQ168" s="224"/>
      <c r="DR168" s="224"/>
      <c r="DS168" s="224"/>
      <c r="DT168" s="224"/>
      <c r="DU168" s="224"/>
      <c r="DV168" s="224"/>
      <c r="DW168" s="224"/>
      <c r="DX168" s="224"/>
      <c r="DY168" s="224"/>
      <c r="DZ168" s="224"/>
      <c r="EA168" s="224"/>
      <c r="EB168" s="224"/>
      <c r="EC168" s="224"/>
      <c r="ED168" s="224"/>
      <c r="EE168" s="224"/>
      <c r="EF168" s="224"/>
      <c r="EG168" s="224"/>
      <c r="EH168" s="224"/>
      <c r="EI168" s="224"/>
    </row>
    <row r="169" spans="1:139">
      <c r="A169" s="224"/>
      <c r="B169" s="222"/>
      <c r="C169" s="222"/>
      <c r="D169" s="222"/>
      <c r="E169" s="222"/>
      <c r="F169" s="222"/>
      <c r="G169" s="222"/>
      <c r="H169" s="222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  <c r="CR169" s="224"/>
      <c r="CS169" s="224"/>
      <c r="CT169" s="224"/>
      <c r="CU169" s="224"/>
      <c r="CV169" s="224"/>
      <c r="CW169" s="224"/>
      <c r="CX169" s="224"/>
      <c r="CY169" s="224"/>
      <c r="CZ169" s="224"/>
      <c r="DA169" s="224"/>
      <c r="DB169" s="224"/>
      <c r="DC169" s="224"/>
      <c r="DD169" s="224"/>
      <c r="DE169" s="224"/>
      <c r="DF169" s="224"/>
      <c r="DG169" s="224"/>
      <c r="DH169" s="224"/>
      <c r="DI169" s="224"/>
      <c r="DJ169" s="224"/>
      <c r="DK169" s="224"/>
      <c r="DL169" s="224"/>
      <c r="DM169" s="224"/>
      <c r="DN169" s="224"/>
      <c r="DO169" s="224"/>
      <c r="DP169" s="224"/>
      <c r="DQ169" s="224"/>
      <c r="DR169" s="224"/>
      <c r="DS169" s="224"/>
      <c r="DT169" s="224"/>
      <c r="DU169" s="224"/>
      <c r="DV169" s="224"/>
      <c r="DW169" s="224"/>
      <c r="DX169" s="224"/>
      <c r="DY169" s="224"/>
      <c r="DZ169" s="224"/>
      <c r="EA169" s="224"/>
      <c r="EB169" s="224"/>
      <c r="EC169" s="224"/>
      <c r="ED169" s="224"/>
      <c r="EE169" s="224"/>
      <c r="EF169" s="224"/>
      <c r="EG169" s="224"/>
      <c r="EH169" s="224"/>
      <c r="EI169" s="224"/>
    </row>
    <row r="170" spans="1:139">
      <c r="A170" s="224"/>
      <c r="B170" s="222"/>
      <c r="C170" s="222"/>
      <c r="D170" s="222"/>
      <c r="E170" s="222"/>
      <c r="F170" s="222"/>
      <c r="G170" s="222"/>
      <c r="H170" s="222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4"/>
      <c r="BN170" s="224"/>
      <c r="BO170" s="224"/>
      <c r="BP170" s="224"/>
      <c r="BQ170" s="224"/>
      <c r="BR170" s="224"/>
      <c r="BS170" s="224"/>
      <c r="BT170" s="224"/>
      <c r="BU170" s="224"/>
      <c r="BV170" s="224"/>
      <c r="BW170" s="224"/>
      <c r="BX170" s="224"/>
      <c r="BY170" s="224"/>
      <c r="BZ170" s="224"/>
      <c r="CA170" s="224"/>
      <c r="CB170" s="224"/>
      <c r="CC170" s="224"/>
      <c r="CD170" s="224"/>
      <c r="CE170" s="224"/>
      <c r="CF170" s="224"/>
      <c r="CG170" s="224"/>
      <c r="CH170" s="224"/>
      <c r="CI170" s="224"/>
      <c r="CJ170" s="224"/>
      <c r="CK170" s="224"/>
      <c r="CL170" s="224"/>
      <c r="CM170" s="224"/>
      <c r="CN170" s="224"/>
      <c r="CO170" s="224"/>
      <c r="CP170" s="224"/>
      <c r="CQ170" s="224"/>
      <c r="CR170" s="224"/>
      <c r="CS170" s="224"/>
      <c r="CT170" s="224"/>
      <c r="CU170" s="224"/>
      <c r="CV170" s="224"/>
      <c r="CW170" s="224"/>
      <c r="CX170" s="224"/>
      <c r="CY170" s="224"/>
      <c r="CZ170" s="224"/>
      <c r="DA170" s="224"/>
      <c r="DB170" s="224"/>
      <c r="DC170" s="224"/>
      <c r="DD170" s="224"/>
      <c r="DE170" s="224"/>
      <c r="DF170" s="224"/>
      <c r="DG170" s="224"/>
      <c r="DH170" s="224"/>
      <c r="DI170" s="224"/>
      <c r="DJ170" s="224"/>
      <c r="DK170" s="224"/>
      <c r="DL170" s="224"/>
      <c r="DM170" s="224"/>
      <c r="DN170" s="224"/>
      <c r="DO170" s="224"/>
      <c r="DP170" s="224"/>
      <c r="DQ170" s="224"/>
      <c r="DR170" s="224"/>
      <c r="DS170" s="224"/>
      <c r="DT170" s="224"/>
      <c r="DU170" s="224"/>
      <c r="DV170" s="224"/>
      <c r="DW170" s="224"/>
      <c r="DX170" s="224"/>
      <c r="DY170" s="224"/>
      <c r="DZ170" s="224"/>
      <c r="EA170" s="224"/>
      <c r="EB170" s="224"/>
      <c r="EC170" s="224"/>
      <c r="ED170" s="224"/>
      <c r="EE170" s="224"/>
      <c r="EF170" s="224"/>
      <c r="EG170" s="224"/>
      <c r="EH170" s="224"/>
      <c r="EI170" s="224"/>
    </row>
    <row r="171" spans="1:139">
      <c r="A171" s="224"/>
      <c r="B171" s="222"/>
      <c r="C171" s="222"/>
      <c r="D171" s="222"/>
      <c r="E171" s="222"/>
      <c r="F171" s="222"/>
      <c r="G171" s="222"/>
      <c r="H171" s="222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4"/>
      <c r="BN171" s="224"/>
      <c r="BO171" s="224"/>
      <c r="BP171" s="224"/>
      <c r="BQ171" s="224"/>
      <c r="BR171" s="224"/>
      <c r="BS171" s="224"/>
      <c r="BT171" s="224"/>
      <c r="BU171" s="224"/>
      <c r="BV171" s="224"/>
      <c r="BW171" s="224"/>
      <c r="BX171" s="224"/>
      <c r="BY171" s="224"/>
      <c r="BZ171" s="224"/>
      <c r="CA171" s="224"/>
      <c r="CB171" s="224"/>
      <c r="CC171" s="224"/>
      <c r="CD171" s="224"/>
      <c r="CE171" s="224"/>
      <c r="CF171" s="224"/>
      <c r="CG171" s="224"/>
      <c r="CH171" s="224"/>
      <c r="CI171" s="224"/>
      <c r="CJ171" s="224"/>
      <c r="CK171" s="224"/>
      <c r="CL171" s="224"/>
      <c r="CM171" s="224"/>
      <c r="CN171" s="224"/>
      <c r="CO171" s="224"/>
      <c r="CP171" s="224"/>
      <c r="CQ171" s="224"/>
      <c r="CR171" s="224"/>
      <c r="CS171" s="224"/>
      <c r="CT171" s="224"/>
      <c r="CU171" s="224"/>
      <c r="CV171" s="224"/>
      <c r="CW171" s="224"/>
      <c r="CX171" s="224"/>
      <c r="CY171" s="224"/>
      <c r="CZ171" s="224"/>
      <c r="DA171" s="224"/>
      <c r="DB171" s="224"/>
      <c r="DC171" s="224"/>
      <c r="DD171" s="224"/>
      <c r="DE171" s="224"/>
      <c r="DF171" s="224"/>
      <c r="DG171" s="224"/>
      <c r="DH171" s="224"/>
      <c r="DI171" s="224"/>
      <c r="DJ171" s="224"/>
      <c r="DK171" s="224"/>
      <c r="DL171" s="224"/>
      <c r="DM171" s="224"/>
      <c r="DN171" s="224"/>
      <c r="DO171" s="224"/>
      <c r="DP171" s="224"/>
      <c r="DQ171" s="224"/>
      <c r="DR171" s="224"/>
      <c r="DS171" s="224"/>
      <c r="DT171" s="224"/>
      <c r="DU171" s="224"/>
      <c r="DV171" s="224"/>
      <c r="DW171" s="224"/>
      <c r="DX171" s="224"/>
      <c r="DY171" s="224"/>
      <c r="DZ171" s="224"/>
      <c r="EA171" s="224"/>
      <c r="EB171" s="224"/>
      <c r="EC171" s="224"/>
      <c r="ED171" s="224"/>
      <c r="EE171" s="224"/>
      <c r="EF171" s="224"/>
      <c r="EG171" s="224"/>
      <c r="EH171" s="224"/>
      <c r="EI171" s="224"/>
    </row>
    <row r="172" spans="1:139">
      <c r="A172" s="224"/>
      <c r="B172" s="222"/>
      <c r="C172" s="222"/>
      <c r="D172" s="222"/>
      <c r="E172" s="222"/>
      <c r="F172" s="222"/>
      <c r="G172" s="222"/>
      <c r="H172" s="222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4"/>
      <c r="BN172" s="224"/>
      <c r="BO172" s="224"/>
      <c r="BP172" s="224"/>
      <c r="BQ172" s="224"/>
      <c r="BR172" s="224"/>
      <c r="BS172" s="224"/>
      <c r="BT172" s="224"/>
      <c r="BU172" s="224"/>
      <c r="BV172" s="224"/>
      <c r="BW172" s="224"/>
      <c r="BX172" s="224"/>
      <c r="BY172" s="224"/>
      <c r="BZ172" s="224"/>
      <c r="CA172" s="224"/>
      <c r="CB172" s="224"/>
      <c r="CC172" s="224"/>
      <c r="CD172" s="224"/>
      <c r="CE172" s="224"/>
      <c r="CF172" s="224"/>
      <c r="CG172" s="224"/>
      <c r="CH172" s="224"/>
      <c r="CI172" s="224"/>
      <c r="CJ172" s="224"/>
      <c r="CK172" s="224"/>
      <c r="CL172" s="224"/>
      <c r="CM172" s="224"/>
      <c r="CN172" s="224"/>
      <c r="CO172" s="224"/>
      <c r="CP172" s="224"/>
      <c r="CQ172" s="224"/>
      <c r="CR172" s="224"/>
      <c r="CS172" s="224"/>
      <c r="CT172" s="224"/>
      <c r="CU172" s="224"/>
      <c r="CV172" s="224"/>
      <c r="CW172" s="224"/>
      <c r="CX172" s="224"/>
      <c r="CY172" s="224"/>
      <c r="CZ172" s="224"/>
      <c r="DA172" s="224"/>
      <c r="DB172" s="224"/>
      <c r="DC172" s="224"/>
      <c r="DD172" s="224"/>
      <c r="DE172" s="224"/>
      <c r="DF172" s="224"/>
      <c r="DG172" s="224"/>
      <c r="DH172" s="224"/>
      <c r="DI172" s="224"/>
      <c r="DJ172" s="224"/>
      <c r="DK172" s="224"/>
      <c r="DL172" s="224"/>
      <c r="DM172" s="224"/>
      <c r="DN172" s="224"/>
      <c r="DO172" s="224"/>
      <c r="DP172" s="224"/>
      <c r="DQ172" s="224"/>
      <c r="DR172" s="224"/>
      <c r="DS172" s="224"/>
      <c r="DT172" s="224"/>
      <c r="DU172" s="224"/>
      <c r="DV172" s="224"/>
      <c r="DW172" s="224"/>
      <c r="DX172" s="224"/>
      <c r="DY172" s="224"/>
      <c r="DZ172" s="224"/>
      <c r="EA172" s="224"/>
      <c r="EB172" s="224"/>
      <c r="EC172" s="224"/>
      <c r="ED172" s="224"/>
      <c r="EE172" s="224"/>
      <c r="EF172" s="224"/>
      <c r="EG172" s="224"/>
      <c r="EH172" s="224"/>
      <c r="EI172" s="224"/>
    </row>
    <row r="173" spans="1:139">
      <c r="A173" s="224"/>
      <c r="B173" s="222"/>
      <c r="C173" s="222"/>
      <c r="D173" s="222"/>
      <c r="E173" s="222"/>
      <c r="F173" s="222"/>
      <c r="G173" s="222"/>
      <c r="H173" s="222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4"/>
      <c r="BW173" s="224"/>
      <c r="BX173" s="224"/>
      <c r="BY173" s="224"/>
      <c r="BZ173" s="224"/>
      <c r="CA173" s="224"/>
      <c r="CB173" s="224"/>
      <c r="CC173" s="224"/>
      <c r="CD173" s="224"/>
      <c r="CE173" s="224"/>
      <c r="CF173" s="224"/>
      <c r="CG173" s="224"/>
      <c r="CH173" s="224"/>
      <c r="CI173" s="224"/>
      <c r="CJ173" s="224"/>
      <c r="CK173" s="224"/>
      <c r="CL173" s="224"/>
      <c r="CM173" s="224"/>
      <c r="CN173" s="224"/>
      <c r="CO173" s="224"/>
      <c r="CP173" s="224"/>
      <c r="CQ173" s="224"/>
      <c r="CR173" s="224"/>
      <c r="CS173" s="224"/>
      <c r="CT173" s="224"/>
      <c r="CU173" s="224"/>
      <c r="CV173" s="224"/>
      <c r="CW173" s="224"/>
      <c r="CX173" s="224"/>
      <c r="CY173" s="224"/>
      <c r="CZ173" s="224"/>
      <c r="DA173" s="224"/>
      <c r="DB173" s="224"/>
      <c r="DC173" s="224"/>
      <c r="DD173" s="224"/>
      <c r="DE173" s="224"/>
      <c r="DF173" s="224"/>
      <c r="DG173" s="224"/>
      <c r="DH173" s="224"/>
      <c r="DI173" s="224"/>
      <c r="DJ173" s="224"/>
      <c r="DK173" s="224"/>
      <c r="DL173" s="224"/>
      <c r="DM173" s="224"/>
      <c r="DN173" s="224"/>
      <c r="DO173" s="224"/>
      <c r="DP173" s="224"/>
      <c r="DQ173" s="224"/>
      <c r="DR173" s="224"/>
      <c r="DS173" s="224"/>
      <c r="DT173" s="224"/>
      <c r="DU173" s="224"/>
      <c r="DV173" s="224"/>
      <c r="DW173" s="224"/>
      <c r="DX173" s="224"/>
      <c r="DY173" s="224"/>
      <c r="DZ173" s="224"/>
      <c r="EA173" s="224"/>
      <c r="EB173" s="224"/>
      <c r="EC173" s="224"/>
      <c r="ED173" s="224"/>
      <c r="EE173" s="224"/>
      <c r="EF173" s="224"/>
      <c r="EG173" s="224"/>
      <c r="EH173" s="224"/>
      <c r="EI173" s="224"/>
    </row>
    <row r="174" spans="1:139">
      <c r="A174" s="224"/>
      <c r="B174" s="222"/>
      <c r="C174" s="222"/>
      <c r="D174" s="222"/>
      <c r="E174" s="222"/>
      <c r="F174" s="222"/>
      <c r="G174" s="222"/>
      <c r="H174" s="222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4"/>
      <c r="BN174" s="224"/>
      <c r="BO174" s="224"/>
      <c r="BP174" s="224"/>
      <c r="BQ174" s="224"/>
      <c r="BR174" s="224"/>
      <c r="BS174" s="224"/>
      <c r="BT174" s="224"/>
      <c r="BU174" s="224"/>
      <c r="BV174" s="224"/>
      <c r="BW174" s="224"/>
      <c r="BX174" s="224"/>
      <c r="BY174" s="224"/>
      <c r="BZ174" s="224"/>
      <c r="CA174" s="224"/>
      <c r="CB174" s="224"/>
      <c r="CC174" s="224"/>
      <c r="CD174" s="224"/>
      <c r="CE174" s="224"/>
      <c r="CF174" s="224"/>
      <c r="CG174" s="224"/>
      <c r="CH174" s="224"/>
      <c r="CI174" s="224"/>
      <c r="CJ174" s="224"/>
      <c r="CK174" s="224"/>
      <c r="CL174" s="224"/>
      <c r="CM174" s="224"/>
      <c r="CN174" s="224"/>
      <c r="CO174" s="224"/>
      <c r="CP174" s="224"/>
      <c r="CQ174" s="224"/>
      <c r="CR174" s="224"/>
      <c r="CS174" s="224"/>
      <c r="CT174" s="224"/>
      <c r="CU174" s="224"/>
      <c r="CV174" s="224"/>
      <c r="CW174" s="224"/>
      <c r="CX174" s="224"/>
      <c r="CY174" s="224"/>
      <c r="CZ174" s="224"/>
      <c r="DA174" s="224"/>
      <c r="DB174" s="224"/>
      <c r="DC174" s="224"/>
      <c r="DD174" s="224"/>
      <c r="DE174" s="224"/>
      <c r="DF174" s="224"/>
      <c r="DG174" s="224"/>
      <c r="DH174" s="224"/>
      <c r="DI174" s="224"/>
      <c r="DJ174" s="224"/>
      <c r="DK174" s="224"/>
      <c r="DL174" s="224"/>
      <c r="DM174" s="224"/>
      <c r="DN174" s="224"/>
      <c r="DO174" s="224"/>
      <c r="DP174" s="224"/>
      <c r="DQ174" s="224"/>
      <c r="DR174" s="224"/>
      <c r="DS174" s="224"/>
      <c r="DT174" s="224"/>
      <c r="DU174" s="224"/>
      <c r="DV174" s="224"/>
      <c r="DW174" s="224"/>
      <c r="DX174" s="224"/>
      <c r="DY174" s="224"/>
      <c r="DZ174" s="224"/>
      <c r="EA174" s="224"/>
      <c r="EB174" s="224"/>
      <c r="EC174" s="224"/>
      <c r="ED174" s="224"/>
      <c r="EE174" s="224"/>
      <c r="EF174" s="224"/>
      <c r="EG174" s="224"/>
      <c r="EH174" s="224"/>
      <c r="EI174" s="224"/>
    </row>
    <row r="175" spans="1:139">
      <c r="A175" s="224"/>
      <c r="B175" s="222"/>
      <c r="C175" s="222"/>
      <c r="D175" s="222"/>
      <c r="E175" s="222"/>
      <c r="F175" s="222"/>
      <c r="G175" s="222"/>
      <c r="H175" s="222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24"/>
      <c r="BZ175" s="224"/>
      <c r="CA175" s="224"/>
      <c r="CB175" s="224"/>
      <c r="CC175" s="224"/>
      <c r="CD175" s="224"/>
      <c r="CE175" s="224"/>
      <c r="CF175" s="224"/>
      <c r="CG175" s="224"/>
      <c r="CH175" s="224"/>
      <c r="CI175" s="224"/>
      <c r="CJ175" s="224"/>
      <c r="CK175" s="224"/>
      <c r="CL175" s="224"/>
      <c r="CM175" s="224"/>
      <c r="CN175" s="224"/>
      <c r="CO175" s="224"/>
      <c r="CP175" s="224"/>
      <c r="CQ175" s="224"/>
      <c r="CR175" s="224"/>
      <c r="CS175" s="224"/>
      <c r="CT175" s="224"/>
      <c r="CU175" s="224"/>
      <c r="CV175" s="224"/>
      <c r="CW175" s="224"/>
      <c r="CX175" s="224"/>
      <c r="CY175" s="224"/>
      <c r="CZ175" s="224"/>
      <c r="DA175" s="224"/>
      <c r="DB175" s="224"/>
      <c r="DC175" s="224"/>
      <c r="DD175" s="224"/>
      <c r="DE175" s="224"/>
      <c r="DF175" s="224"/>
      <c r="DG175" s="224"/>
      <c r="DH175" s="224"/>
      <c r="DI175" s="224"/>
      <c r="DJ175" s="224"/>
      <c r="DK175" s="224"/>
      <c r="DL175" s="224"/>
      <c r="DM175" s="224"/>
      <c r="DN175" s="224"/>
      <c r="DO175" s="224"/>
      <c r="DP175" s="224"/>
      <c r="DQ175" s="224"/>
      <c r="DR175" s="224"/>
      <c r="DS175" s="224"/>
      <c r="DT175" s="224"/>
      <c r="DU175" s="224"/>
      <c r="DV175" s="224"/>
      <c r="DW175" s="224"/>
      <c r="DX175" s="224"/>
      <c r="DY175" s="224"/>
      <c r="DZ175" s="224"/>
      <c r="EA175" s="224"/>
      <c r="EB175" s="224"/>
      <c r="EC175" s="224"/>
      <c r="ED175" s="224"/>
      <c r="EE175" s="224"/>
      <c r="EF175" s="224"/>
      <c r="EG175" s="224"/>
      <c r="EH175" s="224"/>
      <c r="EI175" s="224"/>
    </row>
    <row r="176" spans="1:139">
      <c r="A176" s="224"/>
      <c r="B176" s="222"/>
      <c r="C176" s="222"/>
      <c r="D176" s="222"/>
      <c r="E176" s="222"/>
      <c r="F176" s="222"/>
      <c r="G176" s="222"/>
      <c r="H176" s="222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4"/>
      <c r="BN176" s="224"/>
      <c r="BO176" s="224"/>
      <c r="BP176" s="224"/>
      <c r="BQ176" s="224"/>
      <c r="BR176" s="224"/>
      <c r="BS176" s="224"/>
      <c r="BT176" s="224"/>
      <c r="BU176" s="224"/>
      <c r="BV176" s="224"/>
      <c r="BW176" s="224"/>
      <c r="BX176" s="224"/>
      <c r="BY176" s="224"/>
      <c r="BZ176" s="224"/>
      <c r="CA176" s="224"/>
      <c r="CB176" s="224"/>
      <c r="CC176" s="224"/>
      <c r="CD176" s="224"/>
      <c r="CE176" s="224"/>
      <c r="CF176" s="224"/>
      <c r="CG176" s="224"/>
      <c r="CH176" s="224"/>
      <c r="CI176" s="224"/>
      <c r="CJ176" s="224"/>
      <c r="CK176" s="224"/>
      <c r="CL176" s="224"/>
      <c r="CM176" s="224"/>
      <c r="CN176" s="224"/>
      <c r="CO176" s="224"/>
      <c r="CP176" s="224"/>
      <c r="CQ176" s="224"/>
      <c r="CR176" s="224"/>
      <c r="CS176" s="224"/>
      <c r="CT176" s="224"/>
      <c r="CU176" s="224"/>
      <c r="CV176" s="224"/>
      <c r="CW176" s="224"/>
      <c r="CX176" s="224"/>
      <c r="CY176" s="224"/>
      <c r="CZ176" s="224"/>
      <c r="DA176" s="224"/>
      <c r="DB176" s="224"/>
      <c r="DC176" s="224"/>
      <c r="DD176" s="224"/>
      <c r="DE176" s="224"/>
      <c r="DF176" s="224"/>
      <c r="DG176" s="224"/>
      <c r="DH176" s="224"/>
      <c r="DI176" s="224"/>
      <c r="DJ176" s="224"/>
      <c r="DK176" s="224"/>
      <c r="DL176" s="224"/>
      <c r="DM176" s="224"/>
      <c r="DN176" s="224"/>
      <c r="DO176" s="224"/>
      <c r="DP176" s="224"/>
      <c r="DQ176" s="224"/>
      <c r="DR176" s="224"/>
      <c r="DS176" s="224"/>
      <c r="DT176" s="224"/>
      <c r="DU176" s="224"/>
      <c r="DV176" s="224"/>
      <c r="DW176" s="224"/>
      <c r="DX176" s="224"/>
      <c r="DY176" s="224"/>
      <c r="DZ176" s="224"/>
      <c r="EA176" s="224"/>
      <c r="EB176" s="224"/>
      <c r="EC176" s="224"/>
      <c r="ED176" s="224"/>
      <c r="EE176" s="224"/>
      <c r="EF176" s="224"/>
      <c r="EG176" s="224"/>
      <c r="EH176" s="224"/>
      <c r="EI176" s="224"/>
    </row>
    <row r="177" spans="1:139">
      <c r="A177" s="224"/>
      <c r="B177" s="222"/>
      <c r="C177" s="222"/>
      <c r="D177" s="222"/>
      <c r="E177" s="222"/>
      <c r="F177" s="222"/>
      <c r="G177" s="222"/>
      <c r="H177" s="222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4"/>
      <c r="BN177" s="224"/>
      <c r="BO177" s="224"/>
      <c r="BP177" s="224"/>
      <c r="BQ177" s="224"/>
      <c r="BR177" s="224"/>
      <c r="BS177" s="224"/>
      <c r="BT177" s="224"/>
      <c r="BU177" s="224"/>
      <c r="BV177" s="224"/>
      <c r="BW177" s="224"/>
      <c r="BX177" s="224"/>
      <c r="BY177" s="224"/>
      <c r="BZ177" s="224"/>
      <c r="CA177" s="224"/>
      <c r="CB177" s="224"/>
      <c r="CC177" s="224"/>
      <c r="CD177" s="224"/>
      <c r="CE177" s="224"/>
      <c r="CF177" s="224"/>
      <c r="CG177" s="224"/>
      <c r="CH177" s="224"/>
      <c r="CI177" s="224"/>
      <c r="CJ177" s="224"/>
      <c r="CK177" s="224"/>
      <c r="CL177" s="224"/>
      <c r="CM177" s="224"/>
      <c r="CN177" s="224"/>
      <c r="CO177" s="224"/>
      <c r="CP177" s="224"/>
      <c r="CQ177" s="224"/>
      <c r="CR177" s="224"/>
      <c r="CS177" s="224"/>
      <c r="CT177" s="224"/>
      <c r="CU177" s="224"/>
      <c r="CV177" s="224"/>
      <c r="CW177" s="224"/>
      <c r="CX177" s="224"/>
      <c r="CY177" s="224"/>
      <c r="CZ177" s="224"/>
      <c r="DA177" s="224"/>
      <c r="DB177" s="224"/>
      <c r="DC177" s="224"/>
      <c r="DD177" s="224"/>
      <c r="DE177" s="224"/>
      <c r="DF177" s="224"/>
      <c r="DG177" s="224"/>
      <c r="DH177" s="224"/>
      <c r="DI177" s="224"/>
      <c r="DJ177" s="224"/>
      <c r="DK177" s="224"/>
      <c r="DL177" s="224"/>
      <c r="DM177" s="224"/>
      <c r="DN177" s="224"/>
      <c r="DO177" s="224"/>
      <c r="DP177" s="224"/>
      <c r="DQ177" s="224"/>
      <c r="DR177" s="224"/>
      <c r="DS177" s="224"/>
      <c r="DT177" s="224"/>
      <c r="DU177" s="224"/>
      <c r="DV177" s="224"/>
      <c r="DW177" s="224"/>
      <c r="DX177" s="224"/>
      <c r="DY177" s="224"/>
      <c r="DZ177" s="224"/>
      <c r="EA177" s="224"/>
      <c r="EB177" s="224"/>
      <c r="EC177" s="224"/>
      <c r="ED177" s="224"/>
      <c r="EE177" s="224"/>
      <c r="EF177" s="224"/>
      <c r="EG177" s="224"/>
      <c r="EH177" s="224"/>
      <c r="EI177" s="224"/>
    </row>
    <row r="178" spans="1:139">
      <c r="A178" s="224"/>
      <c r="B178" s="222"/>
      <c r="C178" s="222"/>
      <c r="D178" s="222"/>
      <c r="E178" s="222"/>
      <c r="F178" s="222"/>
      <c r="G178" s="222"/>
      <c r="H178" s="222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  <c r="AY178" s="224"/>
      <c r="AZ178" s="224"/>
      <c r="BA178" s="224"/>
      <c r="BB178" s="224"/>
      <c r="BC178" s="224"/>
      <c r="BD178" s="224"/>
      <c r="BE178" s="224"/>
      <c r="BF178" s="224"/>
      <c r="BG178" s="224"/>
      <c r="BH178" s="224"/>
      <c r="BI178" s="224"/>
      <c r="BJ178" s="224"/>
      <c r="BK178" s="224"/>
      <c r="BL178" s="224"/>
      <c r="BM178" s="224"/>
      <c r="BN178" s="224"/>
      <c r="BO178" s="224"/>
      <c r="BP178" s="224"/>
      <c r="BQ178" s="224"/>
      <c r="BR178" s="224"/>
      <c r="BS178" s="224"/>
      <c r="BT178" s="224"/>
      <c r="BU178" s="224"/>
      <c r="BV178" s="224"/>
      <c r="BW178" s="224"/>
      <c r="BX178" s="224"/>
      <c r="BY178" s="224"/>
      <c r="BZ178" s="224"/>
      <c r="CA178" s="224"/>
      <c r="CB178" s="224"/>
      <c r="CC178" s="224"/>
      <c r="CD178" s="224"/>
      <c r="CE178" s="224"/>
      <c r="CF178" s="224"/>
      <c r="CG178" s="224"/>
      <c r="CH178" s="224"/>
      <c r="CI178" s="224"/>
      <c r="CJ178" s="224"/>
      <c r="CK178" s="224"/>
      <c r="CL178" s="224"/>
      <c r="CM178" s="224"/>
      <c r="CN178" s="224"/>
      <c r="CO178" s="224"/>
      <c r="CP178" s="224"/>
      <c r="CQ178" s="224"/>
      <c r="CR178" s="224"/>
      <c r="CS178" s="224"/>
      <c r="CT178" s="224"/>
      <c r="CU178" s="224"/>
      <c r="CV178" s="224"/>
      <c r="CW178" s="224"/>
      <c r="CX178" s="224"/>
      <c r="CY178" s="224"/>
      <c r="CZ178" s="224"/>
      <c r="DA178" s="224"/>
      <c r="DB178" s="224"/>
      <c r="DC178" s="224"/>
      <c r="DD178" s="224"/>
      <c r="DE178" s="224"/>
      <c r="DF178" s="224"/>
      <c r="DG178" s="224"/>
      <c r="DH178" s="224"/>
      <c r="DI178" s="224"/>
      <c r="DJ178" s="224"/>
      <c r="DK178" s="224"/>
      <c r="DL178" s="224"/>
      <c r="DM178" s="224"/>
      <c r="DN178" s="224"/>
      <c r="DO178" s="224"/>
      <c r="DP178" s="224"/>
      <c r="DQ178" s="224"/>
      <c r="DR178" s="224"/>
      <c r="DS178" s="224"/>
      <c r="DT178" s="224"/>
      <c r="DU178" s="224"/>
      <c r="DV178" s="224"/>
      <c r="DW178" s="224"/>
      <c r="DX178" s="224"/>
      <c r="DY178" s="224"/>
      <c r="DZ178" s="224"/>
      <c r="EA178" s="224"/>
      <c r="EB178" s="224"/>
      <c r="EC178" s="224"/>
      <c r="ED178" s="224"/>
      <c r="EE178" s="224"/>
      <c r="EF178" s="224"/>
      <c r="EG178" s="224"/>
      <c r="EH178" s="224"/>
      <c r="EI178" s="224"/>
    </row>
    <row r="179" spans="1:139">
      <c r="A179" s="224"/>
      <c r="B179" s="222"/>
      <c r="C179" s="222"/>
      <c r="D179" s="222"/>
      <c r="E179" s="222"/>
      <c r="F179" s="222"/>
      <c r="G179" s="222"/>
      <c r="H179" s="222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24"/>
      <c r="AF179" s="224"/>
      <c r="AG179" s="224"/>
      <c r="AH179" s="224"/>
      <c r="AI179" s="224"/>
      <c r="AJ179" s="224"/>
      <c r="AK179" s="224"/>
      <c r="AL179" s="224"/>
      <c r="AM179" s="224"/>
      <c r="AN179" s="224"/>
      <c r="AO179" s="224"/>
      <c r="AP179" s="224"/>
      <c r="AQ179" s="224"/>
      <c r="AR179" s="224"/>
      <c r="AS179" s="224"/>
      <c r="AT179" s="224"/>
      <c r="AU179" s="224"/>
      <c r="AV179" s="224"/>
      <c r="AW179" s="224"/>
      <c r="AX179" s="224"/>
      <c r="AY179" s="224"/>
      <c r="AZ179" s="224"/>
      <c r="BA179" s="224"/>
      <c r="BB179" s="224"/>
      <c r="BC179" s="224"/>
      <c r="BD179" s="224"/>
      <c r="BE179" s="224"/>
      <c r="BF179" s="224"/>
      <c r="BG179" s="224"/>
      <c r="BH179" s="224"/>
      <c r="BI179" s="224"/>
      <c r="BJ179" s="224"/>
      <c r="BK179" s="224"/>
      <c r="BL179" s="224"/>
      <c r="BM179" s="224"/>
      <c r="BN179" s="224"/>
      <c r="BO179" s="224"/>
      <c r="BP179" s="224"/>
      <c r="BQ179" s="224"/>
      <c r="BR179" s="224"/>
      <c r="BS179" s="224"/>
      <c r="BT179" s="224"/>
      <c r="BU179" s="224"/>
      <c r="BV179" s="224"/>
      <c r="BW179" s="224"/>
      <c r="BX179" s="224"/>
      <c r="BY179" s="224"/>
      <c r="BZ179" s="224"/>
      <c r="CA179" s="224"/>
      <c r="CB179" s="224"/>
      <c r="CC179" s="224"/>
      <c r="CD179" s="224"/>
      <c r="CE179" s="224"/>
      <c r="CF179" s="224"/>
      <c r="CG179" s="224"/>
      <c r="CH179" s="224"/>
      <c r="CI179" s="224"/>
      <c r="CJ179" s="224"/>
      <c r="CK179" s="224"/>
      <c r="CL179" s="224"/>
      <c r="CM179" s="224"/>
      <c r="CN179" s="224"/>
      <c r="CO179" s="224"/>
      <c r="CP179" s="224"/>
      <c r="CQ179" s="224"/>
      <c r="CR179" s="224"/>
      <c r="CS179" s="224"/>
      <c r="CT179" s="224"/>
      <c r="CU179" s="224"/>
      <c r="CV179" s="224"/>
      <c r="CW179" s="224"/>
      <c r="CX179" s="224"/>
      <c r="CY179" s="224"/>
      <c r="CZ179" s="224"/>
      <c r="DA179" s="224"/>
      <c r="DB179" s="224"/>
      <c r="DC179" s="224"/>
      <c r="DD179" s="224"/>
      <c r="DE179" s="224"/>
      <c r="DF179" s="224"/>
      <c r="DG179" s="224"/>
      <c r="DH179" s="224"/>
      <c r="DI179" s="224"/>
      <c r="DJ179" s="224"/>
      <c r="DK179" s="224"/>
      <c r="DL179" s="224"/>
      <c r="DM179" s="224"/>
      <c r="DN179" s="224"/>
      <c r="DO179" s="224"/>
      <c r="DP179" s="224"/>
      <c r="DQ179" s="224"/>
      <c r="DR179" s="224"/>
      <c r="DS179" s="224"/>
      <c r="DT179" s="224"/>
      <c r="DU179" s="224"/>
      <c r="DV179" s="224"/>
      <c r="DW179" s="224"/>
      <c r="DX179" s="224"/>
      <c r="DY179" s="224"/>
      <c r="DZ179" s="224"/>
      <c r="EA179" s="224"/>
      <c r="EB179" s="224"/>
      <c r="EC179" s="224"/>
      <c r="ED179" s="224"/>
      <c r="EE179" s="224"/>
      <c r="EF179" s="224"/>
      <c r="EG179" s="224"/>
      <c r="EH179" s="224"/>
      <c r="EI179" s="224"/>
    </row>
    <row r="180" spans="1:139">
      <c r="A180" s="224"/>
      <c r="B180" s="222"/>
      <c r="C180" s="222"/>
      <c r="D180" s="222"/>
      <c r="E180" s="222"/>
      <c r="F180" s="222"/>
      <c r="G180" s="222"/>
      <c r="H180" s="222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24"/>
      <c r="AG180" s="224"/>
      <c r="AH180" s="224"/>
      <c r="AI180" s="224"/>
      <c r="AJ180" s="224"/>
      <c r="AK180" s="224"/>
      <c r="AL180" s="224"/>
      <c r="AM180" s="224"/>
      <c r="AN180" s="224"/>
      <c r="AO180" s="224"/>
      <c r="AP180" s="224"/>
      <c r="AQ180" s="224"/>
      <c r="AR180" s="224"/>
      <c r="AS180" s="224"/>
      <c r="AT180" s="224"/>
      <c r="AU180" s="224"/>
      <c r="AV180" s="224"/>
      <c r="AW180" s="224"/>
      <c r="AX180" s="224"/>
      <c r="AY180" s="224"/>
      <c r="AZ180" s="224"/>
      <c r="BA180" s="224"/>
      <c r="BB180" s="224"/>
      <c r="BC180" s="224"/>
      <c r="BD180" s="224"/>
      <c r="BE180" s="224"/>
      <c r="BF180" s="224"/>
      <c r="BG180" s="224"/>
      <c r="BH180" s="224"/>
      <c r="BI180" s="224"/>
      <c r="BJ180" s="224"/>
      <c r="BK180" s="224"/>
      <c r="BL180" s="224"/>
      <c r="BM180" s="224"/>
      <c r="BN180" s="224"/>
      <c r="BO180" s="224"/>
      <c r="BP180" s="224"/>
      <c r="BQ180" s="224"/>
      <c r="BR180" s="224"/>
      <c r="BS180" s="224"/>
      <c r="BT180" s="224"/>
      <c r="BU180" s="224"/>
      <c r="BV180" s="224"/>
      <c r="BW180" s="224"/>
      <c r="BX180" s="224"/>
      <c r="BY180" s="224"/>
      <c r="BZ180" s="224"/>
      <c r="CA180" s="224"/>
      <c r="CB180" s="224"/>
      <c r="CC180" s="224"/>
      <c r="CD180" s="224"/>
      <c r="CE180" s="224"/>
      <c r="CF180" s="224"/>
      <c r="CG180" s="224"/>
      <c r="CH180" s="224"/>
      <c r="CI180" s="224"/>
      <c r="CJ180" s="224"/>
      <c r="CK180" s="224"/>
      <c r="CL180" s="224"/>
      <c r="CM180" s="224"/>
      <c r="CN180" s="224"/>
      <c r="CO180" s="224"/>
      <c r="CP180" s="224"/>
      <c r="CQ180" s="224"/>
      <c r="CR180" s="224"/>
      <c r="CS180" s="224"/>
      <c r="CT180" s="224"/>
      <c r="CU180" s="224"/>
      <c r="CV180" s="224"/>
      <c r="CW180" s="224"/>
      <c r="CX180" s="224"/>
      <c r="CY180" s="224"/>
      <c r="CZ180" s="224"/>
      <c r="DA180" s="224"/>
      <c r="DB180" s="224"/>
      <c r="DC180" s="224"/>
      <c r="DD180" s="224"/>
      <c r="DE180" s="224"/>
      <c r="DF180" s="224"/>
      <c r="DG180" s="224"/>
      <c r="DH180" s="224"/>
      <c r="DI180" s="224"/>
      <c r="DJ180" s="224"/>
      <c r="DK180" s="224"/>
      <c r="DL180" s="224"/>
      <c r="DM180" s="224"/>
      <c r="DN180" s="224"/>
      <c r="DO180" s="224"/>
      <c r="DP180" s="224"/>
      <c r="DQ180" s="224"/>
      <c r="DR180" s="224"/>
      <c r="DS180" s="224"/>
      <c r="DT180" s="224"/>
      <c r="DU180" s="224"/>
      <c r="DV180" s="224"/>
      <c r="DW180" s="224"/>
      <c r="DX180" s="224"/>
      <c r="DY180" s="224"/>
      <c r="DZ180" s="224"/>
      <c r="EA180" s="224"/>
      <c r="EB180" s="224"/>
      <c r="EC180" s="224"/>
      <c r="ED180" s="224"/>
      <c r="EE180" s="224"/>
      <c r="EF180" s="224"/>
      <c r="EG180" s="224"/>
      <c r="EH180" s="224"/>
      <c r="EI180" s="224"/>
    </row>
    <row r="181" spans="1:139">
      <c r="A181" s="224"/>
      <c r="B181" s="222"/>
      <c r="C181" s="222"/>
      <c r="D181" s="222"/>
      <c r="E181" s="222"/>
      <c r="F181" s="222"/>
      <c r="G181" s="222"/>
      <c r="H181" s="222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24"/>
      <c r="AG181" s="224"/>
      <c r="AH181" s="224"/>
      <c r="AI181" s="224"/>
      <c r="AJ181" s="224"/>
      <c r="AK181" s="224"/>
      <c r="AL181" s="224"/>
      <c r="AM181" s="224"/>
      <c r="AN181" s="224"/>
      <c r="AO181" s="224"/>
      <c r="AP181" s="224"/>
      <c r="AQ181" s="224"/>
      <c r="AR181" s="224"/>
      <c r="AS181" s="224"/>
      <c r="AT181" s="224"/>
      <c r="AU181" s="224"/>
      <c r="AV181" s="224"/>
      <c r="AW181" s="224"/>
      <c r="AX181" s="224"/>
      <c r="AY181" s="224"/>
      <c r="AZ181" s="224"/>
      <c r="BA181" s="224"/>
      <c r="BB181" s="224"/>
      <c r="BC181" s="224"/>
      <c r="BD181" s="224"/>
      <c r="BE181" s="224"/>
      <c r="BF181" s="224"/>
      <c r="BG181" s="224"/>
      <c r="BH181" s="224"/>
      <c r="BI181" s="224"/>
      <c r="BJ181" s="224"/>
      <c r="BK181" s="224"/>
      <c r="BL181" s="224"/>
      <c r="BM181" s="224"/>
      <c r="BN181" s="224"/>
      <c r="BO181" s="224"/>
      <c r="BP181" s="224"/>
      <c r="BQ181" s="224"/>
      <c r="BR181" s="224"/>
      <c r="BS181" s="224"/>
      <c r="BT181" s="224"/>
      <c r="BU181" s="224"/>
      <c r="BV181" s="224"/>
      <c r="BW181" s="224"/>
      <c r="BX181" s="224"/>
      <c r="BY181" s="224"/>
      <c r="BZ181" s="224"/>
      <c r="CA181" s="224"/>
      <c r="CB181" s="224"/>
      <c r="CC181" s="224"/>
      <c r="CD181" s="224"/>
      <c r="CE181" s="224"/>
      <c r="CF181" s="224"/>
      <c r="CG181" s="224"/>
      <c r="CH181" s="224"/>
      <c r="CI181" s="224"/>
      <c r="CJ181" s="224"/>
      <c r="CK181" s="224"/>
      <c r="CL181" s="224"/>
      <c r="CM181" s="224"/>
      <c r="CN181" s="224"/>
      <c r="CO181" s="224"/>
      <c r="CP181" s="224"/>
      <c r="CQ181" s="224"/>
      <c r="CR181" s="224"/>
      <c r="CS181" s="224"/>
      <c r="CT181" s="224"/>
      <c r="CU181" s="224"/>
      <c r="CV181" s="224"/>
      <c r="CW181" s="224"/>
      <c r="CX181" s="224"/>
      <c r="CY181" s="224"/>
      <c r="CZ181" s="224"/>
      <c r="DA181" s="224"/>
      <c r="DB181" s="224"/>
      <c r="DC181" s="224"/>
      <c r="DD181" s="224"/>
      <c r="DE181" s="224"/>
      <c r="DF181" s="224"/>
      <c r="DG181" s="224"/>
      <c r="DH181" s="224"/>
      <c r="DI181" s="224"/>
      <c r="DJ181" s="224"/>
      <c r="DK181" s="224"/>
      <c r="DL181" s="224"/>
      <c r="DM181" s="224"/>
      <c r="DN181" s="224"/>
      <c r="DO181" s="224"/>
      <c r="DP181" s="224"/>
      <c r="DQ181" s="224"/>
      <c r="DR181" s="224"/>
      <c r="DS181" s="224"/>
      <c r="DT181" s="224"/>
      <c r="DU181" s="224"/>
      <c r="DV181" s="224"/>
      <c r="DW181" s="224"/>
      <c r="DX181" s="224"/>
      <c r="DY181" s="224"/>
      <c r="DZ181" s="224"/>
      <c r="EA181" s="224"/>
      <c r="EB181" s="224"/>
      <c r="EC181" s="224"/>
      <c r="ED181" s="224"/>
      <c r="EE181" s="224"/>
      <c r="EF181" s="224"/>
      <c r="EG181" s="224"/>
      <c r="EH181" s="224"/>
      <c r="EI181" s="224"/>
    </row>
    <row r="182" spans="1:139">
      <c r="A182" s="224"/>
      <c r="B182" s="222"/>
      <c r="C182" s="222"/>
      <c r="D182" s="222"/>
      <c r="E182" s="222"/>
      <c r="F182" s="222"/>
      <c r="G182" s="222"/>
      <c r="H182" s="222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24"/>
      <c r="AG182" s="224"/>
      <c r="AH182" s="224"/>
      <c r="AI182" s="224"/>
      <c r="AJ182" s="224"/>
      <c r="AK182" s="224"/>
      <c r="AL182" s="224"/>
      <c r="AM182" s="224"/>
      <c r="AN182" s="224"/>
      <c r="AO182" s="224"/>
      <c r="AP182" s="224"/>
      <c r="AQ182" s="224"/>
      <c r="AR182" s="224"/>
      <c r="AS182" s="224"/>
      <c r="AT182" s="224"/>
      <c r="AU182" s="224"/>
      <c r="AV182" s="224"/>
      <c r="AW182" s="224"/>
      <c r="AX182" s="224"/>
      <c r="AY182" s="224"/>
      <c r="AZ182" s="224"/>
      <c r="BA182" s="224"/>
      <c r="BB182" s="224"/>
      <c r="BC182" s="224"/>
      <c r="BD182" s="224"/>
      <c r="BE182" s="224"/>
      <c r="BF182" s="224"/>
      <c r="BG182" s="224"/>
      <c r="BH182" s="224"/>
      <c r="BI182" s="224"/>
      <c r="BJ182" s="224"/>
      <c r="BK182" s="224"/>
      <c r="BL182" s="224"/>
      <c r="BM182" s="224"/>
      <c r="BN182" s="224"/>
      <c r="BO182" s="224"/>
      <c r="BP182" s="224"/>
      <c r="BQ182" s="224"/>
      <c r="BR182" s="224"/>
      <c r="BS182" s="224"/>
      <c r="BT182" s="224"/>
      <c r="BU182" s="224"/>
      <c r="BV182" s="224"/>
      <c r="BW182" s="224"/>
      <c r="BX182" s="224"/>
      <c r="BY182" s="224"/>
      <c r="BZ182" s="224"/>
      <c r="CA182" s="224"/>
      <c r="CB182" s="224"/>
      <c r="CC182" s="224"/>
      <c r="CD182" s="224"/>
      <c r="CE182" s="224"/>
      <c r="CF182" s="224"/>
      <c r="CG182" s="224"/>
      <c r="CH182" s="224"/>
      <c r="CI182" s="224"/>
      <c r="CJ182" s="224"/>
      <c r="CK182" s="224"/>
      <c r="CL182" s="224"/>
      <c r="CM182" s="224"/>
      <c r="CN182" s="224"/>
      <c r="CO182" s="224"/>
      <c r="CP182" s="224"/>
      <c r="CQ182" s="224"/>
      <c r="CR182" s="224"/>
      <c r="CS182" s="224"/>
      <c r="CT182" s="224"/>
      <c r="CU182" s="224"/>
      <c r="CV182" s="224"/>
      <c r="CW182" s="224"/>
      <c r="CX182" s="224"/>
      <c r="CY182" s="224"/>
      <c r="CZ182" s="224"/>
      <c r="DA182" s="224"/>
      <c r="DB182" s="224"/>
      <c r="DC182" s="224"/>
      <c r="DD182" s="224"/>
      <c r="DE182" s="224"/>
      <c r="DF182" s="224"/>
      <c r="DG182" s="224"/>
      <c r="DH182" s="224"/>
      <c r="DI182" s="224"/>
      <c r="DJ182" s="224"/>
      <c r="DK182" s="224"/>
      <c r="DL182" s="224"/>
      <c r="DM182" s="224"/>
      <c r="DN182" s="224"/>
      <c r="DO182" s="224"/>
      <c r="DP182" s="224"/>
      <c r="DQ182" s="224"/>
      <c r="DR182" s="224"/>
      <c r="DS182" s="224"/>
      <c r="DT182" s="224"/>
      <c r="DU182" s="224"/>
      <c r="DV182" s="224"/>
      <c r="DW182" s="224"/>
      <c r="DX182" s="224"/>
      <c r="DY182" s="224"/>
      <c r="DZ182" s="224"/>
      <c r="EA182" s="224"/>
      <c r="EB182" s="224"/>
      <c r="EC182" s="224"/>
      <c r="ED182" s="224"/>
      <c r="EE182" s="224"/>
      <c r="EF182" s="224"/>
      <c r="EG182" s="224"/>
      <c r="EH182" s="224"/>
      <c r="EI182" s="224"/>
    </row>
    <row r="183" spans="1:139">
      <c r="A183" s="224"/>
      <c r="B183" s="222"/>
      <c r="C183" s="222"/>
      <c r="D183" s="222"/>
      <c r="E183" s="222"/>
      <c r="F183" s="222"/>
      <c r="G183" s="222"/>
      <c r="H183" s="222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24"/>
      <c r="AF183" s="224"/>
      <c r="AG183" s="224"/>
      <c r="AH183" s="224"/>
      <c r="AI183" s="224"/>
      <c r="AJ183" s="224"/>
      <c r="AK183" s="224"/>
      <c r="AL183" s="224"/>
      <c r="AM183" s="224"/>
      <c r="AN183" s="224"/>
      <c r="AO183" s="224"/>
      <c r="AP183" s="224"/>
      <c r="AQ183" s="224"/>
      <c r="AR183" s="224"/>
      <c r="AS183" s="224"/>
      <c r="AT183" s="224"/>
      <c r="AU183" s="224"/>
      <c r="AV183" s="224"/>
      <c r="AW183" s="224"/>
      <c r="AX183" s="224"/>
      <c r="AY183" s="224"/>
      <c r="AZ183" s="224"/>
      <c r="BA183" s="224"/>
      <c r="BB183" s="224"/>
      <c r="BC183" s="224"/>
      <c r="BD183" s="224"/>
      <c r="BE183" s="224"/>
      <c r="BF183" s="224"/>
      <c r="BG183" s="224"/>
      <c r="BH183" s="224"/>
      <c r="BI183" s="224"/>
      <c r="BJ183" s="224"/>
      <c r="BK183" s="224"/>
      <c r="BL183" s="224"/>
      <c r="BM183" s="224"/>
      <c r="BN183" s="224"/>
      <c r="BO183" s="224"/>
      <c r="BP183" s="224"/>
      <c r="BQ183" s="224"/>
      <c r="BR183" s="224"/>
      <c r="BS183" s="224"/>
      <c r="BT183" s="224"/>
      <c r="BU183" s="224"/>
      <c r="BV183" s="224"/>
      <c r="BW183" s="224"/>
      <c r="BX183" s="224"/>
      <c r="BY183" s="224"/>
      <c r="BZ183" s="224"/>
      <c r="CA183" s="224"/>
      <c r="CB183" s="224"/>
      <c r="CC183" s="224"/>
      <c r="CD183" s="224"/>
      <c r="CE183" s="224"/>
      <c r="CF183" s="224"/>
      <c r="CG183" s="224"/>
      <c r="CH183" s="224"/>
      <c r="CI183" s="224"/>
      <c r="CJ183" s="224"/>
      <c r="CK183" s="224"/>
      <c r="CL183" s="224"/>
      <c r="CM183" s="224"/>
      <c r="CN183" s="224"/>
      <c r="CO183" s="224"/>
      <c r="CP183" s="224"/>
      <c r="CQ183" s="224"/>
      <c r="CR183" s="224"/>
      <c r="CS183" s="224"/>
      <c r="CT183" s="224"/>
      <c r="CU183" s="224"/>
      <c r="CV183" s="224"/>
      <c r="CW183" s="224"/>
      <c r="CX183" s="224"/>
      <c r="CY183" s="224"/>
      <c r="CZ183" s="224"/>
      <c r="DA183" s="224"/>
      <c r="DB183" s="224"/>
      <c r="DC183" s="224"/>
      <c r="DD183" s="224"/>
      <c r="DE183" s="224"/>
      <c r="DF183" s="224"/>
      <c r="DG183" s="224"/>
      <c r="DH183" s="224"/>
      <c r="DI183" s="224"/>
      <c r="DJ183" s="224"/>
      <c r="DK183" s="224"/>
      <c r="DL183" s="224"/>
      <c r="DM183" s="224"/>
      <c r="DN183" s="224"/>
      <c r="DO183" s="224"/>
      <c r="DP183" s="224"/>
      <c r="DQ183" s="224"/>
      <c r="DR183" s="224"/>
      <c r="DS183" s="224"/>
      <c r="DT183" s="224"/>
      <c r="DU183" s="224"/>
      <c r="DV183" s="224"/>
      <c r="DW183" s="224"/>
      <c r="DX183" s="224"/>
      <c r="DY183" s="224"/>
      <c r="DZ183" s="224"/>
      <c r="EA183" s="224"/>
      <c r="EB183" s="224"/>
      <c r="EC183" s="224"/>
      <c r="ED183" s="224"/>
      <c r="EE183" s="224"/>
      <c r="EF183" s="224"/>
      <c r="EG183" s="224"/>
      <c r="EH183" s="224"/>
      <c r="EI183" s="224"/>
    </row>
    <row r="184" spans="1:139">
      <c r="A184" s="224"/>
      <c r="B184" s="222"/>
      <c r="C184" s="222"/>
      <c r="D184" s="222"/>
      <c r="E184" s="222"/>
      <c r="F184" s="222"/>
      <c r="G184" s="222"/>
      <c r="H184" s="222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4"/>
      <c r="AH184" s="224"/>
      <c r="AI184" s="224"/>
      <c r="AJ184" s="224"/>
      <c r="AK184" s="224"/>
      <c r="AL184" s="224"/>
      <c r="AM184" s="224"/>
      <c r="AN184" s="224"/>
      <c r="AO184" s="224"/>
      <c r="AP184" s="224"/>
      <c r="AQ184" s="224"/>
      <c r="AR184" s="224"/>
      <c r="AS184" s="224"/>
      <c r="AT184" s="224"/>
      <c r="AU184" s="224"/>
      <c r="AV184" s="224"/>
      <c r="AW184" s="224"/>
      <c r="AX184" s="224"/>
      <c r="AY184" s="224"/>
      <c r="AZ184" s="224"/>
      <c r="BA184" s="224"/>
      <c r="BB184" s="224"/>
      <c r="BC184" s="224"/>
      <c r="BD184" s="224"/>
      <c r="BE184" s="224"/>
      <c r="BF184" s="224"/>
      <c r="BG184" s="224"/>
      <c r="BH184" s="224"/>
      <c r="BI184" s="224"/>
      <c r="BJ184" s="224"/>
      <c r="BK184" s="224"/>
      <c r="BL184" s="224"/>
      <c r="BM184" s="224"/>
      <c r="BN184" s="224"/>
      <c r="BO184" s="224"/>
      <c r="BP184" s="224"/>
      <c r="BQ184" s="224"/>
      <c r="BR184" s="224"/>
      <c r="BS184" s="224"/>
      <c r="BT184" s="224"/>
      <c r="BU184" s="224"/>
      <c r="BV184" s="224"/>
      <c r="BW184" s="224"/>
      <c r="BX184" s="224"/>
      <c r="BY184" s="224"/>
      <c r="BZ184" s="224"/>
      <c r="CA184" s="224"/>
      <c r="CB184" s="224"/>
      <c r="CC184" s="224"/>
      <c r="CD184" s="224"/>
      <c r="CE184" s="224"/>
      <c r="CF184" s="224"/>
      <c r="CG184" s="224"/>
      <c r="CH184" s="224"/>
      <c r="CI184" s="224"/>
      <c r="CJ184" s="224"/>
      <c r="CK184" s="224"/>
      <c r="CL184" s="224"/>
      <c r="CM184" s="224"/>
      <c r="CN184" s="224"/>
      <c r="CO184" s="224"/>
      <c r="CP184" s="224"/>
      <c r="CQ184" s="224"/>
      <c r="CR184" s="224"/>
      <c r="CS184" s="224"/>
      <c r="CT184" s="224"/>
      <c r="CU184" s="224"/>
      <c r="CV184" s="224"/>
      <c r="CW184" s="224"/>
      <c r="CX184" s="224"/>
      <c r="CY184" s="224"/>
      <c r="CZ184" s="224"/>
      <c r="DA184" s="224"/>
      <c r="DB184" s="224"/>
      <c r="DC184" s="224"/>
      <c r="DD184" s="224"/>
      <c r="DE184" s="224"/>
      <c r="DF184" s="224"/>
      <c r="DG184" s="224"/>
      <c r="DH184" s="224"/>
      <c r="DI184" s="224"/>
      <c r="DJ184" s="224"/>
      <c r="DK184" s="224"/>
      <c r="DL184" s="224"/>
      <c r="DM184" s="224"/>
      <c r="DN184" s="224"/>
      <c r="DO184" s="224"/>
      <c r="DP184" s="224"/>
      <c r="DQ184" s="224"/>
      <c r="DR184" s="224"/>
      <c r="DS184" s="224"/>
      <c r="DT184" s="224"/>
      <c r="DU184" s="224"/>
      <c r="DV184" s="224"/>
      <c r="DW184" s="224"/>
      <c r="DX184" s="224"/>
      <c r="DY184" s="224"/>
      <c r="DZ184" s="224"/>
      <c r="EA184" s="224"/>
      <c r="EB184" s="224"/>
      <c r="EC184" s="224"/>
      <c r="ED184" s="224"/>
      <c r="EE184" s="224"/>
      <c r="EF184" s="224"/>
      <c r="EG184" s="224"/>
      <c r="EH184" s="224"/>
      <c r="EI184" s="224"/>
    </row>
    <row r="185" spans="1:139">
      <c r="A185" s="224"/>
      <c r="B185" s="222"/>
      <c r="C185" s="222"/>
      <c r="D185" s="222"/>
      <c r="E185" s="222"/>
      <c r="F185" s="222"/>
      <c r="G185" s="222"/>
      <c r="H185" s="222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4"/>
      <c r="AR185" s="224"/>
      <c r="AS185" s="224"/>
      <c r="AT185" s="224"/>
      <c r="AU185" s="224"/>
      <c r="AV185" s="224"/>
      <c r="AW185" s="224"/>
      <c r="AX185" s="224"/>
      <c r="AY185" s="224"/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24"/>
      <c r="BK185" s="224"/>
      <c r="BL185" s="224"/>
      <c r="BM185" s="224"/>
      <c r="BN185" s="224"/>
      <c r="BO185" s="224"/>
      <c r="BP185" s="224"/>
      <c r="BQ185" s="224"/>
      <c r="BR185" s="224"/>
      <c r="BS185" s="224"/>
      <c r="BT185" s="224"/>
      <c r="BU185" s="224"/>
      <c r="BV185" s="224"/>
      <c r="BW185" s="224"/>
      <c r="BX185" s="224"/>
      <c r="BY185" s="224"/>
      <c r="BZ185" s="224"/>
      <c r="CA185" s="224"/>
      <c r="CB185" s="224"/>
      <c r="CC185" s="224"/>
      <c r="CD185" s="224"/>
      <c r="CE185" s="224"/>
      <c r="CF185" s="224"/>
      <c r="CG185" s="224"/>
      <c r="CH185" s="224"/>
      <c r="CI185" s="224"/>
      <c r="CJ185" s="224"/>
      <c r="CK185" s="224"/>
      <c r="CL185" s="224"/>
      <c r="CM185" s="224"/>
      <c r="CN185" s="224"/>
      <c r="CO185" s="224"/>
      <c r="CP185" s="224"/>
      <c r="CQ185" s="224"/>
      <c r="CR185" s="224"/>
      <c r="CS185" s="224"/>
      <c r="CT185" s="224"/>
      <c r="CU185" s="224"/>
      <c r="CV185" s="224"/>
      <c r="CW185" s="224"/>
      <c r="CX185" s="224"/>
      <c r="CY185" s="224"/>
      <c r="CZ185" s="224"/>
      <c r="DA185" s="224"/>
      <c r="DB185" s="224"/>
      <c r="DC185" s="224"/>
      <c r="DD185" s="224"/>
      <c r="DE185" s="224"/>
      <c r="DF185" s="224"/>
      <c r="DG185" s="224"/>
      <c r="DH185" s="224"/>
      <c r="DI185" s="224"/>
      <c r="DJ185" s="224"/>
      <c r="DK185" s="224"/>
      <c r="DL185" s="224"/>
      <c r="DM185" s="224"/>
      <c r="DN185" s="224"/>
      <c r="DO185" s="224"/>
      <c r="DP185" s="224"/>
      <c r="DQ185" s="224"/>
      <c r="DR185" s="224"/>
      <c r="DS185" s="224"/>
      <c r="DT185" s="224"/>
      <c r="DU185" s="224"/>
      <c r="DV185" s="224"/>
      <c r="DW185" s="224"/>
      <c r="DX185" s="224"/>
      <c r="DY185" s="224"/>
      <c r="DZ185" s="224"/>
      <c r="EA185" s="224"/>
      <c r="EB185" s="224"/>
      <c r="EC185" s="224"/>
      <c r="ED185" s="224"/>
      <c r="EE185" s="224"/>
      <c r="EF185" s="224"/>
      <c r="EG185" s="224"/>
      <c r="EH185" s="224"/>
      <c r="EI185" s="224"/>
    </row>
    <row r="186" spans="1:139">
      <c r="A186" s="224"/>
      <c r="B186" s="222"/>
      <c r="C186" s="222"/>
      <c r="D186" s="222"/>
      <c r="E186" s="222"/>
      <c r="F186" s="222"/>
      <c r="G186" s="222"/>
      <c r="H186" s="222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24"/>
      <c r="AF186" s="224"/>
      <c r="AG186" s="224"/>
      <c r="AH186" s="224"/>
      <c r="AI186" s="224"/>
      <c r="AJ186" s="224"/>
      <c r="AK186" s="224"/>
      <c r="AL186" s="224"/>
      <c r="AM186" s="224"/>
      <c r="AN186" s="224"/>
      <c r="AO186" s="224"/>
      <c r="AP186" s="224"/>
      <c r="AQ186" s="224"/>
      <c r="AR186" s="224"/>
      <c r="AS186" s="224"/>
      <c r="AT186" s="224"/>
      <c r="AU186" s="224"/>
      <c r="AV186" s="224"/>
      <c r="AW186" s="224"/>
      <c r="AX186" s="224"/>
      <c r="AY186" s="224"/>
      <c r="AZ186" s="224"/>
      <c r="BA186" s="224"/>
      <c r="BB186" s="224"/>
      <c r="BC186" s="224"/>
      <c r="BD186" s="224"/>
      <c r="BE186" s="224"/>
      <c r="BF186" s="224"/>
      <c r="BG186" s="224"/>
      <c r="BH186" s="224"/>
      <c r="BI186" s="224"/>
      <c r="BJ186" s="224"/>
      <c r="BK186" s="224"/>
      <c r="BL186" s="224"/>
      <c r="BM186" s="224"/>
      <c r="BN186" s="224"/>
      <c r="BO186" s="224"/>
      <c r="BP186" s="224"/>
      <c r="BQ186" s="224"/>
      <c r="BR186" s="224"/>
      <c r="BS186" s="224"/>
      <c r="BT186" s="224"/>
      <c r="BU186" s="224"/>
      <c r="BV186" s="224"/>
      <c r="BW186" s="224"/>
      <c r="BX186" s="224"/>
      <c r="BY186" s="224"/>
      <c r="BZ186" s="224"/>
      <c r="CA186" s="224"/>
      <c r="CB186" s="224"/>
      <c r="CC186" s="224"/>
      <c r="CD186" s="224"/>
      <c r="CE186" s="224"/>
      <c r="CF186" s="224"/>
      <c r="CG186" s="224"/>
      <c r="CH186" s="224"/>
      <c r="CI186" s="224"/>
      <c r="CJ186" s="224"/>
      <c r="CK186" s="224"/>
      <c r="CL186" s="224"/>
      <c r="CM186" s="224"/>
      <c r="CN186" s="224"/>
      <c r="CO186" s="224"/>
      <c r="CP186" s="224"/>
      <c r="CQ186" s="224"/>
      <c r="CR186" s="224"/>
      <c r="CS186" s="224"/>
      <c r="CT186" s="224"/>
      <c r="CU186" s="224"/>
      <c r="CV186" s="224"/>
      <c r="CW186" s="224"/>
      <c r="CX186" s="224"/>
      <c r="CY186" s="224"/>
      <c r="CZ186" s="224"/>
      <c r="DA186" s="224"/>
      <c r="DB186" s="224"/>
      <c r="DC186" s="224"/>
      <c r="DD186" s="224"/>
      <c r="DE186" s="224"/>
      <c r="DF186" s="224"/>
      <c r="DG186" s="224"/>
      <c r="DH186" s="224"/>
      <c r="DI186" s="224"/>
      <c r="DJ186" s="224"/>
      <c r="DK186" s="224"/>
      <c r="DL186" s="224"/>
      <c r="DM186" s="224"/>
      <c r="DN186" s="224"/>
      <c r="DO186" s="224"/>
      <c r="DP186" s="224"/>
      <c r="DQ186" s="224"/>
      <c r="DR186" s="224"/>
      <c r="DS186" s="224"/>
      <c r="DT186" s="224"/>
      <c r="DU186" s="224"/>
      <c r="DV186" s="224"/>
      <c r="DW186" s="224"/>
      <c r="DX186" s="224"/>
      <c r="DY186" s="224"/>
      <c r="DZ186" s="224"/>
      <c r="EA186" s="224"/>
      <c r="EB186" s="224"/>
      <c r="EC186" s="224"/>
      <c r="ED186" s="224"/>
      <c r="EE186" s="224"/>
      <c r="EF186" s="224"/>
      <c r="EG186" s="224"/>
      <c r="EH186" s="224"/>
      <c r="EI186" s="224"/>
    </row>
    <row r="187" spans="1:139">
      <c r="A187" s="224"/>
      <c r="B187" s="222"/>
      <c r="C187" s="222"/>
      <c r="D187" s="222"/>
      <c r="E187" s="222"/>
      <c r="F187" s="222"/>
      <c r="G187" s="222"/>
      <c r="H187" s="222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4"/>
      <c r="AR187" s="224"/>
      <c r="AS187" s="224"/>
      <c r="AT187" s="224"/>
      <c r="AU187" s="224"/>
      <c r="AV187" s="224"/>
      <c r="AW187" s="224"/>
      <c r="AX187" s="224"/>
      <c r="AY187" s="224"/>
      <c r="AZ187" s="224"/>
      <c r="BA187" s="224"/>
      <c r="BB187" s="224"/>
      <c r="BC187" s="224"/>
      <c r="BD187" s="224"/>
      <c r="BE187" s="224"/>
      <c r="BF187" s="224"/>
      <c r="BG187" s="224"/>
      <c r="BH187" s="224"/>
      <c r="BI187" s="224"/>
      <c r="BJ187" s="224"/>
      <c r="BK187" s="224"/>
      <c r="BL187" s="224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24"/>
      <c r="BZ187" s="224"/>
      <c r="CA187" s="224"/>
      <c r="CB187" s="224"/>
      <c r="CC187" s="224"/>
      <c r="CD187" s="224"/>
      <c r="CE187" s="224"/>
      <c r="CF187" s="224"/>
      <c r="CG187" s="224"/>
      <c r="CH187" s="224"/>
      <c r="CI187" s="224"/>
      <c r="CJ187" s="224"/>
      <c r="CK187" s="224"/>
      <c r="CL187" s="224"/>
      <c r="CM187" s="224"/>
      <c r="CN187" s="224"/>
      <c r="CO187" s="224"/>
      <c r="CP187" s="224"/>
      <c r="CQ187" s="224"/>
      <c r="CR187" s="224"/>
      <c r="CS187" s="224"/>
      <c r="CT187" s="224"/>
      <c r="CU187" s="224"/>
      <c r="CV187" s="224"/>
      <c r="CW187" s="224"/>
      <c r="CX187" s="224"/>
      <c r="CY187" s="224"/>
      <c r="CZ187" s="224"/>
      <c r="DA187" s="224"/>
      <c r="DB187" s="224"/>
      <c r="DC187" s="224"/>
      <c r="DD187" s="224"/>
      <c r="DE187" s="224"/>
      <c r="DF187" s="224"/>
      <c r="DG187" s="224"/>
      <c r="DH187" s="224"/>
      <c r="DI187" s="224"/>
      <c r="DJ187" s="224"/>
      <c r="DK187" s="224"/>
      <c r="DL187" s="224"/>
      <c r="DM187" s="224"/>
      <c r="DN187" s="224"/>
      <c r="DO187" s="224"/>
      <c r="DP187" s="224"/>
      <c r="DQ187" s="224"/>
      <c r="DR187" s="224"/>
      <c r="DS187" s="224"/>
      <c r="DT187" s="224"/>
      <c r="DU187" s="224"/>
      <c r="DV187" s="224"/>
      <c r="DW187" s="224"/>
      <c r="DX187" s="224"/>
      <c r="DY187" s="224"/>
      <c r="DZ187" s="224"/>
      <c r="EA187" s="224"/>
      <c r="EB187" s="224"/>
      <c r="EC187" s="224"/>
      <c r="ED187" s="224"/>
      <c r="EE187" s="224"/>
      <c r="EF187" s="224"/>
      <c r="EG187" s="224"/>
      <c r="EH187" s="224"/>
      <c r="EI187" s="224"/>
    </row>
    <row r="188" spans="1:139">
      <c r="A188" s="224"/>
      <c r="B188" s="222"/>
      <c r="C188" s="222"/>
      <c r="D188" s="222"/>
      <c r="E188" s="222"/>
      <c r="F188" s="222"/>
      <c r="G188" s="222"/>
      <c r="H188" s="222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24"/>
      <c r="BL188" s="224"/>
      <c r="BM188" s="224"/>
      <c r="BN188" s="224"/>
      <c r="BO188" s="224"/>
      <c r="BP188" s="224"/>
      <c r="BQ188" s="224"/>
      <c r="BR188" s="224"/>
      <c r="BS188" s="224"/>
      <c r="BT188" s="224"/>
      <c r="BU188" s="224"/>
      <c r="BV188" s="224"/>
      <c r="BW188" s="224"/>
      <c r="BX188" s="224"/>
      <c r="BY188" s="224"/>
      <c r="BZ188" s="224"/>
      <c r="CA188" s="224"/>
      <c r="CB188" s="224"/>
      <c r="CC188" s="224"/>
      <c r="CD188" s="224"/>
      <c r="CE188" s="224"/>
      <c r="CF188" s="224"/>
      <c r="CG188" s="224"/>
      <c r="CH188" s="224"/>
      <c r="CI188" s="224"/>
      <c r="CJ188" s="224"/>
      <c r="CK188" s="224"/>
      <c r="CL188" s="224"/>
      <c r="CM188" s="224"/>
      <c r="CN188" s="224"/>
      <c r="CO188" s="224"/>
      <c r="CP188" s="224"/>
      <c r="CQ188" s="224"/>
      <c r="CR188" s="224"/>
      <c r="CS188" s="224"/>
      <c r="CT188" s="224"/>
      <c r="CU188" s="224"/>
      <c r="CV188" s="224"/>
      <c r="CW188" s="224"/>
      <c r="CX188" s="224"/>
      <c r="CY188" s="224"/>
      <c r="CZ188" s="224"/>
      <c r="DA188" s="224"/>
      <c r="DB188" s="224"/>
      <c r="DC188" s="224"/>
      <c r="DD188" s="224"/>
      <c r="DE188" s="224"/>
      <c r="DF188" s="224"/>
      <c r="DG188" s="224"/>
      <c r="DH188" s="224"/>
      <c r="DI188" s="224"/>
      <c r="DJ188" s="224"/>
      <c r="DK188" s="224"/>
      <c r="DL188" s="224"/>
      <c r="DM188" s="224"/>
      <c r="DN188" s="224"/>
      <c r="DO188" s="224"/>
      <c r="DP188" s="224"/>
      <c r="DQ188" s="224"/>
      <c r="DR188" s="224"/>
      <c r="DS188" s="224"/>
      <c r="DT188" s="224"/>
      <c r="DU188" s="224"/>
      <c r="DV188" s="224"/>
      <c r="DW188" s="224"/>
      <c r="DX188" s="224"/>
      <c r="DY188" s="224"/>
      <c r="DZ188" s="224"/>
      <c r="EA188" s="224"/>
      <c r="EB188" s="224"/>
      <c r="EC188" s="224"/>
      <c r="ED188" s="224"/>
      <c r="EE188" s="224"/>
      <c r="EF188" s="224"/>
      <c r="EG188" s="224"/>
      <c r="EH188" s="224"/>
      <c r="EI188" s="224"/>
    </row>
    <row r="189" spans="1:139">
      <c r="A189" s="224"/>
      <c r="B189" s="222"/>
      <c r="C189" s="222"/>
      <c r="D189" s="222"/>
      <c r="E189" s="222"/>
      <c r="F189" s="222"/>
      <c r="G189" s="222"/>
      <c r="H189" s="222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4"/>
      <c r="BN189" s="224"/>
      <c r="BO189" s="224"/>
      <c r="BP189" s="224"/>
      <c r="BQ189" s="224"/>
      <c r="BR189" s="224"/>
      <c r="BS189" s="224"/>
      <c r="BT189" s="224"/>
      <c r="BU189" s="224"/>
      <c r="BV189" s="224"/>
      <c r="BW189" s="224"/>
      <c r="BX189" s="224"/>
      <c r="BY189" s="224"/>
      <c r="BZ189" s="224"/>
      <c r="CA189" s="224"/>
      <c r="CB189" s="224"/>
      <c r="CC189" s="224"/>
      <c r="CD189" s="224"/>
      <c r="CE189" s="224"/>
      <c r="CF189" s="224"/>
      <c r="CG189" s="224"/>
      <c r="CH189" s="224"/>
      <c r="CI189" s="224"/>
      <c r="CJ189" s="224"/>
      <c r="CK189" s="224"/>
      <c r="CL189" s="224"/>
      <c r="CM189" s="224"/>
      <c r="CN189" s="224"/>
      <c r="CO189" s="224"/>
      <c r="CP189" s="224"/>
      <c r="CQ189" s="224"/>
      <c r="CR189" s="224"/>
      <c r="CS189" s="224"/>
      <c r="CT189" s="224"/>
      <c r="CU189" s="224"/>
      <c r="CV189" s="224"/>
      <c r="CW189" s="224"/>
      <c r="CX189" s="224"/>
      <c r="CY189" s="224"/>
      <c r="CZ189" s="224"/>
      <c r="DA189" s="224"/>
      <c r="DB189" s="224"/>
      <c r="DC189" s="224"/>
      <c r="DD189" s="224"/>
      <c r="DE189" s="224"/>
      <c r="DF189" s="224"/>
      <c r="DG189" s="224"/>
      <c r="DH189" s="224"/>
      <c r="DI189" s="224"/>
      <c r="DJ189" s="224"/>
      <c r="DK189" s="224"/>
      <c r="DL189" s="224"/>
      <c r="DM189" s="224"/>
      <c r="DN189" s="224"/>
      <c r="DO189" s="224"/>
      <c r="DP189" s="224"/>
      <c r="DQ189" s="224"/>
      <c r="DR189" s="224"/>
      <c r="DS189" s="224"/>
      <c r="DT189" s="224"/>
      <c r="DU189" s="224"/>
      <c r="DV189" s="224"/>
      <c r="DW189" s="224"/>
      <c r="DX189" s="224"/>
      <c r="DY189" s="224"/>
      <c r="DZ189" s="224"/>
      <c r="EA189" s="224"/>
      <c r="EB189" s="224"/>
      <c r="EC189" s="224"/>
      <c r="ED189" s="224"/>
      <c r="EE189" s="224"/>
      <c r="EF189" s="224"/>
      <c r="EG189" s="224"/>
      <c r="EH189" s="224"/>
      <c r="EI189" s="224"/>
    </row>
    <row r="190" spans="1:139">
      <c r="A190" s="224"/>
      <c r="B190" s="222"/>
      <c r="C190" s="222"/>
      <c r="D190" s="222"/>
      <c r="E190" s="222"/>
      <c r="F190" s="222"/>
      <c r="G190" s="222"/>
      <c r="H190" s="222"/>
      <c r="I190" s="224"/>
    </row>
    <row r="191" spans="1:139">
      <c r="A191" s="224"/>
      <c r="B191" s="222"/>
      <c r="C191" s="222"/>
      <c r="D191" s="222"/>
      <c r="E191" s="222"/>
      <c r="F191" s="222"/>
      <c r="G191" s="222"/>
      <c r="H191" s="222"/>
      <c r="I191" s="224"/>
    </row>
    <row r="192" spans="1:139">
      <c r="A192" s="224"/>
      <c r="B192" s="222"/>
      <c r="C192" s="222"/>
      <c r="D192" s="222"/>
      <c r="E192" s="222"/>
      <c r="F192" s="222"/>
      <c r="G192" s="222"/>
      <c r="H192" s="222"/>
      <c r="I192" s="224"/>
    </row>
    <row r="193" spans="1:9">
      <c r="A193" s="224"/>
      <c r="B193" s="222"/>
      <c r="C193" s="222"/>
      <c r="D193" s="222"/>
      <c r="E193" s="222"/>
      <c r="F193" s="222"/>
      <c r="G193" s="222"/>
      <c r="H193" s="222"/>
      <c r="I193" s="224"/>
    </row>
    <row r="194" spans="1:9">
      <c r="A194" s="224"/>
      <c r="B194" s="222"/>
      <c r="C194" s="222"/>
      <c r="D194" s="222"/>
      <c r="E194" s="222"/>
      <c r="F194" s="222"/>
      <c r="G194" s="222"/>
      <c r="H194" s="222"/>
      <c r="I194" s="224"/>
    </row>
    <row r="195" spans="1:9">
      <c r="A195" s="224"/>
      <c r="B195" s="222"/>
      <c r="C195" s="222"/>
      <c r="D195" s="222"/>
      <c r="E195" s="222"/>
      <c r="F195" s="222"/>
      <c r="G195" s="222"/>
      <c r="H195" s="222"/>
      <c r="I195" s="224"/>
    </row>
    <row r="196" spans="1:9">
      <c r="A196" s="224"/>
      <c r="B196" s="222"/>
      <c r="C196" s="222"/>
      <c r="D196" s="222"/>
      <c r="E196" s="222"/>
      <c r="F196" s="222"/>
      <c r="G196" s="222"/>
      <c r="H196" s="222"/>
      <c r="I196" s="224"/>
    </row>
    <row r="197" spans="1:9">
      <c r="A197" s="224"/>
      <c r="B197" s="222"/>
      <c r="C197" s="222"/>
      <c r="D197" s="222"/>
      <c r="E197" s="222"/>
      <c r="F197" s="222"/>
      <c r="G197" s="222"/>
      <c r="H197" s="222"/>
      <c r="I197" s="224"/>
    </row>
    <row r="198" spans="1:9">
      <c r="A198" s="224"/>
      <c r="B198" s="222"/>
      <c r="C198" s="222"/>
      <c r="D198" s="222"/>
      <c r="E198" s="222"/>
      <c r="F198" s="222"/>
      <c r="G198" s="222"/>
      <c r="H198" s="222"/>
      <c r="I198" s="224"/>
    </row>
    <row r="199" spans="1:9">
      <c r="A199" s="224"/>
      <c r="B199" s="222"/>
      <c r="C199" s="222"/>
      <c r="D199" s="222"/>
      <c r="E199" s="222"/>
      <c r="F199" s="222"/>
      <c r="G199" s="222"/>
      <c r="H199" s="222"/>
      <c r="I199" s="224"/>
    </row>
    <row r="200" spans="1:9">
      <c r="A200" s="224"/>
      <c r="B200" s="222"/>
      <c r="C200" s="222"/>
      <c r="D200" s="222"/>
      <c r="E200" s="222"/>
      <c r="F200" s="222"/>
      <c r="G200" s="222"/>
      <c r="H200" s="222"/>
      <c r="I200" s="224"/>
    </row>
    <row r="201" spans="1:9">
      <c r="A201" s="224"/>
      <c r="B201" s="222"/>
      <c r="C201" s="222"/>
      <c r="D201" s="222"/>
      <c r="E201" s="222"/>
      <c r="F201" s="222"/>
      <c r="G201" s="222"/>
      <c r="H201" s="222"/>
      <c r="I201" s="224"/>
    </row>
    <row r="202" spans="1:9">
      <c r="A202" s="224"/>
      <c r="B202" s="222"/>
      <c r="C202" s="222"/>
      <c r="D202" s="222"/>
      <c r="E202" s="222"/>
      <c r="F202" s="222"/>
      <c r="G202" s="222"/>
      <c r="H202" s="222"/>
      <c r="I202" s="224"/>
    </row>
    <row r="203" spans="1:9">
      <c r="A203" s="224"/>
      <c r="B203" s="222"/>
      <c r="C203" s="222"/>
      <c r="D203" s="222"/>
      <c r="E203" s="222"/>
      <c r="F203" s="222"/>
      <c r="G203" s="222"/>
      <c r="H203" s="222"/>
      <c r="I203" s="224"/>
    </row>
    <row r="204" spans="1:9">
      <c r="A204" s="224"/>
      <c r="B204" s="222"/>
      <c r="C204" s="222"/>
      <c r="D204" s="222"/>
      <c r="E204" s="222"/>
      <c r="F204" s="222"/>
      <c r="G204" s="222"/>
      <c r="H204" s="222"/>
      <c r="I204" s="224"/>
    </row>
    <row r="205" spans="1:9">
      <c r="A205" s="224"/>
      <c r="B205" s="222"/>
      <c r="C205" s="222"/>
      <c r="D205" s="222"/>
      <c r="E205" s="222"/>
      <c r="F205" s="222"/>
      <c r="G205" s="222"/>
      <c r="H205" s="222"/>
      <c r="I205" s="224"/>
    </row>
    <row r="206" spans="1:9">
      <c r="A206" s="224"/>
      <c r="B206" s="222"/>
      <c r="C206" s="222"/>
      <c r="D206" s="222"/>
      <c r="E206" s="222"/>
      <c r="F206" s="222"/>
      <c r="G206" s="222"/>
      <c r="H206" s="222"/>
      <c r="I206" s="224"/>
    </row>
    <row r="207" spans="1:9">
      <c r="A207" s="224"/>
      <c r="B207" s="222"/>
      <c r="C207" s="222"/>
      <c r="D207" s="222"/>
      <c r="E207" s="222"/>
      <c r="F207" s="222"/>
      <c r="G207" s="222"/>
      <c r="H207" s="222"/>
      <c r="I207" s="224"/>
    </row>
    <row r="208" spans="1:9">
      <c r="A208" s="224"/>
      <c r="B208" s="222"/>
      <c r="C208" s="222"/>
      <c r="D208" s="222"/>
      <c r="E208" s="222"/>
      <c r="F208" s="222"/>
      <c r="G208" s="222"/>
      <c r="H208" s="222"/>
      <c r="I208" s="224"/>
    </row>
    <row r="209" spans="1:9">
      <c r="A209" s="224"/>
      <c r="B209" s="222"/>
      <c r="C209" s="222"/>
      <c r="D209" s="222"/>
      <c r="E209" s="222"/>
      <c r="F209" s="222"/>
      <c r="G209" s="222"/>
      <c r="H209" s="222"/>
      <c r="I209" s="224"/>
    </row>
    <row r="210" spans="1:9">
      <c r="A210" s="224"/>
      <c r="B210" s="222"/>
      <c r="C210" s="222"/>
      <c r="D210" s="222"/>
      <c r="E210" s="222"/>
      <c r="F210" s="222"/>
      <c r="G210" s="222"/>
      <c r="H210" s="222"/>
      <c r="I210" s="224"/>
    </row>
    <row r="211" spans="1:9">
      <c r="A211" s="224"/>
      <c r="B211" s="222"/>
      <c r="C211" s="222"/>
      <c r="D211" s="222"/>
      <c r="E211" s="222"/>
      <c r="F211" s="222"/>
      <c r="G211" s="222"/>
      <c r="H211" s="222"/>
      <c r="I211" s="224"/>
    </row>
    <row r="212" spans="1:9">
      <c r="A212" s="224"/>
      <c r="B212" s="222"/>
      <c r="C212" s="222"/>
      <c r="D212" s="222"/>
      <c r="E212" s="222"/>
      <c r="F212" s="222"/>
      <c r="G212" s="222"/>
      <c r="H212" s="222"/>
      <c r="I212" s="224"/>
    </row>
    <row r="213" spans="1:9">
      <c r="A213" s="224"/>
      <c r="B213" s="222"/>
      <c r="C213" s="222"/>
      <c r="D213" s="222"/>
      <c r="E213" s="222"/>
      <c r="F213" s="222"/>
      <c r="G213" s="222"/>
      <c r="H213" s="222"/>
      <c r="I213" s="224"/>
    </row>
    <row r="214" spans="1:9">
      <c r="A214" s="224"/>
      <c r="B214" s="222"/>
      <c r="C214" s="222"/>
      <c r="D214" s="222"/>
      <c r="E214" s="222"/>
      <c r="F214" s="222"/>
      <c r="G214" s="222"/>
      <c r="H214" s="222"/>
      <c r="I214" s="224"/>
    </row>
    <row r="215" spans="1:9">
      <c r="A215" s="224"/>
      <c r="B215" s="222"/>
      <c r="C215" s="222"/>
      <c r="D215" s="222"/>
      <c r="E215" s="222"/>
      <c r="F215" s="222"/>
      <c r="G215" s="222"/>
      <c r="H215" s="222"/>
      <c r="I215" s="224"/>
    </row>
    <row r="216" spans="1:9">
      <c r="A216" s="224"/>
      <c r="B216" s="222"/>
      <c r="C216" s="222"/>
      <c r="D216" s="222"/>
      <c r="E216" s="222"/>
      <c r="F216" s="222"/>
      <c r="G216" s="222"/>
      <c r="H216" s="222"/>
      <c r="I216" s="224"/>
    </row>
    <row r="217" spans="1:9">
      <c r="A217" s="224"/>
      <c r="B217" s="222"/>
      <c r="C217" s="222"/>
      <c r="D217" s="222"/>
      <c r="E217" s="222"/>
      <c r="F217" s="222"/>
      <c r="G217" s="222"/>
      <c r="H217" s="222"/>
      <c r="I217" s="224"/>
    </row>
    <row r="218" spans="1:9">
      <c r="A218" s="224"/>
      <c r="B218" s="222"/>
      <c r="C218" s="222"/>
      <c r="D218" s="222"/>
      <c r="E218" s="222"/>
      <c r="F218" s="222"/>
      <c r="G218" s="222"/>
      <c r="H218" s="222"/>
      <c r="I218" s="224"/>
    </row>
    <row r="219" spans="1:9">
      <c r="A219" s="224"/>
      <c r="B219" s="222"/>
      <c r="C219" s="222"/>
      <c r="D219" s="222"/>
      <c r="E219" s="222"/>
      <c r="F219" s="222"/>
      <c r="G219" s="222"/>
      <c r="H219" s="222"/>
      <c r="I219" s="224"/>
    </row>
  </sheetData>
  <mergeCells count="3">
    <mergeCell ref="B1:H1"/>
    <mergeCell ref="B4:B5"/>
    <mergeCell ref="C4:D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I48"/>
  <sheetViews>
    <sheetView showGridLines="0" zoomScaleNormal="100" workbookViewId="0">
      <selection activeCell="I4" sqref="I4"/>
    </sheetView>
  </sheetViews>
  <sheetFormatPr baseColWidth="10" defaultRowHeight="15"/>
  <cols>
    <col min="3" max="3" width="20.140625" customWidth="1"/>
    <col min="4" max="4" width="18.7109375" customWidth="1"/>
    <col min="5" max="5" width="20" customWidth="1"/>
    <col min="6" max="6" width="20.28515625" customWidth="1"/>
    <col min="7" max="7" width="16.5703125" customWidth="1"/>
  </cols>
  <sheetData>
    <row r="1" spans="3:9">
      <c r="C1" s="2"/>
      <c r="D1" s="2"/>
      <c r="E1" s="2"/>
      <c r="F1" s="2"/>
      <c r="G1" s="2"/>
    </row>
    <row r="2" spans="3:9" ht="18">
      <c r="C2" s="126" t="s">
        <v>165</v>
      </c>
      <c r="D2" s="127"/>
      <c r="E2" s="127"/>
      <c r="F2" s="127"/>
      <c r="G2" s="127"/>
    </row>
    <row r="3" spans="3:9">
      <c r="C3" s="2"/>
      <c r="D3" s="2"/>
      <c r="E3" s="2"/>
      <c r="F3" s="2"/>
      <c r="G3" s="2"/>
    </row>
    <row r="4" spans="3:9" ht="26.1" customHeight="1">
      <c r="C4" s="409" t="s">
        <v>166</v>
      </c>
      <c r="D4" s="172" t="s">
        <v>163</v>
      </c>
      <c r="E4" s="173"/>
      <c r="F4" s="174" t="s">
        <v>160</v>
      </c>
      <c r="G4" s="174"/>
      <c r="I4" s="250"/>
    </row>
    <row r="5" spans="3:9" ht="38.65" customHeight="1">
      <c r="C5" s="410"/>
      <c r="D5" s="175" t="s">
        <v>29</v>
      </c>
      <c r="E5" s="175" t="s">
        <v>30</v>
      </c>
      <c r="F5" s="176" t="s">
        <v>29</v>
      </c>
      <c r="G5" s="177" t="s">
        <v>30</v>
      </c>
    </row>
    <row r="6" spans="3:9" ht="20.85" hidden="1" customHeight="1">
      <c r="C6" s="128">
        <v>2007</v>
      </c>
      <c r="D6" s="129">
        <v>895.43156999999997</v>
      </c>
      <c r="E6" s="129">
        <v>1222.1400000000001</v>
      </c>
      <c r="F6" s="129">
        <v>800.6</v>
      </c>
      <c r="G6" s="129">
        <v>994.34</v>
      </c>
    </row>
    <row r="7" spans="3:9" ht="17.850000000000001" customHeight="1">
      <c r="C7" s="128">
        <v>2008</v>
      </c>
      <c r="D7" s="129">
        <v>933.71</v>
      </c>
      <c r="E7" s="129">
        <v>1280.1500000000001</v>
      </c>
      <c r="F7" s="129">
        <v>837.37</v>
      </c>
      <c r="G7" s="129">
        <v>1051.7</v>
      </c>
      <c r="I7" s="8"/>
    </row>
    <row r="8" spans="3:9" ht="17.850000000000001" customHeight="1">
      <c r="C8" s="128">
        <v>2009</v>
      </c>
      <c r="D8" s="129">
        <v>953.86</v>
      </c>
      <c r="E8" s="129">
        <v>1331.13</v>
      </c>
      <c r="F8" s="129">
        <v>864.68</v>
      </c>
      <c r="G8" s="129">
        <v>1110.04</v>
      </c>
      <c r="I8" s="8"/>
    </row>
    <row r="9" spans="3:9" ht="17.850000000000001" customHeight="1">
      <c r="C9" s="128">
        <v>2010</v>
      </c>
      <c r="D9" s="129">
        <v>990.62</v>
      </c>
      <c r="E9" s="129">
        <v>1393.4</v>
      </c>
      <c r="F9" s="129">
        <v>895.89</v>
      </c>
      <c r="G9" s="129">
        <v>1172.18</v>
      </c>
      <c r="I9" s="8"/>
    </row>
    <row r="10" spans="3:9" ht="17.850000000000001" customHeight="1">
      <c r="C10" s="128">
        <v>2011</v>
      </c>
      <c r="D10" s="129">
        <v>1018.62</v>
      </c>
      <c r="E10" s="129">
        <v>1407.09</v>
      </c>
      <c r="F10" s="129">
        <v>921.51</v>
      </c>
      <c r="G10" s="129">
        <v>1202.07</v>
      </c>
      <c r="I10" s="8"/>
    </row>
    <row r="11" spans="3:9" ht="17.850000000000001" customHeight="1">
      <c r="C11" s="128">
        <v>2012</v>
      </c>
      <c r="D11" s="129">
        <v>1003.44</v>
      </c>
      <c r="E11" s="129">
        <v>1389.91</v>
      </c>
      <c r="F11" s="129">
        <v>943.46</v>
      </c>
      <c r="G11" s="129">
        <v>1251.97</v>
      </c>
      <c r="I11" s="8"/>
    </row>
    <row r="12" spans="3:9" ht="17.850000000000001" customHeight="1">
      <c r="C12" s="128">
        <v>2013</v>
      </c>
      <c r="D12" s="129">
        <v>1005.51</v>
      </c>
      <c r="E12" s="129">
        <v>1424.58</v>
      </c>
      <c r="F12" s="129">
        <v>955.24</v>
      </c>
      <c r="G12" s="129">
        <v>1295.6400000000001</v>
      </c>
      <c r="I12" s="8"/>
    </row>
    <row r="13" spans="3:9" ht="17.850000000000001" customHeight="1">
      <c r="C13" s="128">
        <v>2014</v>
      </c>
      <c r="D13" s="129">
        <v>996.8</v>
      </c>
      <c r="E13" s="129">
        <v>1425.67</v>
      </c>
      <c r="F13" s="129">
        <v>949.29</v>
      </c>
      <c r="G13" s="129">
        <v>1314.68</v>
      </c>
      <c r="I13" s="8"/>
    </row>
    <row r="14" spans="3:9" ht="17.850000000000001" customHeight="1">
      <c r="C14" s="128">
        <v>2015</v>
      </c>
      <c r="D14" s="129">
        <v>983.77</v>
      </c>
      <c r="E14" s="129">
        <v>1460.3</v>
      </c>
      <c r="F14" s="129">
        <v>941.18</v>
      </c>
      <c r="G14" s="129">
        <v>1342.94</v>
      </c>
      <c r="I14" s="8"/>
    </row>
    <row r="15" spans="3:9" ht="17.850000000000001" customHeight="1">
      <c r="C15" s="128">
        <v>2016</v>
      </c>
      <c r="D15" s="129">
        <v>973.19</v>
      </c>
      <c r="E15" s="129">
        <v>1451.07</v>
      </c>
      <c r="F15" s="129">
        <v>936.4</v>
      </c>
      <c r="G15" s="129">
        <v>1332.37</v>
      </c>
      <c r="I15" s="8"/>
    </row>
    <row r="16" spans="3:9" ht="17.850000000000001" customHeight="1">
      <c r="C16" s="128">
        <v>2017</v>
      </c>
      <c r="D16" s="129">
        <v>970.28</v>
      </c>
      <c r="E16" s="129">
        <v>1432.9</v>
      </c>
      <c r="F16" s="129">
        <v>935.71</v>
      </c>
      <c r="G16" s="129">
        <v>1318.47</v>
      </c>
      <c r="I16" s="8"/>
    </row>
    <row r="17" spans="3:9" ht="18.95" customHeight="1">
      <c r="C17" s="128">
        <v>2018</v>
      </c>
      <c r="D17" s="129">
        <v>967.4</v>
      </c>
      <c r="E17" s="129">
        <v>1420.02</v>
      </c>
      <c r="F17" s="129">
        <v>937.39</v>
      </c>
      <c r="G17" s="129">
        <v>1311.23</v>
      </c>
      <c r="I17" s="8"/>
    </row>
    <row r="18" spans="3:9" ht="18.95" customHeight="1">
      <c r="C18" s="128">
        <v>2019</v>
      </c>
      <c r="D18" s="129">
        <v>989.63963273409115</v>
      </c>
      <c r="E18" s="129">
        <v>1466.1257319129511</v>
      </c>
      <c r="F18" s="129">
        <v>962.55030148478431</v>
      </c>
      <c r="G18" s="129">
        <v>1345.982851671419</v>
      </c>
      <c r="I18" s="8"/>
    </row>
    <row r="19" spans="3:9" ht="22.7" customHeight="1">
      <c r="C19" s="145" t="s">
        <v>182</v>
      </c>
      <c r="D19" s="146">
        <v>1015.8766698024457</v>
      </c>
      <c r="E19" s="146">
        <v>1616.3275984439508</v>
      </c>
      <c r="F19" s="146">
        <v>986.6022829818537</v>
      </c>
      <c r="G19" s="146">
        <v>1472.485084168716</v>
      </c>
    </row>
    <row r="20" spans="3:9">
      <c r="C20" s="2"/>
      <c r="D20" s="2"/>
      <c r="E20" s="2"/>
      <c r="F20" s="2"/>
      <c r="G20" s="2"/>
    </row>
    <row r="21" spans="3:9">
      <c r="C21" s="178" t="s">
        <v>142</v>
      </c>
      <c r="D21" s="179"/>
      <c r="E21" s="2"/>
      <c r="F21" s="2"/>
      <c r="G21" s="2"/>
    </row>
    <row r="22" spans="3:9" ht="25.5" customHeight="1">
      <c r="C22" s="128">
        <v>2008</v>
      </c>
      <c r="D22" s="130">
        <f t="shared" ref="D22:G33" si="0">D7/D6-1</f>
        <v>4.274858211666599E-2</v>
      </c>
      <c r="E22" s="130">
        <f t="shared" si="0"/>
        <v>4.7465920434647479E-2</v>
      </c>
      <c r="F22" s="130">
        <f t="shared" si="0"/>
        <v>4.5928053959530368E-2</v>
      </c>
      <c r="G22" s="130">
        <f t="shared" si="0"/>
        <v>5.7686505621819428E-2</v>
      </c>
      <c r="H22" s="130"/>
      <c r="I22" s="131"/>
    </row>
    <row r="23" spans="3:9" ht="17.850000000000001" customHeight="1">
      <c r="C23" s="128">
        <v>2009</v>
      </c>
      <c r="D23" s="130">
        <f t="shared" si="0"/>
        <v>2.1580576410234364E-2</v>
      </c>
      <c r="E23" s="130">
        <f t="shared" si="0"/>
        <v>3.9823458188493532E-2</v>
      </c>
      <c r="F23" s="130">
        <f t="shared" si="0"/>
        <v>3.2614017698269437E-2</v>
      </c>
      <c r="G23" s="130">
        <f t="shared" si="0"/>
        <v>5.5472092802129724E-2</v>
      </c>
      <c r="H23" s="130"/>
      <c r="I23" s="131"/>
    </row>
    <row r="24" spans="3:9" ht="17.850000000000001" customHeight="1">
      <c r="C24" s="128">
        <v>2010</v>
      </c>
      <c r="D24" s="130">
        <f t="shared" si="0"/>
        <v>3.853815025265761E-2</v>
      </c>
      <c r="E24" s="130">
        <f t="shared" si="0"/>
        <v>4.6779803625491168E-2</v>
      </c>
      <c r="F24" s="130">
        <f t="shared" si="0"/>
        <v>3.6094277651848028E-2</v>
      </c>
      <c r="G24" s="130">
        <f t="shared" si="0"/>
        <v>5.597996468595734E-2</v>
      </c>
      <c r="H24" s="130"/>
      <c r="I24" s="131"/>
    </row>
    <row r="25" spans="3:9" ht="17.850000000000001" customHeight="1">
      <c r="C25" s="128">
        <v>2011</v>
      </c>
      <c r="D25" s="130">
        <f t="shared" si="0"/>
        <v>2.8265126890230308E-2</v>
      </c>
      <c r="E25" s="130">
        <f t="shared" si="0"/>
        <v>9.8248887613030522E-3</v>
      </c>
      <c r="F25" s="130">
        <f t="shared" si="0"/>
        <v>2.8597260824431592E-2</v>
      </c>
      <c r="G25" s="130">
        <f t="shared" si="0"/>
        <v>2.5499496664334709E-2</v>
      </c>
      <c r="H25" s="130"/>
      <c r="I25" s="131"/>
    </row>
    <row r="26" spans="3:9" ht="17.850000000000001" customHeight="1">
      <c r="C26" s="128">
        <v>2012</v>
      </c>
      <c r="D26" s="130">
        <f t="shared" si="0"/>
        <v>-1.4902515167579566E-2</v>
      </c>
      <c r="E26" s="130">
        <f t="shared" si="0"/>
        <v>-1.2209595690396369E-2</v>
      </c>
      <c r="F26" s="130">
        <f t="shared" si="0"/>
        <v>2.3819600438411026E-2</v>
      </c>
      <c r="G26" s="130">
        <f t="shared" si="0"/>
        <v>4.1511725606661942E-2</v>
      </c>
      <c r="H26" s="130"/>
      <c r="I26" s="131"/>
    </row>
    <row r="27" spans="3:9" ht="17.850000000000001" customHeight="1">
      <c r="C27" s="128">
        <v>2013</v>
      </c>
      <c r="D27" s="130">
        <f t="shared" si="0"/>
        <v>2.0629036115760169E-3</v>
      </c>
      <c r="E27" s="130">
        <f t="shared" si="0"/>
        <v>2.4944061126259909E-2</v>
      </c>
      <c r="F27" s="130">
        <f t="shared" si="0"/>
        <v>1.2485955949377736E-2</v>
      </c>
      <c r="G27" s="130">
        <f t="shared" si="0"/>
        <v>3.4881027500659023E-2</v>
      </c>
      <c r="H27" s="130"/>
      <c r="I27" s="131"/>
    </row>
    <row r="28" spans="3:9" ht="17.850000000000001" customHeight="1">
      <c r="C28" s="128">
        <v>2014</v>
      </c>
      <c r="D28" s="130">
        <f t="shared" si="0"/>
        <v>-8.6622708874104504E-3</v>
      </c>
      <c r="E28" s="130">
        <f t="shared" si="0"/>
        <v>7.6513779499931545E-4</v>
      </c>
      <c r="F28" s="130">
        <f t="shared" si="0"/>
        <v>-6.2288011389808329E-3</v>
      </c>
      <c r="G28" s="130">
        <f t="shared" si="0"/>
        <v>1.469544009138346E-2</v>
      </c>
      <c r="H28" s="130"/>
      <c r="I28" s="131"/>
    </row>
    <row r="29" spans="3:9" ht="17.850000000000001" customHeight="1">
      <c r="C29" s="128">
        <v>2015</v>
      </c>
      <c r="D29" s="130">
        <f t="shared" si="0"/>
        <v>-1.3071829855537676E-2</v>
      </c>
      <c r="E29" s="130">
        <f t="shared" si="0"/>
        <v>2.4290333667678965E-2</v>
      </c>
      <c r="F29" s="130">
        <f t="shared" si="0"/>
        <v>-8.5432270433692947E-3</v>
      </c>
      <c r="G29" s="130">
        <f t="shared" si="0"/>
        <v>2.1495725195484816E-2</v>
      </c>
      <c r="H29" s="130"/>
      <c r="I29" s="131"/>
    </row>
    <row r="30" spans="3:9" ht="17.850000000000001" customHeight="1">
      <c r="C30" s="128">
        <v>2016</v>
      </c>
      <c r="D30" s="130">
        <f t="shared" si="0"/>
        <v>-1.0754546286225408E-2</v>
      </c>
      <c r="E30" s="130">
        <f t="shared" si="0"/>
        <v>-6.3206190508799942E-3</v>
      </c>
      <c r="F30" s="130">
        <f t="shared" si="0"/>
        <v>-5.0787309547588588E-3</v>
      </c>
      <c r="G30" s="130">
        <f t="shared" si="0"/>
        <v>-7.8707909511968044E-3</v>
      </c>
      <c r="H30" s="130"/>
      <c r="I30" s="131"/>
    </row>
    <row r="31" spans="3:9" ht="17.850000000000001" customHeight="1">
      <c r="C31" s="128">
        <v>2017</v>
      </c>
      <c r="D31" s="130">
        <f t="shared" si="0"/>
        <v>-2.9901663601147321E-3</v>
      </c>
      <c r="E31" s="130">
        <f t="shared" si="0"/>
        <v>-1.2521794262165042E-2</v>
      </c>
      <c r="F31" s="130">
        <f t="shared" si="0"/>
        <v>-7.3686458778288166E-4</v>
      </c>
      <c r="G31" s="130">
        <f t="shared" si="0"/>
        <v>-1.0432537508349715E-2</v>
      </c>
      <c r="H31" s="130"/>
      <c r="I31" s="131"/>
    </row>
    <row r="32" spans="3:9" ht="17.850000000000001" customHeight="1">
      <c r="C32" s="128">
        <v>2018</v>
      </c>
      <c r="D32" s="130">
        <f t="shared" si="0"/>
        <v>-2.9682153605145034E-3</v>
      </c>
      <c r="E32" s="130">
        <f t="shared" si="0"/>
        <v>-8.9887640449438644E-3</v>
      </c>
      <c r="F32" s="130">
        <f t="shared" si="0"/>
        <v>1.7954280706629078E-3</v>
      </c>
      <c r="G32" s="130">
        <f t="shared" si="0"/>
        <v>-5.4912133002646968E-3</v>
      </c>
      <c r="H32" s="130"/>
      <c r="I32" s="131"/>
    </row>
    <row r="33" spans="2:9" ht="17.850000000000001" customHeight="1">
      <c r="C33" s="128">
        <v>2019</v>
      </c>
      <c r="D33" s="130">
        <f t="shared" si="0"/>
        <v>2.2989076632304206E-2</v>
      </c>
      <c r="E33" s="130">
        <f t="shared" si="0"/>
        <v>3.2468367989852975E-2</v>
      </c>
      <c r="F33" s="130">
        <f t="shared" si="0"/>
        <v>2.6840804238133842E-2</v>
      </c>
      <c r="G33" s="130">
        <f t="shared" si="0"/>
        <v>2.6504008962134007E-2</v>
      </c>
      <c r="H33" s="130"/>
      <c r="I33" s="131"/>
    </row>
    <row r="34" spans="2:9" ht="22.7" customHeight="1">
      <c r="C34" s="145" t="s">
        <v>183</v>
      </c>
      <c r="D34" s="147">
        <f>D19/D41-1</f>
        <v>3.1378285432495989E-2</v>
      </c>
      <c r="E34" s="147">
        <f>E19/E41-1</f>
        <v>0.13981608566911907</v>
      </c>
      <c r="F34" s="147">
        <f>F19/F41-1</f>
        <v>3.0673898898764929E-2</v>
      </c>
      <c r="G34" s="147">
        <f>G19/G41-1</f>
        <v>0.13647491175826665</v>
      </c>
      <c r="H34" s="130"/>
      <c r="I34" s="131"/>
    </row>
    <row r="35" spans="2:9" ht="7.5" customHeight="1"/>
    <row r="36" spans="2:9" ht="3.4" customHeight="1">
      <c r="C36" s="180"/>
      <c r="D36" s="180"/>
      <c r="E36" s="180"/>
      <c r="F36" s="180"/>
      <c r="G36" s="180"/>
    </row>
    <row r="37" spans="2:9" ht="23.85" customHeight="1">
      <c r="C37" s="2" t="s">
        <v>174</v>
      </c>
      <c r="D37" s="2"/>
      <c r="E37" s="2"/>
      <c r="F37" s="2"/>
      <c r="G37" s="2"/>
    </row>
    <row r="38" spans="2:9" ht="23.85" customHeight="1">
      <c r="C38" s="2" t="s">
        <v>184</v>
      </c>
      <c r="D38" s="2"/>
      <c r="E38" s="2"/>
      <c r="F38" s="2"/>
      <c r="G38" s="2"/>
    </row>
    <row r="39" spans="2:9" ht="35.65" customHeight="1">
      <c r="B39" s="230"/>
      <c r="C39" s="230"/>
      <c r="D39" s="232" t="s">
        <v>167</v>
      </c>
      <c r="E39" s="232"/>
      <c r="F39" s="232" t="s">
        <v>168</v>
      </c>
      <c r="G39" s="232"/>
      <c r="H39" s="230"/>
      <c r="I39" s="230"/>
    </row>
    <row r="40" spans="2:9" ht="30">
      <c r="B40" s="230"/>
      <c r="C40" s="230"/>
      <c r="D40" s="233" t="s">
        <v>29</v>
      </c>
      <c r="E40" s="233" t="s">
        <v>30</v>
      </c>
      <c r="F40" s="233" t="s">
        <v>29</v>
      </c>
      <c r="G40" s="233" t="s">
        <v>30</v>
      </c>
      <c r="H40" s="230"/>
      <c r="I40" s="230"/>
    </row>
    <row r="41" spans="2:9" ht="21.4" customHeight="1">
      <c r="B41" s="230"/>
      <c r="C41" s="234">
        <v>43556</v>
      </c>
      <c r="D41" s="235">
        <v>984.97</v>
      </c>
      <c r="E41" s="235">
        <v>1418.06</v>
      </c>
      <c r="F41" s="235">
        <v>957.24</v>
      </c>
      <c r="G41" s="235">
        <v>1295.6600000000001</v>
      </c>
      <c r="H41" s="230"/>
      <c r="I41" s="230"/>
    </row>
    <row r="42" spans="2:9" ht="19.7" customHeight="1">
      <c r="B42" s="230"/>
      <c r="C42" s="230"/>
      <c r="D42" s="230"/>
      <c r="E42" s="230"/>
      <c r="F42" s="230"/>
      <c r="G42" s="230"/>
      <c r="H42" s="230"/>
      <c r="I42" s="230"/>
    </row>
    <row r="43" spans="2:9">
      <c r="B43" s="230"/>
      <c r="C43" s="230"/>
      <c r="D43" s="230"/>
      <c r="E43" s="230"/>
      <c r="F43" s="230"/>
      <c r="G43" s="230"/>
      <c r="H43" s="230"/>
      <c r="I43" s="230"/>
    </row>
    <row r="44" spans="2:9">
      <c r="B44" s="230"/>
      <c r="C44" s="230"/>
      <c r="D44" s="230"/>
      <c r="E44" s="230"/>
      <c r="F44" s="230"/>
      <c r="G44" s="230"/>
      <c r="H44" s="230"/>
      <c r="I44" s="230"/>
    </row>
    <row r="45" spans="2:9">
      <c r="B45" s="230"/>
      <c r="C45" s="230"/>
      <c r="D45" s="230"/>
      <c r="E45" s="230"/>
      <c r="F45" s="230"/>
      <c r="G45" s="230"/>
      <c r="H45" s="230"/>
      <c r="I45" s="230"/>
    </row>
    <row r="46" spans="2:9">
      <c r="B46" s="230"/>
      <c r="C46" s="230"/>
      <c r="D46" s="230"/>
      <c r="E46" s="230"/>
      <c r="F46" s="230"/>
      <c r="G46" s="230"/>
      <c r="H46" s="230"/>
      <c r="I46" s="230"/>
    </row>
    <row r="47" spans="2:9">
      <c r="C47" s="242"/>
      <c r="D47" s="242"/>
      <c r="E47" s="242"/>
      <c r="F47" s="242"/>
      <c r="G47" s="242"/>
      <c r="H47" s="242"/>
      <c r="I47" s="242"/>
    </row>
    <row r="48" spans="2:9">
      <c r="C48" s="242"/>
      <c r="D48" s="242"/>
      <c r="E48" s="242"/>
      <c r="F48" s="242"/>
      <c r="G48" s="242"/>
      <c r="H48" s="242"/>
      <c r="I48" s="242"/>
    </row>
  </sheetData>
  <mergeCells count="1">
    <mergeCell ref="C4:C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Y140"/>
  <sheetViews>
    <sheetView showGridLines="0" showOutlineSymbols="0" zoomScaleNormal="100" workbookViewId="0">
      <selection activeCell="J5" sqref="J5"/>
    </sheetView>
  </sheetViews>
  <sheetFormatPr baseColWidth="10" defaultColWidth="11.42578125" defaultRowHeight="15.75"/>
  <cols>
    <col min="1" max="1" width="8" style="246" customWidth="1"/>
    <col min="2" max="2" width="24.7109375" style="35" customWidth="1"/>
    <col min="3" max="8" width="18.7109375" style="35" customWidth="1"/>
    <col min="9" max="10" width="11.42578125" style="27"/>
    <col min="11" max="11" width="34.85546875" style="27" customWidth="1"/>
    <col min="12" max="16384" width="11.42578125" style="27"/>
  </cols>
  <sheetData>
    <row r="1" spans="1:233" s="19" customFormat="1" ht="15.75" customHeight="1">
      <c r="A1" s="245"/>
      <c r="B1" s="17"/>
      <c r="C1" s="17"/>
      <c r="D1" s="18"/>
      <c r="E1" s="17"/>
      <c r="F1" s="17"/>
      <c r="G1" s="17"/>
      <c r="H1" s="17"/>
    </row>
    <row r="2" spans="1:233" s="19" customFormat="1">
      <c r="A2" s="245"/>
      <c r="B2" s="17"/>
      <c r="C2" s="17"/>
      <c r="D2" s="18"/>
      <c r="E2" s="17"/>
      <c r="F2" s="17"/>
      <c r="G2" s="17"/>
      <c r="H2" s="17"/>
    </row>
    <row r="3" spans="1:233" s="19" customFormat="1" ht="18.75">
      <c r="A3" s="261"/>
      <c r="B3" s="251" t="s">
        <v>47</v>
      </c>
      <c r="C3" s="20"/>
      <c r="D3" s="21"/>
      <c r="E3" s="20"/>
      <c r="F3" s="20"/>
      <c r="G3" s="20"/>
      <c r="H3" s="20"/>
    </row>
    <row r="4" spans="1:233" s="19" customFormat="1">
      <c r="A4" s="245"/>
      <c r="B4" s="22"/>
      <c r="C4" s="20"/>
      <c r="D4" s="21"/>
      <c r="E4" s="20"/>
      <c r="F4" s="20"/>
      <c r="G4" s="20"/>
      <c r="H4" s="20"/>
    </row>
    <row r="5" spans="1:233" s="19" customFormat="1" ht="18.75">
      <c r="A5" s="260"/>
      <c r="B5" s="262" t="s">
        <v>185</v>
      </c>
      <c r="C5" s="20"/>
      <c r="D5" s="21"/>
      <c r="E5" s="20"/>
      <c r="F5" s="20"/>
      <c r="G5" s="20"/>
      <c r="H5" s="20"/>
      <c r="J5" s="250"/>
    </row>
    <row r="6" spans="1:233" ht="9" customHeight="1">
      <c r="B6" s="23"/>
      <c r="C6" s="24"/>
      <c r="D6" s="25"/>
      <c r="E6" s="24"/>
      <c r="F6" s="24"/>
      <c r="G6" s="24"/>
      <c r="H6" s="24"/>
      <c r="I6" s="26"/>
      <c r="J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</row>
    <row r="7" spans="1:233" ht="18.75" customHeight="1">
      <c r="A7" s="411" t="s">
        <v>186</v>
      </c>
      <c r="B7" s="413" t="s">
        <v>48</v>
      </c>
      <c r="C7" s="252" t="s">
        <v>49</v>
      </c>
      <c r="D7" s="253"/>
      <c r="E7" s="252" t="s">
        <v>50</v>
      </c>
      <c r="F7" s="252"/>
      <c r="G7" s="252" t="s">
        <v>51</v>
      </c>
      <c r="H7" s="25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</row>
    <row r="8" spans="1:233" ht="24" customHeight="1">
      <c r="A8" s="412"/>
      <c r="B8" s="414"/>
      <c r="C8" s="254" t="s">
        <v>7</v>
      </c>
      <c r="D8" s="255" t="s">
        <v>52</v>
      </c>
      <c r="E8" s="254" t="s">
        <v>7</v>
      </c>
      <c r="F8" s="255" t="s">
        <v>52</v>
      </c>
      <c r="G8" s="254" t="s">
        <v>7</v>
      </c>
      <c r="H8" s="255" t="s">
        <v>52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</row>
    <row r="9" spans="1:233" ht="24" hidden="1" customHeight="1">
      <c r="A9" s="280"/>
      <c r="B9" s="281"/>
      <c r="C9" s="282"/>
      <c r="D9" s="283"/>
      <c r="E9" s="282"/>
      <c r="F9" s="283"/>
      <c r="G9" s="282"/>
      <c r="H9" s="283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</row>
    <row r="10" spans="1:233" s="31" customFormat="1" ht="18" customHeight="1">
      <c r="A10" s="256"/>
      <c r="B10" s="263" t="s">
        <v>53</v>
      </c>
      <c r="C10" s="264">
        <v>207319</v>
      </c>
      <c r="D10" s="265">
        <v>910.08137295665233</v>
      </c>
      <c r="E10" s="264">
        <v>900900</v>
      </c>
      <c r="F10" s="265">
        <v>1047.0079079365082</v>
      </c>
      <c r="G10" s="264">
        <v>390949</v>
      </c>
      <c r="H10" s="265">
        <v>674.20287607846569</v>
      </c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</row>
    <row r="11" spans="1:233" s="33" customFormat="1" ht="18" customHeight="1">
      <c r="A11" s="256">
        <v>4</v>
      </c>
      <c r="B11" s="257" t="s">
        <v>54</v>
      </c>
      <c r="C11" s="258">
        <v>9831</v>
      </c>
      <c r="D11" s="259">
        <v>895.16065303631376</v>
      </c>
      <c r="E11" s="258">
        <v>63720</v>
      </c>
      <c r="F11" s="259">
        <v>939.28325753295667</v>
      </c>
      <c r="G11" s="258">
        <v>28221</v>
      </c>
      <c r="H11" s="259">
        <v>611.56536976010773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</row>
    <row r="12" spans="1:233" s="33" customFormat="1" ht="18" customHeight="1">
      <c r="A12" s="256">
        <v>11</v>
      </c>
      <c r="B12" s="257" t="s">
        <v>55</v>
      </c>
      <c r="C12" s="258">
        <v>38646</v>
      </c>
      <c r="D12" s="259">
        <v>996.24932024012821</v>
      </c>
      <c r="E12" s="258">
        <v>114713</v>
      </c>
      <c r="F12" s="259">
        <v>1195.7723804625455</v>
      </c>
      <c r="G12" s="258">
        <v>56041</v>
      </c>
      <c r="H12" s="259">
        <v>753.87333148944515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</row>
    <row r="13" spans="1:233" s="33" customFormat="1" ht="18" customHeight="1">
      <c r="A13" s="256">
        <v>14</v>
      </c>
      <c r="B13" s="257" t="s">
        <v>56</v>
      </c>
      <c r="C13" s="258">
        <v>15504</v>
      </c>
      <c r="D13" s="259">
        <v>846.83542892156868</v>
      </c>
      <c r="E13" s="258">
        <v>105068</v>
      </c>
      <c r="F13" s="259">
        <v>954.57272918490878</v>
      </c>
      <c r="G13" s="258">
        <v>43460</v>
      </c>
      <c r="H13" s="259">
        <v>623.64016129774507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</row>
    <row r="14" spans="1:233" s="33" customFormat="1" ht="18" customHeight="1">
      <c r="A14" s="256">
        <v>18</v>
      </c>
      <c r="B14" s="257" t="s">
        <v>57</v>
      </c>
      <c r="C14" s="258">
        <v>22059</v>
      </c>
      <c r="D14" s="259">
        <v>903.52485198785075</v>
      </c>
      <c r="E14" s="258">
        <v>111940</v>
      </c>
      <c r="F14" s="259">
        <v>978.26357861354279</v>
      </c>
      <c r="G14" s="258">
        <v>45430</v>
      </c>
      <c r="H14" s="259">
        <v>613.61544970283956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</row>
    <row r="15" spans="1:233" s="33" customFormat="1" ht="18" customHeight="1">
      <c r="A15" s="256">
        <v>21</v>
      </c>
      <c r="B15" s="257" t="s">
        <v>58</v>
      </c>
      <c r="C15" s="258">
        <v>11619</v>
      </c>
      <c r="D15" s="259">
        <v>858.85739220242704</v>
      </c>
      <c r="E15" s="258">
        <v>56377</v>
      </c>
      <c r="F15" s="259">
        <v>1083.7792289408801</v>
      </c>
      <c r="G15" s="258">
        <v>24992</v>
      </c>
      <c r="H15" s="259">
        <v>694.52484875160053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</row>
    <row r="16" spans="1:233" s="33" customFormat="1" ht="18" customHeight="1">
      <c r="A16" s="256">
        <v>23</v>
      </c>
      <c r="B16" s="257" t="s">
        <v>59</v>
      </c>
      <c r="C16" s="258">
        <v>21407</v>
      </c>
      <c r="D16" s="259">
        <v>837.44054561592009</v>
      </c>
      <c r="E16" s="258">
        <v>77469</v>
      </c>
      <c r="F16" s="259">
        <v>949.84889504188766</v>
      </c>
      <c r="G16" s="258">
        <v>36681</v>
      </c>
      <c r="H16" s="259">
        <v>650.67188517215993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</row>
    <row r="17" spans="1:233" s="33" customFormat="1" ht="18" customHeight="1">
      <c r="A17" s="256">
        <v>29</v>
      </c>
      <c r="B17" s="257" t="s">
        <v>60</v>
      </c>
      <c r="C17" s="258">
        <v>31097</v>
      </c>
      <c r="D17" s="259">
        <v>958.99007910730927</v>
      </c>
      <c r="E17" s="258">
        <v>158812</v>
      </c>
      <c r="F17" s="259">
        <v>1060.3741093872</v>
      </c>
      <c r="G17" s="258">
        <v>65668</v>
      </c>
      <c r="H17" s="259">
        <v>672.35939727112134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</row>
    <row r="18" spans="1:233" s="33" customFormat="1" ht="18" customHeight="1">
      <c r="A18" s="256">
        <v>41</v>
      </c>
      <c r="B18" s="257" t="s">
        <v>61</v>
      </c>
      <c r="C18" s="258">
        <v>57156</v>
      </c>
      <c r="D18" s="259">
        <v>885.08161977745124</v>
      </c>
      <c r="E18" s="258">
        <v>212801</v>
      </c>
      <c r="F18" s="259">
        <v>1096.5248603624982</v>
      </c>
      <c r="G18" s="258">
        <v>90456</v>
      </c>
      <c r="H18" s="259">
        <v>704.37372755814977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</row>
    <row r="19" spans="1:233" s="33" customFormat="1" ht="18" hidden="1" customHeight="1">
      <c r="A19" s="256"/>
      <c r="B19" s="257"/>
      <c r="C19" s="258"/>
      <c r="D19" s="259"/>
      <c r="E19" s="258"/>
      <c r="F19" s="259"/>
      <c r="G19" s="258"/>
      <c r="H19" s="25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</row>
    <row r="20" spans="1:233" s="31" customFormat="1" ht="18" customHeight="1">
      <c r="A20" s="256"/>
      <c r="B20" s="263" t="s">
        <v>62</v>
      </c>
      <c r="C20" s="264">
        <v>22804</v>
      </c>
      <c r="D20" s="265">
        <v>1053.296415541133</v>
      </c>
      <c r="E20" s="264">
        <v>196106</v>
      </c>
      <c r="F20" s="265">
        <v>1214.4448684894905</v>
      </c>
      <c r="G20" s="264">
        <v>74261</v>
      </c>
      <c r="H20" s="265">
        <v>758.77996296844924</v>
      </c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</row>
    <row r="21" spans="1:233" s="33" customFormat="1" ht="18" customHeight="1">
      <c r="A21" s="256">
        <v>22</v>
      </c>
      <c r="B21" s="257" t="s">
        <v>63</v>
      </c>
      <c r="C21" s="258">
        <v>5490</v>
      </c>
      <c r="D21" s="259">
        <v>944.21444626593802</v>
      </c>
      <c r="E21" s="258">
        <v>32626</v>
      </c>
      <c r="F21" s="259">
        <v>1103.9525449028383</v>
      </c>
      <c r="G21" s="258">
        <v>13288</v>
      </c>
      <c r="H21" s="259">
        <v>711.34644566526208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</row>
    <row r="22" spans="1:233" s="33" customFormat="1" ht="18" customHeight="1">
      <c r="A22" s="256">
        <v>40</v>
      </c>
      <c r="B22" s="257" t="s">
        <v>64</v>
      </c>
      <c r="C22" s="258">
        <v>3213</v>
      </c>
      <c r="D22" s="259">
        <v>955.28090880796753</v>
      </c>
      <c r="E22" s="258">
        <v>22840</v>
      </c>
      <c r="F22" s="259">
        <v>1099.6599693520138</v>
      </c>
      <c r="G22" s="258">
        <v>8596</v>
      </c>
      <c r="H22" s="259">
        <v>683.80541647277812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</row>
    <row r="23" spans="1:233" s="33" customFormat="1" ht="18" customHeight="1">
      <c r="A23" s="256">
        <v>50</v>
      </c>
      <c r="B23" s="257" t="s">
        <v>65</v>
      </c>
      <c r="C23" s="258">
        <v>14101</v>
      </c>
      <c r="D23" s="259">
        <v>1118.0991837458337</v>
      </c>
      <c r="E23" s="258">
        <v>140640</v>
      </c>
      <c r="F23" s="259">
        <v>1258.7182590301479</v>
      </c>
      <c r="G23" s="258">
        <v>52377</v>
      </c>
      <c r="H23" s="259">
        <v>783.11846612062538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</row>
    <row r="24" spans="1:233" s="33" customFormat="1" ht="18" hidden="1" customHeight="1">
      <c r="A24" s="256"/>
      <c r="B24" s="257"/>
      <c r="C24" s="258"/>
      <c r="D24" s="259"/>
      <c r="E24" s="258"/>
      <c r="F24" s="259"/>
      <c r="G24" s="258"/>
      <c r="H24" s="259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</row>
    <row r="25" spans="1:233" s="31" customFormat="1" ht="18" customHeight="1">
      <c r="A25" s="256">
        <v>33</v>
      </c>
      <c r="B25" s="263" t="s">
        <v>66</v>
      </c>
      <c r="C25" s="264">
        <v>28585</v>
      </c>
      <c r="D25" s="265">
        <v>1132.1808749344063</v>
      </c>
      <c r="E25" s="264">
        <v>180793</v>
      </c>
      <c r="F25" s="265">
        <v>1399.5871404866339</v>
      </c>
      <c r="G25" s="264">
        <v>80679</v>
      </c>
      <c r="H25" s="265">
        <v>826.43467482244444</v>
      </c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</row>
    <row r="26" spans="1:233" s="31" customFormat="1" ht="18" hidden="1" customHeight="1">
      <c r="A26" s="256"/>
      <c r="B26" s="263"/>
      <c r="C26" s="264"/>
      <c r="D26" s="265"/>
      <c r="E26" s="264"/>
      <c r="F26" s="265"/>
      <c r="G26" s="264"/>
      <c r="H26" s="265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</row>
    <row r="27" spans="1:233" s="31" customFormat="1" ht="18" customHeight="1">
      <c r="A27" s="256">
        <v>7</v>
      </c>
      <c r="B27" s="263" t="s">
        <v>67</v>
      </c>
      <c r="C27" s="264">
        <v>17158</v>
      </c>
      <c r="D27" s="265">
        <v>909.73529140925507</v>
      </c>
      <c r="E27" s="264">
        <v>126494</v>
      </c>
      <c r="F27" s="265">
        <v>1069.1659431277371</v>
      </c>
      <c r="G27" s="264">
        <v>44510</v>
      </c>
      <c r="H27" s="265">
        <v>651.17950909907881</v>
      </c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</row>
    <row r="28" spans="1:233" s="31" customFormat="1" ht="18" hidden="1" customHeight="1">
      <c r="A28" s="256"/>
      <c r="B28" s="263"/>
      <c r="C28" s="264"/>
      <c r="D28" s="265"/>
      <c r="E28" s="264"/>
      <c r="F28" s="265"/>
      <c r="G28" s="264"/>
      <c r="H28" s="265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</row>
    <row r="29" spans="1:233" s="31" customFormat="1" ht="18" customHeight="1">
      <c r="A29" s="256"/>
      <c r="B29" s="263" t="s">
        <v>68</v>
      </c>
      <c r="C29" s="264">
        <v>45282</v>
      </c>
      <c r="D29" s="265">
        <v>925.11804756857032</v>
      </c>
      <c r="E29" s="264">
        <v>186003</v>
      </c>
      <c r="F29" s="265">
        <v>1081.0890821653416</v>
      </c>
      <c r="G29" s="264">
        <v>80986</v>
      </c>
      <c r="H29" s="265">
        <v>688.55709591781306</v>
      </c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</row>
    <row r="30" spans="1:233" s="33" customFormat="1" ht="18" customHeight="1">
      <c r="A30" s="256">
        <v>35</v>
      </c>
      <c r="B30" s="257" t="s">
        <v>69</v>
      </c>
      <c r="C30" s="258">
        <v>25182</v>
      </c>
      <c r="D30" s="259">
        <v>959.91439639424982</v>
      </c>
      <c r="E30" s="258">
        <v>96214</v>
      </c>
      <c r="F30" s="259">
        <v>1096.1627551084041</v>
      </c>
      <c r="G30" s="258">
        <v>41685</v>
      </c>
      <c r="H30" s="259">
        <v>692.75968453880296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</row>
    <row r="31" spans="1:233" s="33" customFormat="1" ht="18" customHeight="1">
      <c r="A31" s="256">
        <v>38</v>
      </c>
      <c r="B31" s="257" t="s">
        <v>70</v>
      </c>
      <c r="C31" s="258">
        <v>20100</v>
      </c>
      <c r="D31" s="259">
        <v>881.52393532338317</v>
      </c>
      <c r="E31" s="258">
        <v>89789</v>
      </c>
      <c r="F31" s="259">
        <v>1064.9367876911426</v>
      </c>
      <c r="G31" s="258">
        <v>39301</v>
      </c>
      <c r="H31" s="259">
        <v>684.09957812778293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</row>
    <row r="32" spans="1:233" s="33" customFormat="1" ht="18" hidden="1" customHeight="1">
      <c r="A32" s="256"/>
      <c r="B32" s="257"/>
      <c r="C32" s="258"/>
      <c r="D32" s="259"/>
      <c r="E32" s="258"/>
      <c r="F32" s="259"/>
      <c r="G32" s="258"/>
      <c r="H32" s="259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</row>
    <row r="33" spans="1:233" s="31" customFormat="1" ht="18" customHeight="1">
      <c r="A33" s="256">
        <v>39</v>
      </c>
      <c r="B33" s="263" t="s">
        <v>71</v>
      </c>
      <c r="C33" s="264">
        <v>13239</v>
      </c>
      <c r="D33" s="265">
        <v>1032.1543764634791</v>
      </c>
      <c r="E33" s="264">
        <v>86905</v>
      </c>
      <c r="F33" s="265">
        <v>1235.1896404119439</v>
      </c>
      <c r="G33" s="264">
        <v>35420</v>
      </c>
      <c r="H33" s="265">
        <v>757.71888650479946</v>
      </c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</row>
    <row r="34" spans="1:233" s="31" customFormat="1" ht="18" hidden="1" customHeight="1">
      <c r="A34" s="256"/>
      <c r="B34" s="263"/>
      <c r="C34" s="264"/>
      <c r="D34" s="265"/>
      <c r="E34" s="264"/>
      <c r="F34" s="265"/>
      <c r="G34" s="264"/>
      <c r="H34" s="265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</row>
    <row r="35" spans="1:233" s="31" customFormat="1" ht="18" customHeight="1">
      <c r="A35" s="256"/>
      <c r="B35" s="263" t="s">
        <v>72</v>
      </c>
      <c r="C35" s="264">
        <v>46806</v>
      </c>
      <c r="D35" s="265">
        <v>985.01570396957618</v>
      </c>
      <c r="E35" s="264">
        <v>388123</v>
      </c>
      <c r="F35" s="265">
        <v>1145.8193388436134</v>
      </c>
      <c r="G35" s="264">
        <v>152574</v>
      </c>
      <c r="H35" s="265">
        <v>716.65302384416714</v>
      </c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</row>
    <row r="36" spans="1:233" s="33" customFormat="1" ht="18" customHeight="1">
      <c r="A36" s="256">
        <v>5</v>
      </c>
      <c r="B36" s="257" t="s">
        <v>73</v>
      </c>
      <c r="C36" s="258">
        <v>2971</v>
      </c>
      <c r="D36" s="259">
        <v>855.24241669471564</v>
      </c>
      <c r="E36" s="258">
        <v>23881</v>
      </c>
      <c r="F36" s="259">
        <v>989.04409237469133</v>
      </c>
      <c r="G36" s="258">
        <v>10048</v>
      </c>
      <c r="H36" s="259">
        <v>672.0527866242038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</row>
    <row r="37" spans="1:233" s="33" customFormat="1" ht="18" customHeight="1">
      <c r="A37" s="256">
        <v>9</v>
      </c>
      <c r="B37" s="257" t="s">
        <v>74</v>
      </c>
      <c r="C37" s="258">
        <v>4843</v>
      </c>
      <c r="D37" s="259">
        <v>1094.4303221143921</v>
      </c>
      <c r="E37" s="258">
        <v>61215</v>
      </c>
      <c r="F37" s="259">
        <v>1220.6212444662256</v>
      </c>
      <c r="G37" s="258">
        <v>20967</v>
      </c>
      <c r="H37" s="259">
        <v>731.85023370057718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</row>
    <row r="38" spans="1:233" s="33" customFormat="1" ht="18" customHeight="1">
      <c r="A38" s="256">
        <v>24</v>
      </c>
      <c r="B38" s="257" t="s">
        <v>75</v>
      </c>
      <c r="C38" s="258">
        <v>13939</v>
      </c>
      <c r="D38" s="259">
        <v>1038.5505940167875</v>
      </c>
      <c r="E38" s="258">
        <v>86129</v>
      </c>
      <c r="F38" s="259">
        <v>1139.8967436055218</v>
      </c>
      <c r="G38" s="258">
        <v>35630</v>
      </c>
      <c r="H38" s="259">
        <v>699.65593404434469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</row>
    <row r="39" spans="1:233" s="33" customFormat="1" ht="18" customHeight="1">
      <c r="A39" s="256">
        <v>34</v>
      </c>
      <c r="B39" s="257" t="s">
        <v>76</v>
      </c>
      <c r="C39" s="258">
        <v>4110</v>
      </c>
      <c r="D39" s="259">
        <v>965.11172506082721</v>
      </c>
      <c r="E39" s="258">
        <v>25956</v>
      </c>
      <c r="F39" s="259">
        <v>1185.0109847434119</v>
      </c>
      <c r="G39" s="258">
        <v>10578</v>
      </c>
      <c r="H39" s="259">
        <v>743.1799536774439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</row>
    <row r="40" spans="1:233" s="33" customFormat="1" ht="18" customHeight="1">
      <c r="A40" s="256">
        <v>37</v>
      </c>
      <c r="B40" s="257" t="s">
        <v>77</v>
      </c>
      <c r="C40" s="258">
        <v>5247</v>
      </c>
      <c r="D40" s="259">
        <v>925.34081570421188</v>
      </c>
      <c r="E40" s="258">
        <v>51050</v>
      </c>
      <c r="F40" s="259">
        <v>1057.8601610186092</v>
      </c>
      <c r="G40" s="258">
        <v>20364</v>
      </c>
      <c r="H40" s="259">
        <v>689.60384600274995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</row>
    <row r="41" spans="1:233" s="33" customFormat="1" ht="18" customHeight="1">
      <c r="A41" s="256">
        <v>40</v>
      </c>
      <c r="B41" s="257" t="s">
        <v>78</v>
      </c>
      <c r="C41" s="258">
        <v>2297</v>
      </c>
      <c r="D41" s="259">
        <v>921.36351327818909</v>
      </c>
      <c r="E41" s="258">
        <v>20901</v>
      </c>
      <c r="F41" s="259">
        <v>1085.8623663939525</v>
      </c>
      <c r="G41" s="258">
        <v>8590</v>
      </c>
      <c r="H41" s="259">
        <v>694.04886379511072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</row>
    <row r="42" spans="1:233" s="33" customFormat="1" ht="18" customHeight="1">
      <c r="A42" s="256">
        <v>42</v>
      </c>
      <c r="B42" s="257" t="s">
        <v>79</v>
      </c>
      <c r="C42" s="258">
        <v>1205</v>
      </c>
      <c r="D42" s="259">
        <v>940.82081327800836</v>
      </c>
      <c r="E42" s="258">
        <v>14869</v>
      </c>
      <c r="F42" s="259">
        <v>1069.0098688546643</v>
      </c>
      <c r="G42" s="258">
        <v>5337</v>
      </c>
      <c r="H42" s="259">
        <v>674.08395540565868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</row>
    <row r="43" spans="1:233" s="33" customFormat="1" ht="18" customHeight="1">
      <c r="A43" s="256">
        <v>47</v>
      </c>
      <c r="B43" s="257" t="s">
        <v>80</v>
      </c>
      <c r="C43" s="258">
        <v>9667</v>
      </c>
      <c r="D43" s="259">
        <v>978.08116892520945</v>
      </c>
      <c r="E43" s="258">
        <v>73444</v>
      </c>
      <c r="F43" s="259">
        <v>1302.6017874843419</v>
      </c>
      <c r="G43" s="258">
        <v>27838</v>
      </c>
      <c r="H43" s="259">
        <v>799.87330052446305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</row>
    <row r="44" spans="1:233" s="33" customFormat="1" ht="18" customHeight="1">
      <c r="A44" s="256">
        <v>49</v>
      </c>
      <c r="B44" s="257" t="s">
        <v>81</v>
      </c>
      <c r="C44" s="258">
        <v>2527</v>
      </c>
      <c r="D44" s="259">
        <v>894.33829046299979</v>
      </c>
      <c r="E44" s="258">
        <v>30678</v>
      </c>
      <c r="F44" s="259">
        <v>951.17256959384565</v>
      </c>
      <c r="G44" s="258">
        <v>13222</v>
      </c>
      <c r="H44" s="259">
        <v>649.34187414914538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</row>
    <row r="45" spans="1:233" s="33" customFormat="1" ht="18" hidden="1" customHeight="1">
      <c r="A45" s="256"/>
      <c r="B45" s="257"/>
      <c r="C45" s="258"/>
      <c r="D45" s="259"/>
      <c r="E45" s="258"/>
      <c r="F45" s="259"/>
      <c r="G45" s="258"/>
      <c r="H45" s="259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</row>
    <row r="46" spans="1:233" s="31" customFormat="1" ht="18" customHeight="1">
      <c r="A46" s="256"/>
      <c r="B46" s="263" t="s">
        <v>82</v>
      </c>
      <c r="C46" s="264">
        <v>43941</v>
      </c>
      <c r="D46" s="265">
        <v>905.72687080403284</v>
      </c>
      <c r="E46" s="264">
        <v>216013</v>
      </c>
      <c r="F46" s="265">
        <v>1074.76003573859</v>
      </c>
      <c r="G46" s="264">
        <v>94706</v>
      </c>
      <c r="H46" s="265">
        <v>716.4663559858933</v>
      </c>
      <c r="I46" s="2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</row>
    <row r="47" spans="1:233" s="33" customFormat="1" ht="18" customHeight="1">
      <c r="A47" s="256">
        <v>2</v>
      </c>
      <c r="B47" s="257" t="s">
        <v>83</v>
      </c>
      <c r="C47" s="258">
        <v>7212</v>
      </c>
      <c r="D47" s="259">
        <v>905.65090404880755</v>
      </c>
      <c r="E47" s="258">
        <v>42661</v>
      </c>
      <c r="F47" s="259">
        <v>1025.009866622911</v>
      </c>
      <c r="G47" s="258">
        <v>18495</v>
      </c>
      <c r="H47" s="259">
        <v>694.70561286834277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</row>
    <row r="48" spans="1:233" s="33" customFormat="1" ht="18" customHeight="1">
      <c r="A48" s="256">
        <v>13</v>
      </c>
      <c r="B48" s="257" t="s">
        <v>84</v>
      </c>
      <c r="C48" s="258">
        <v>14682</v>
      </c>
      <c r="D48" s="259">
        <v>896.15073150796889</v>
      </c>
      <c r="E48" s="258">
        <v>52223</v>
      </c>
      <c r="F48" s="259">
        <v>1102.0146540796202</v>
      </c>
      <c r="G48" s="258">
        <v>26655</v>
      </c>
      <c r="H48" s="259">
        <v>741.42483248921405</v>
      </c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</row>
    <row r="49" spans="1:233" s="33" customFormat="1" ht="18" customHeight="1">
      <c r="A49" s="256">
        <v>16</v>
      </c>
      <c r="B49" s="257" t="s">
        <v>85</v>
      </c>
      <c r="C49" s="258">
        <v>5976</v>
      </c>
      <c r="D49" s="259">
        <v>851.71154451137875</v>
      </c>
      <c r="E49" s="258">
        <v>24983</v>
      </c>
      <c r="F49" s="259">
        <v>971.79614057559127</v>
      </c>
      <c r="G49" s="258">
        <v>11096</v>
      </c>
      <c r="H49" s="259">
        <v>682.0415924657533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</row>
    <row r="50" spans="1:233" s="33" customFormat="1" ht="18" customHeight="1">
      <c r="A50" s="256">
        <v>19</v>
      </c>
      <c r="B50" s="257" t="s">
        <v>86</v>
      </c>
      <c r="C50" s="258">
        <v>5682</v>
      </c>
      <c r="D50" s="259">
        <v>998.55319957761355</v>
      </c>
      <c r="E50" s="258">
        <v>24803</v>
      </c>
      <c r="F50" s="259">
        <v>1231.4207418457445</v>
      </c>
      <c r="G50" s="258">
        <v>9268</v>
      </c>
      <c r="H50" s="259">
        <v>767.35305783340527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</row>
    <row r="51" spans="1:233" s="33" customFormat="1" ht="18" customHeight="1">
      <c r="A51" s="256">
        <v>45</v>
      </c>
      <c r="B51" s="257" t="s">
        <v>87</v>
      </c>
      <c r="C51" s="258">
        <v>10389</v>
      </c>
      <c r="D51" s="259">
        <v>899.61474636634898</v>
      </c>
      <c r="E51" s="258">
        <v>71343</v>
      </c>
      <c r="F51" s="259">
        <v>1066.1504388657611</v>
      </c>
      <c r="G51" s="258">
        <v>29192</v>
      </c>
      <c r="H51" s="259">
        <v>704.39304741024921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</row>
    <row r="52" spans="1:233" s="33" customFormat="1" ht="18" hidden="1" customHeight="1">
      <c r="A52" s="256"/>
      <c r="B52" s="257"/>
      <c r="C52" s="258"/>
      <c r="D52" s="259"/>
      <c r="E52" s="258"/>
      <c r="F52" s="259"/>
      <c r="G52" s="258"/>
      <c r="H52" s="259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</row>
    <row r="53" spans="1:233" s="31" customFormat="1" ht="18" customHeight="1">
      <c r="A53" s="256"/>
      <c r="B53" s="263" t="s">
        <v>88</v>
      </c>
      <c r="C53" s="264">
        <v>162578</v>
      </c>
      <c r="D53" s="265">
        <v>1078.5493657198392</v>
      </c>
      <c r="E53" s="264">
        <v>1128303</v>
      </c>
      <c r="F53" s="265">
        <v>1180.9159282214093</v>
      </c>
      <c r="G53" s="264">
        <v>389992</v>
      </c>
      <c r="H53" s="265">
        <v>733.15516154177476</v>
      </c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</row>
    <row r="54" spans="1:233" s="33" customFormat="1" ht="18" customHeight="1">
      <c r="A54" s="256">
        <v>8</v>
      </c>
      <c r="B54" s="257" t="s">
        <v>89</v>
      </c>
      <c r="C54" s="258">
        <v>123037</v>
      </c>
      <c r="D54" s="259">
        <v>1111.4625617497177</v>
      </c>
      <c r="E54" s="258">
        <v>852151</v>
      </c>
      <c r="F54" s="259">
        <v>1217.9777292639451</v>
      </c>
      <c r="G54" s="258">
        <v>289686</v>
      </c>
      <c r="H54" s="259">
        <v>759.76152499603006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</row>
    <row r="55" spans="1:233" s="33" customFormat="1" ht="18" customHeight="1">
      <c r="A55" s="256">
        <v>17</v>
      </c>
      <c r="B55" s="257" t="s">
        <v>90</v>
      </c>
      <c r="C55" s="258">
        <v>12681</v>
      </c>
      <c r="D55" s="259">
        <v>950.16370396656407</v>
      </c>
      <c r="E55" s="258">
        <v>105819</v>
      </c>
      <c r="F55" s="259">
        <v>1051.7525154272862</v>
      </c>
      <c r="G55" s="258">
        <v>36268</v>
      </c>
      <c r="H55" s="259">
        <v>641.98847055255328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</row>
    <row r="56" spans="1:233" s="33" customFormat="1" ht="18" customHeight="1">
      <c r="A56" s="256">
        <v>25</v>
      </c>
      <c r="B56" s="257" t="s">
        <v>91</v>
      </c>
      <c r="C56" s="258">
        <v>10413</v>
      </c>
      <c r="D56" s="259">
        <v>957.70749831940861</v>
      </c>
      <c r="E56" s="258">
        <v>61202</v>
      </c>
      <c r="F56" s="259">
        <v>1012.0726701741773</v>
      </c>
      <c r="G56" s="258">
        <v>24431</v>
      </c>
      <c r="H56" s="259">
        <v>627.02808931275842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</row>
    <row r="57" spans="1:233" s="33" customFormat="1" ht="18" customHeight="1">
      <c r="A57" s="256">
        <v>43</v>
      </c>
      <c r="B57" s="257" t="s">
        <v>92</v>
      </c>
      <c r="C57" s="258">
        <v>16447</v>
      </c>
      <c r="D57" s="259">
        <v>1007.8278993129446</v>
      </c>
      <c r="E57" s="258">
        <v>109131</v>
      </c>
      <c r="F57" s="259">
        <v>1111.4511330419405</v>
      </c>
      <c r="G57" s="258">
        <v>39607</v>
      </c>
      <c r="H57" s="259">
        <v>687.49992501325528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</row>
    <row r="58" spans="1:233" s="33" customFormat="1" ht="18" hidden="1" customHeight="1">
      <c r="A58" s="256"/>
      <c r="B58" s="257"/>
      <c r="C58" s="258"/>
      <c r="D58" s="259"/>
      <c r="E58" s="258"/>
      <c r="F58" s="259"/>
      <c r="G58" s="258"/>
      <c r="H58" s="259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</row>
    <row r="59" spans="1:233" s="31" customFormat="1" ht="18" customHeight="1">
      <c r="A59" s="256"/>
      <c r="B59" s="263" t="s">
        <v>93</v>
      </c>
      <c r="C59" s="264">
        <v>96461</v>
      </c>
      <c r="D59" s="265">
        <v>936.13218129606787</v>
      </c>
      <c r="E59" s="264">
        <v>620033</v>
      </c>
      <c r="F59" s="265">
        <v>1061.2752185448192</v>
      </c>
      <c r="G59" s="264">
        <v>242228</v>
      </c>
      <c r="H59" s="265">
        <v>681.81990347936676</v>
      </c>
      <c r="I59" s="28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</row>
    <row r="60" spans="1:233" s="33" customFormat="1" ht="18" customHeight="1">
      <c r="A60" s="256">
        <v>3</v>
      </c>
      <c r="B60" s="257" t="s">
        <v>94</v>
      </c>
      <c r="C60" s="258">
        <v>23234</v>
      </c>
      <c r="D60" s="259">
        <v>884.21879702160629</v>
      </c>
      <c r="E60" s="258">
        <v>205390</v>
      </c>
      <c r="F60" s="259">
        <v>988.54415541165577</v>
      </c>
      <c r="G60" s="258">
        <v>79711</v>
      </c>
      <c r="H60" s="259">
        <v>659.46226995019515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</row>
    <row r="61" spans="1:233" s="33" customFormat="1" ht="18" customHeight="1">
      <c r="A61" s="256">
        <v>12</v>
      </c>
      <c r="B61" s="257" t="s">
        <v>95</v>
      </c>
      <c r="C61" s="258">
        <v>13213</v>
      </c>
      <c r="D61" s="259">
        <v>948.91966321047471</v>
      </c>
      <c r="E61" s="258">
        <v>84180</v>
      </c>
      <c r="F61" s="259">
        <v>1007.6428941553811</v>
      </c>
      <c r="G61" s="258">
        <v>30020</v>
      </c>
      <c r="H61" s="259">
        <v>651.47196302465022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</row>
    <row r="62" spans="1:233" s="33" customFormat="1" ht="18" customHeight="1">
      <c r="A62" s="256">
        <v>46</v>
      </c>
      <c r="B62" s="257" t="s">
        <v>96</v>
      </c>
      <c r="C62" s="258">
        <v>60014</v>
      </c>
      <c r="D62" s="259">
        <v>953.41472489752402</v>
      </c>
      <c r="E62" s="258">
        <v>330463</v>
      </c>
      <c r="F62" s="259">
        <v>1120.1411191873219</v>
      </c>
      <c r="G62" s="258">
        <v>132497</v>
      </c>
      <c r="H62" s="259">
        <v>702.14635991758314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</row>
    <row r="63" spans="1:233" s="33" customFormat="1" ht="18" hidden="1" customHeight="1">
      <c r="A63" s="256"/>
      <c r="B63" s="257"/>
      <c r="C63" s="258"/>
      <c r="D63" s="259"/>
      <c r="E63" s="258"/>
      <c r="F63" s="259"/>
      <c r="G63" s="258"/>
      <c r="H63" s="259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</row>
    <row r="64" spans="1:233" s="31" customFormat="1" ht="18" customHeight="1">
      <c r="A64" s="256"/>
      <c r="B64" s="263" t="s">
        <v>97</v>
      </c>
      <c r="C64" s="264">
        <v>27222</v>
      </c>
      <c r="D64" s="265">
        <v>831.57184740283617</v>
      </c>
      <c r="E64" s="264">
        <v>129471</v>
      </c>
      <c r="F64" s="265">
        <v>961.82489012983547</v>
      </c>
      <c r="G64" s="264">
        <v>60466</v>
      </c>
      <c r="H64" s="265">
        <v>668.2871416994675</v>
      </c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</row>
    <row r="65" spans="1:233" s="33" customFormat="1" ht="18" customHeight="1">
      <c r="A65" s="256">
        <v>6</v>
      </c>
      <c r="B65" s="257" t="s">
        <v>98</v>
      </c>
      <c r="C65" s="258">
        <v>16722</v>
      </c>
      <c r="D65" s="259">
        <v>825.77313240043054</v>
      </c>
      <c r="E65" s="258">
        <v>73228</v>
      </c>
      <c r="F65" s="259">
        <v>976.33231851204471</v>
      </c>
      <c r="G65" s="258">
        <v>36092</v>
      </c>
      <c r="H65" s="259">
        <v>685.36730715948136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</row>
    <row r="66" spans="1:233" s="33" customFormat="1" ht="18" customHeight="1">
      <c r="A66" s="256">
        <v>10</v>
      </c>
      <c r="B66" s="257" t="s">
        <v>99</v>
      </c>
      <c r="C66" s="258">
        <v>10500</v>
      </c>
      <c r="D66" s="259">
        <v>840.80671523809542</v>
      </c>
      <c r="E66" s="258">
        <v>56243</v>
      </c>
      <c r="F66" s="259">
        <v>942.93631794178839</v>
      </c>
      <c r="G66" s="258">
        <v>24374</v>
      </c>
      <c r="H66" s="259">
        <v>642.99554689423144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</row>
    <row r="67" spans="1:233" s="33" customFormat="1" ht="18" hidden="1" customHeight="1">
      <c r="A67" s="256"/>
      <c r="B67" s="257"/>
      <c r="C67" s="258"/>
      <c r="D67" s="259"/>
      <c r="E67" s="258"/>
      <c r="F67" s="259"/>
      <c r="G67" s="258"/>
      <c r="H67" s="259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</row>
    <row r="68" spans="1:233" s="31" customFormat="1" ht="18" customHeight="1">
      <c r="A68" s="256"/>
      <c r="B68" s="263" t="s">
        <v>100</v>
      </c>
      <c r="C68" s="264">
        <v>69532</v>
      </c>
      <c r="D68" s="265">
        <v>890.96240450440064</v>
      </c>
      <c r="E68" s="264">
        <v>478389</v>
      </c>
      <c r="F68" s="265">
        <v>976.52732401873823</v>
      </c>
      <c r="G68" s="264">
        <v>185418</v>
      </c>
      <c r="H68" s="265">
        <v>611.79277119804954</v>
      </c>
      <c r="I68" s="28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</row>
    <row r="69" spans="1:233" s="33" customFormat="1" ht="18" customHeight="1">
      <c r="A69" s="256">
        <v>15</v>
      </c>
      <c r="B69" s="257" t="s">
        <v>101</v>
      </c>
      <c r="C69" s="258">
        <v>25608</v>
      </c>
      <c r="D69" s="259">
        <v>896.77003475476397</v>
      </c>
      <c r="E69" s="258">
        <v>187130</v>
      </c>
      <c r="F69" s="259">
        <v>1033.3058233313739</v>
      </c>
      <c r="G69" s="258">
        <v>74129</v>
      </c>
      <c r="H69" s="259">
        <v>651.15542864465988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</row>
    <row r="70" spans="1:233" s="33" customFormat="1" ht="18" customHeight="1">
      <c r="A70" s="256">
        <v>27</v>
      </c>
      <c r="B70" s="257" t="s">
        <v>102</v>
      </c>
      <c r="C70" s="258">
        <v>10640</v>
      </c>
      <c r="D70" s="259">
        <v>872.47778947368431</v>
      </c>
      <c r="E70" s="258">
        <v>72416</v>
      </c>
      <c r="F70" s="259">
        <v>861.70104562527615</v>
      </c>
      <c r="G70" s="258">
        <v>28149</v>
      </c>
      <c r="H70" s="259">
        <v>525.32444633912382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</row>
    <row r="71" spans="1:233" s="33" customFormat="1" ht="18" customHeight="1">
      <c r="A71" s="256">
        <v>32</v>
      </c>
      <c r="B71" s="257" t="s">
        <v>103</v>
      </c>
      <c r="C71" s="258">
        <v>10892</v>
      </c>
      <c r="D71" s="259">
        <v>905.16167003305179</v>
      </c>
      <c r="E71" s="258">
        <v>67361</v>
      </c>
      <c r="F71" s="259">
        <v>812.52730793782769</v>
      </c>
      <c r="G71" s="258">
        <v>25033</v>
      </c>
      <c r="H71" s="259">
        <v>534.8959205848281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</row>
    <row r="72" spans="1:233" s="33" customFormat="1" ht="18" customHeight="1">
      <c r="A72" s="256">
        <v>36</v>
      </c>
      <c r="B72" s="257" t="s">
        <v>104</v>
      </c>
      <c r="C72" s="258">
        <v>22392</v>
      </c>
      <c r="D72" s="259">
        <v>886.19713603072546</v>
      </c>
      <c r="E72" s="258">
        <v>151482</v>
      </c>
      <c r="F72" s="259">
        <v>1034.2074727030274</v>
      </c>
      <c r="G72" s="258">
        <v>58107</v>
      </c>
      <c r="H72" s="259">
        <v>636.59255958834558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</row>
    <row r="73" spans="1:233" s="33" customFormat="1" ht="18" hidden="1" customHeight="1">
      <c r="A73" s="256"/>
      <c r="B73" s="257"/>
      <c r="C73" s="258"/>
      <c r="D73" s="259"/>
      <c r="E73" s="258"/>
      <c r="F73" s="259"/>
      <c r="G73" s="258"/>
      <c r="H73" s="259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</row>
    <row r="74" spans="1:233" s="31" customFormat="1" ht="18" customHeight="1">
      <c r="A74" s="256">
        <v>28</v>
      </c>
      <c r="B74" s="263" t="s">
        <v>105</v>
      </c>
      <c r="C74" s="264">
        <v>82069</v>
      </c>
      <c r="D74" s="265">
        <v>1065.9334034775616</v>
      </c>
      <c r="E74" s="264">
        <v>779616</v>
      </c>
      <c r="F74" s="265">
        <v>1358.6219218435742</v>
      </c>
      <c r="G74" s="264">
        <v>265467</v>
      </c>
      <c r="H74" s="265">
        <v>829.97061879630985</v>
      </c>
      <c r="I74" s="28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</row>
    <row r="75" spans="1:233" s="31" customFormat="1" ht="18" hidden="1" customHeight="1">
      <c r="A75" s="256"/>
      <c r="B75" s="263"/>
      <c r="C75" s="264"/>
      <c r="D75" s="265"/>
      <c r="E75" s="264"/>
      <c r="F75" s="265"/>
      <c r="G75" s="264"/>
      <c r="H75" s="265"/>
      <c r="I75" s="28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</row>
    <row r="76" spans="1:233" s="31" customFormat="1" ht="18" customHeight="1">
      <c r="A76" s="256">
        <v>30</v>
      </c>
      <c r="B76" s="263" t="s">
        <v>106</v>
      </c>
      <c r="C76" s="264">
        <v>30960</v>
      </c>
      <c r="D76" s="265">
        <v>885.81228036175719</v>
      </c>
      <c r="E76" s="264">
        <v>144133</v>
      </c>
      <c r="F76" s="265">
        <v>1032.1431172597531</v>
      </c>
      <c r="G76" s="264">
        <v>61573</v>
      </c>
      <c r="H76" s="265">
        <v>663.6351202637519</v>
      </c>
      <c r="I76" s="28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</row>
    <row r="77" spans="1:233" s="31" customFormat="1" ht="18" hidden="1" customHeight="1">
      <c r="A77" s="256"/>
      <c r="B77" s="263"/>
      <c r="C77" s="264"/>
      <c r="D77" s="265"/>
      <c r="E77" s="264"/>
      <c r="F77" s="265"/>
      <c r="G77" s="264"/>
      <c r="H77" s="265"/>
      <c r="I77" s="28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</row>
    <row r="78" spans="1:233" s="31" customFormat="1" ht="18" customHeight="1">
      <c r="A78" s="256">
        <v>31</v>
      </c>
      <c r="B78" s="263" t="s">
        <v>107</v>
      </c>
      <c r="C78" s="264">
        <v>10691</v>
      </c>
      <c r="D78" s="265">
        <v>1159.4430408755029</v>
      </c>
      <c r="E78" s="264">
        <v>92434</v>
      </c>
      <c r="F78" s="265">
        <v>1313.073766579397</v>
      </c>
      <c r="G78" s="264">
        <v>29334</v>
      </c>
      <c r="H78" s="265">
        <v>796.86089759323647</v>
      </c>
      <c r="I78" s="28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</row>
    <row r="79" spans="1:233" s="31" customFormat="1" ht="18" hidden="1" customHeight="1">
      <c r="A79" s="256"/>
      <c r="B79" s="263"/>
      <c r="C79" s="264"/>
      <c r="D79" s="265"/>
      <c r="E79" s="264"/>
      <c r="F79" s="265"/>
      <c r="G79" s="264"/>
      <c r="H79" s="265"/>
      <c r="I79" s="28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</row>
    <row r="80" spans="1:233" s="31" customFormat="1" ht="18" customHeight="1">
      <c r="A80" s="256"/>
      <c r="B80" s="263" t="s">
        <v>108</v>
      </c>
      <c r="C80" s="264">
        <v>42403</v>
      </c>
      <c r="D80" s="265">
        <v>1260.3302893663188</v>
      </c>
      <c r="E80" s="264">
        <v>364625</v>
      </c>
      <c r="F80" s="265">
        <v>1428.3519837092902</v>
      </c>
      <c r="G80" s="264">
        <v>134490</v>
      </c>
      <c r="H80" s="265">
        <v>881.86400007435486</v>
      </c>
      <c r="I80" s="2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</row>
    <row r="81" spans="1:233" s="33" customFormat="1" ht="18" customHeight="1">
      <c r="A81" s="256">
        <v>1</v>
      </c>
      <c r="B81" s="257" t="s">
        <v>109</v>
      </c>
      <c r="C81" s="258">
        <v>6460</v>
      </c>
      <c r="D81" s="259">
        <v>1245.0251780185758</v>
      </c>
      <c r="E81" s="258">
        <v>52455</v>
      </c>
      <c r="F81" s="259">
        <v>1443.8170860737775</v>
      </c>
      <c r="G81" s="258">
        <v>16712</v>
      </c>
      <c r="H81" s="259">
        <v>867.13191838200089</v>
      </c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</row>
    <row r="82" spans="1:233" s="33" customFormat="1" ht="18" customHeight="1">
      <c r="A82" s="256">
        <v>20</v>
      </c>
      <c r="B82" s="257" t="s">
        <v>110</v>
      </c>
      <c r="C82" s="258">
        <v>13315</v>
      </c>
      <c r="D82" s="259">
        <v>1287.2713398422832</v>
      </c>
      <c r="E82" s="258">
        <v>127956</v>
      </c>
      <c r="F82" s="259">
        <v>1378.6736444559067</v>
      </c>
      <c r="G82" s="258">
        <v>43537</v>
      </c>
      <c r="H82" s="259">
        <v>860.96776695684116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</row>
    <row r="83" spans="1:233" s="33" customFormat="1" ht="18" customHeight="1">
      <c r="A83" s="256">
        <v>48</v>
      </c>
      <c r="B83" s="257" t="s">
        <v>111</v>
      </c>
      <c r="C83" s="258">
        <v>22628</v>
      </c>
      <c r="D83" s="259">
        <v>1248.8467703729891</v>
      </c>
      <c r="E83" s="258">
        <v>184214</v>
      </c>
      <c r="F83" s="259">
        <v>1458.4551226291157</v>
      </c>
      <c r="G83" s="258">
        <v>74241</v>
      </c>
      <c r="H83" s="259">
        <v>897.43439716598641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</row>
    <row r="84" spans="1:233" s="33" customFormat="1" ht="18" hidden="1" customHeight="1">
      <c r="A84" s="256"/>
      <c r="B84" s="257"/>
      <c r="C84" s="258"/>
      <c r="D84" s="259"/>
      <c r="E84" s="258"/>
      <c r="F84" s="259"/>
      <c r="G84" s="258"/>
      <c r="H84" s="259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</row>
    <row r="85" spans="1:233" s="31" customFormat="1" ht="18" customHeight="1">
      <c r="A85" s="256">
        <v>26</v>
      </c>
      <c r="B85" s="263" t="s">
        <v>112</v>
      </c>
      <c r="C85" s="264">
        <v>4620</v>
      </c>
      <c r="D85" s="265">
        <v>1002.9618939393938</v>
      </c>
      <c r="E85" s="264">
        <v>47176</v>
      </c>
      <c r="F85" s="265">
        <v>1107.7649010089879</v>
      </c>
      <c r="G85" s="264">
        <v>15939</v>
      </c>
      <c r="H85" s="265">
        <v>714.54727837380017</v>
      </c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</row>
    <row r="86" spans="1:233" s="31" customFormat="1" ht="18" hidden="1" customHeight="1">
      <c r="A86" s="256"/>
      <c r="B86" s="263"/>
      <c r="C86" s="264"/>
      <c r="D86" s="265"/>
      <c r="E86" s="264"/>
      <c r="F86" s="265"/>
      <c r="G86" s="264"/>
      <c r="H86" s="265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</row>
    <row r="87" spans="1:233" s="31" customFormat="1" ht="18" customHeight="1">
      <c r="A87" s="256">
        <v>51</v>
      </c>
      <c r="B87" s="257" t="s">
        <v>113</v>
      </c>
      <c r="C87" s="258">
        <v>971</v>
      </c>
      <c r="D87" s="259">
        <v>1138.9423171987644</v>
      </c>
      <c r="E87" s="258">
        <v>4306</v>
      </c>
      <c r="F87" s="259">
        <v>1261.7886646539712</v>
      </c>
      <c r="G87" s="258">
        <v>2676</v>
      </c>
      <c r="H87" s="259">
        <v>785.52884902840071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</row>
    <row r="88" spans="1:233" s="31" customFormat="1" ht="18" customHeight="1">
      <c r="A88" s="256">
        <v>52</v>
      </c>
      <c r="B88" s="257" t="s">
        <v>114</v>
      </c>
      <c r="C88" s="277">
        <v>1264</v>
      </c>
      <c r="D88" s="278">
        <v>1053.7990506329113</v>
      </c>
      <c r="E88" s="277">
        <v>3676</v>
      </c>
      <c r="F88" s="278">
        <v>1211.7481039173015</v>
      </c>
      <c r="G88" s="277">
        <v>2307</v>
      </c>
      <c r="H88" s="278">
        <v>727.36979193758123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</row>
    <row r="89" spans="1:233" s="31" customFormat="1" ht="18" hidden="1" customHeight="1">
      <c r="A89" s="256"/>
      <c r="B89" s="257"/>
      <c r="C89" s="284"/>
      <c r="D89" s="285"/>
      <c r="E89" s="284"/>
      <c r="F89" s="285"/>
      <c r="G89" s="284"/>
      <c r="H89" s="285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</row>
    <row r="90" spans="1:233" s="31" customFormat="1" ht="18" customHeight="1">
      <c r="A90" s="266"/>
      <c r="B90" s="266" t="s">
        <v>46</v>
      </c>
      <c r="C90" s="286">
        <v>953905</v>
      </c>
      <c r="D90" s="287">
        <v>985.60984065499213</v>
      </c>
      <c r="E90" s="286">
        <v>6073499</v>
      </c>
      <c r="F90" s="287">
        <v>1160.6894598434903</v>
      </c>
      <c r="G90" s="286">
        <v>2343975</v>
      </c>
      <c r="H90" s="287">
        <v>724.68753367676788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</row>
    <row r="91" spans="1:233" ht="18" customHeight="1">
      <c r="A91" s="256"/>
      <c r="B91" s="34"/>
      <c r="C91" s="27"/>
      <c r="D91" s="27"/>
      <c r="E91" s="27"/>
      <c r="F91" s="27"/>
      <c r="G91" s="27"/>
      <c r="H91" s="27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</row>
    <row r="92" spans="1:233" ht="18" customHeight="1">
      <c r="A92" s="247"/>
      <c r="C92" s="36"/>
      <c r="D92" s="37"/>
      <c r="E92" s="36"/>
      <c r="F92" s="37"/>
      <c r="G92" s="36"/>
      <c r="H92" s="37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</row>
    <row r="93" spans="1:233" ht="18" customHeight="1">
      <c r="A93" s="247"/>
      <c r="C93" s="36"/>
      <c r="D93" s="37"/>
      <c r="E93" s="36"/>
      <c r="F93" s="37"/>
      <c r="G93" s="36"/>
      <c r="H93" s="37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</row>
    <row r="94" spans="1:233" ht="18" customHeight="1">
      <c r="A94" s="247"/>
      <c r="B94" s="38"/>
      <c r="C94" s="36"/>
      <c r="D94" s="37"/>
      <c r="E94" s="36"/>
      <c r="F94" s="37"/>
      <c r="G94" s="36"/>
      <c r="H94" s="37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</row>
    <row r="95" spans="1:233" ht="18" customHeight="1">
      <c r="A95" s="247"/>
      <c r="D95" s="37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</row>
    <row r="96" spans="1:233" ht="18" customHeight="1">
      <c r="A96" s="247"/>
      <c r="D96" s="37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</row>
    <row r="97" spans="1:160" ht="18" customHeight="1">
      <c r="A97" s="247"/>
      <c r="D97" s="37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</row>
    <row r="98" spans="1:160" ht="18" customHeight="1">
      <c r="A98" s="247"/>
      <c r="D98" s="37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</row>
    <row r="99" spans="1:160" ht="18" customHeight="1">
      <c r="A99" s="247"/>
      <c r="D99" s="37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</row>
    <row r="100" spans="1:160" ht="18" customHeight="1">
      <c r="A100" s="248"/>
      <c r="D100" s="37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</row>
    <row r="101" spans="1:160" ht="18" customHeight="1">
      <c r="A101" s="248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</row>
    <row r="102" spans="1:160" ht="18" customHeight="1">
      <c r="A102" s="248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</row>
    <row r="103" spans="1:160" ht="18" customHeight="1">
      <c r="A103" s="248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</row>
    <row r="104" spans="1:160" ht="18" customHeight="1">
      <c r="A104" s="248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</row>
    <row r="105" spans="1:160" ht="18" customHeight="1">
      <c r="A105" s="248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</row>
    <row r="106" spans="1:160" ht="18" customHeight="1">
      <c r="A106" s="248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</row>
    <row r="107" spans="1:160" ht="18" customHeight="1">
      <c r="A107" s="248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</row>
    <row r="108" spans="1:160" ht="18" customHeight="1">
      <c r="A108" s="249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</row>
    <row r="109" spans="1:160" ht="18" customHeight="1">
      <c r="A109" s="249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</row>
    <row r="110" spans="1:160" ht="18" customHeight="1">
      <c r="A110" s="249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</row>
    <row r="111" spans="1:160" ht="18" customHeight="1">
      <c r="A111" s="249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</row>
    <row r="112" spans="1:160" ht="18" customHeight="1">
      <c r="A112" s="249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</row>
    <row r="113" spans="1:160" ht="18" customHeight="1">
      <c r="A113" s="249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</row>
    <row r="114" spans="1:160" ht="18" customHeight="1">
      <c r="A114" s="249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</row>
    <row r="115" spans="1:160">
      <c r="A115" s="249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</row>
    <row r="116" spans="1:160" ht="12.95" customHeight="1">
      <c r="A116" s="249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</row>
    <row r="117" spans="1:160">
      <c r="A117" s="249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</row>
    <row r="118" spans="1:160">
      <c r="A118" s="249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</row>
    <row r="119" spans="1:160">
      <c r="A119" s="249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</row>
    <row r="120" spans="1:160">
      <c r="A120" s="249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</row>
    <row r="121" spans="1:160">
      <c r="A121" s="249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</row>
    <row r="122" spans="1:160">
      <c r="A122" s="249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</row>
    <row r="123" spans="1:160">
      <c r="A123" s="249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</row>
    <row r="124" spans="1:160">
      <c r="A124" s="249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</row>
    <row r="125" spans="1:160">
      <c r="A125" s="249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</row>
    <row r="126" spans="1:160">
      <c r="A126" s="249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</row>
    <row r="127" spans="1:160">
      <c r="A127" s="249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</row>
    <row r="128" spans="1:160">
      <c r="A128" s="249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</row>
    <row r="129" spans="1:160" ht="15.75" customHeight="1">
      <c r="A129" s="249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</row>
    <row r="130" spans="1:160">
      <c r="A130" s="249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</row>
    <row r="131" spans="1:160">
      <c r="A131" s="249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</row>
    <row r="132" spans="1:160">
      <c r="A132" s="249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</row>
    <row r="133" spans="1:160">
      <c r="A133" s="249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</row>
    <row r="134" spans="1:160">
      <c r="A134" s="249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</row>
    <row r="135" spans="1:160">
      <c r="A135" s="249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</row>
    <row r="136" spans="1:160">
      <c r="A136" s="249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</row>
    <row r="137" spans="1:160">
      <c r="A137" s="249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</row>
    <row r="138" spans="1:160">
      <c r="A138" s="249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</row>
    <row r="139" spans="1:160">
      <c r="A139" s="249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</row>
    <row r="140" spans="1:160"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</row>
  </sheetData>
  <mergeCells count="2">
    <mergeCell ref="A7:A8"/>
    <mergeCell ref="B7:B8"/>
  </mergeCells>
  <printOptions horizontalCentered="1"/>
  <pageMargins left="0.44236111111111109" right="0.40347222222222223" top="0.51180555555555551" bottom="0.51180555555555551" header="0" footer="0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Portada</vt:lpstr>
      <vt:lpstr>Distrib - regím. Altas nuevas</vt:lpstr>
      <vt:lpstr>Clase, sexo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sexo y edad'!Área_de_impresión</vt:lpstr>
      <vt:lpstr>'Distrib - regím. Altas nuevas'!Área_de_impresión</vt:lpstr>
      <vt:lpstr>'Evolución y pensión media'!Área_de_impresión</vt:lpstr>
      <vt:lpstr>'Importe €'!Área_de_impresión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sexo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2020-05-25T06:10:29Z</cp:lastPrinted>
  <dcterms:created xsi:type="dcterms:W3CDTF">2016-11-17T11:36:14Z</dcterms:created>
  <dcterms:modified xsi:type="dcterms:W3CDTF">2020-05-25T08:08:30Z</dcterms:modified>
</cp:coreProperties>
</file>