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EGURIDAD SOCIAL\1 Pensiones 2020\"/>
    </mc:Choice>
  </mc:AlternateContent>
  <xr:revisionPtr revIDLastSave="0" documentId="8_{B9598335-A87C-4F86-91C4-3E53C470902A}" xr6:coauthVersionLast="41" xr6:coauthVersionMax="41" xr10:uidLastSave="{00000000-0000-0000-0000-000000000000}"/>
  <bookViews>
    <workbookView xWindow="-120" yWindow="-120" windowWidth="20730" windowHeight="11160" tabRatio="779" firstSheet="8" activeTab="12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sex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sexo y edad'!$A$1:$Q$79</definedName>
    <definedName name="_xlnm.Print_Area" localSheetId="2">'Distrib - regím. Altas nuevas'!$A$1:$T$42</definedName>
    <definedName name="_xlnm.Print_Area" localSheetId="11">'Evolución y pensión media'!$A$3:$H$89</definedName>
    <definedName name="_xlnm.Print_Area" localSheetId="5">'Importe €'!$A$1:$H$80</definedName>
    <definedName name="_xlnm.Print_Area" localSheetId="1">Indice!$A$1:$H$20</definedName>
    <definedName name="_xlnm.Print_Area" localSheetId="12">'Minimos prov'!$B$2:$F$68</definedName>
    <definedName name="_xlnm.Print_Area" localSheetId="4">'Nº pens. por clases'!$A$1:$H$80</definedName>
    <definedName name="_xlnm.Print_Area" localSheetId="9">'Número pensiones (IP-J-V)'!$A$2:$H$90</definedName>
    <definedName name="_xlnm.Print_Area" localSheetId="10">'Número pensiones (O-FM)'!$A$2:$H$90</definedName>
    <definedName name="_xlnm.Print_Area" localSheetId="6">'P. Media €'!$A$1:$H$80</definedName>
    <definedName name="_xlnm.Print_Area" localSheetId="8">'Pensión media (nuevas altas)'!$C$1:$G$38</definedName>
    <definedName name="_xlnm.Print_Area" localSheetId="7">'Pensiones - mínimos'!$B$1:$H$33</definedName>
    <definedName name="_xlnm.Print_Area" localSheetId="0">Portada!$A$1:$E$62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7">#REF!</definedName>
    <definedName name="SOVI">#REF!</definedName>
    <definedName name="ss">#REF!</definedName>
    <definedName name="_xlnm.Print_Titles" localSheetId="3">'Clase, sexo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27" l="1"/>
  <c r="D14" i="27" l="1"/>
  <c r="D12" i="27"/>
  <c r="D11" i="27"/>
  <c r="D10" i="27"/>
  <c r="D9" i="27"/>
  <c r="D8" i="27"/>
  <c r="D7" i="27"/>
  <c r="D13" i="27" l="1"/>
  <c r="C42" i="27"/>
  <c r="C43" i="27"/>
  <c r="C44" i="27"/>
  <c r="C46" i="27"/>
  <c r="C47" i="27"/>
  <c r="C48" i="27"/>
  <c r="C49" i="27"/>
  <c r="C45" i="27" l="1"/>
  <c r="C50" i="27" s="1"/>
  <c r="E46" i="27" l="1"/>
  <c r="C51" i="27"/>
  <c r="D46" i="27"/>
  <c r="G34" i="25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5" i="16" l="1"/>
  <c r="B5" i="15"/>
</calcChain>
</file>

<file path=xl/sharedStrings.xml><?xml version="1.0" encoding="utf-8"?>
<sst xmlns="http://schemas.openxmlformats.org/spreadsheetml/2006/main" count="1013" uniqueCount="202">
  <si>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</si>
  <si>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</si>
  <si>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</si>
  <si>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</si>
  <si>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</si>
  <si>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</si>
  <si>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</si>
  <si>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</si>
  <si>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</si>
  <si>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</si>
  <si>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</si>
  <si>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</si>
  <si>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</si>
  <si>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</si>
  <si>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</si>
  <si>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</si>
  <si>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</si>
  <si>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</si>
  <si>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</si>
  <si>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</si>
  <si>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</si>
  <si>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</si>
  <si>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</si>
  <si>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</si>
  <si>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</si>
  <si>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</si>
  <si>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</si>
  <si>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</si>
  <si>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años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</si>
  <si>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</si>
  <si>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</si>
  <si>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</si>
  <si>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</si>
  <si>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</si>
  <si>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</si>
  <si>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</si>
  <si>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</si>
  <si>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</si>
  <si>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</si>
  <si>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</si>
  <si>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</si>
  <si>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</si>
  <si>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</si>
  <si>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</si>
  <si>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</si>
  <si>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</si>
  <si>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</si>
  <si>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</si>
  <si>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</si>
  <si>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</si>
  <si>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</si>
  <si>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</si>
  <si>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</si>
  <si>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</si>
  <si>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</si>
  <si>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</si>
  <si>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</si>
  <si>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</si>
  <si>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</si>
  <si>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</si>
  <si>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</si>
  <si>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</si>
  <si>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</si>
  <si>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</si>
  <si>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</si>
  <si>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</si>
  <si>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</si>
  <si>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ILLES BALEARS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</si>
  <si>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</si>
  <si>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</si>
  <si>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</si>
  <si>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</si>
  <si>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</si>
  <si>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</si>
  <si>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</si>
  <si>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</si>
  <si>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</si>
  <si>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</si>
  <si>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</si>
  <si>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</si>
  <si>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</si>
  <si>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</si>
  <si>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</si>
  <si>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</si>
  <si>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</si>
  <si>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</si>
  <si>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</si>
  <si>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</si>
  <si>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</si>
  <si>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</si>
  <si>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</si>
  <si>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</si>
  <si>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</si>
  <si>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</si>
  <si>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</si>
  <si>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</si>
  <si>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</si>
  <si>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</si>
  <si>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</si>
  <si>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</si>
  <si>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</si>
  <si>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</si>
  <si>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</si>
  <si>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</si>
  <si>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</si>
  <si>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</t>
  </si>
  <si>
    <t>MURCIA</t>
  </si>
  <si>
    <t>NAVARRA</t>
  </si>
  <si>
    <t>PAÍS VASCO</t>
  </si>
  <si>
    <t>Araba/Álava</t>
  </si>
  <si>
    <t>Gipuzkoa</t>
  </si>
  <si>
    <t>Bizkaia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</si>
  <si>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</si>
  <si>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</si>
  <si>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</si>
  <si>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</si>
  <si>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</si>
  <si>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</si>
  <si>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</si>
  <si>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</si>
  <si>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</si>
  <si>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</si>
  <si>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</si>
  <si>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</si>
  <si>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</si>
  <si>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</si>
  <si>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</si>
  <si>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</si>
  <si>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</si>
  <si>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</si>
  <si>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</si>
  <si>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</si>
  <si>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</si>
  <si>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</si>
  <si>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</si>
  <si>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</si>
  <si>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</si>
  <si>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</si>
  <si>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</si>
  <si>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</si>
  <si>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</si>
  <si>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</si>
  <si>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</si>
  <si>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</si>
  <si>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</si>
  <si>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</si>
  <si>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</si>
  <si>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</si>
  <si>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</si>
  <si>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</si>
  <si>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</si>
  <si>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</si>
  <si>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</si>
  <si>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</si>
  <si>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</si>
  <si>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</si>
  <si>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</si>
  <si>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</si>
  <si>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</si>
  <si>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</si>
  <si>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</si>
  <si>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</si>
  <si>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</si>
  <si>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</si>
  <si>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</si>
  <si>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</si>
  <si>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</si>
  <si>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</si>
  <si>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</si>
  <si>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</si>
  <si>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</si>
  <si>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</si>
  <si>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</si>
  <si>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</si>
  <si>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</si>
  <si>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r>
      <t>GENERAL/SISTEMA</t>
    </r>
    <r>
      <rPr>
        <sz val="12"/>
        <rFont val="Arial"/>
        <family val="2"/>
      </rPr>
      <t xml:space="preserve"> (en %)</t>
    </r>
  </si>
  <si>
    <t>Pensiones en vigor por clase, sexo y grupos de edad. Total sistema</t>
  </si>
  <si>
    <t>TOTAL NACIONAL (1)</t>
  </si>
  <si>
    <t>ÍNDICE</t>
  </si>
  <si>
    <t>Incluyen 60 pensiones de las que no consta el sexo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</si>
  <si>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</si>
  <si>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</si>
  <si>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</si>
  <si>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</si>
  <si>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</si>
  <si>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</si>
  <si>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</si>
  <si>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</si>
  <si>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</si>
  <si>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Pensiones en vigor por clase, sexo y grupos de edad. Total sistema.</t>
  </si>
  <si>
    <t>Evolución del número de pensiones y de la pensión media.</t>
  </si>
  <si>
    <t>Pensiones con complemento a mínimos.</t>
  </si>
  <si>
    <t>Volver al índice</t>
  </si>
  <si>
    <t>Mayo 2020</t>
  </si>
  <si>
    <t>PENSIONES CONTRIBUTIVAS EN VIGOR A 1 DE JUNIO DE 2020</t>
  </si>
  <si>
    <t>MAYO 2020</t>
  </si>
  <si>
    <t xml:space="preserve">  1 de junio de 2020</t>
  </si>
  <si>
    <t>Mayo 2020 (2)</t>
  </si>
  <si>
    <t>(2) Incremento sobre mayo de 2019</t>
  </si>
  <si>
    <t>1 de  junio de 2020</t>
  </si>
  <si>
    <t>1 junio 2020</t>
  </si>
  <si>
    <t>Datos a 1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</si>
</sst>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</numFmts>
  <fonts count="118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4"/>
      <color theme="5" tint="-0.499984740745262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5" tint="-0.499984740745262"/>
      <name val="Cambria"/>
      <family val="1"/>
      <scheme val="major"/>
    </font>
    <font>
      <sz val="10"/>
      <name val="Arial"/>
      <family val="2"/>
    </font>
    <font>
      <b/>
      <sz val="10"/>
      <color theme="1"/>
      <name val="Cambria"/>
      <family val="1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mbria"/>
      <family val="1"/>
      <scheme val="major"/>
    </font>
    <font>
      <sz val="12"/>
      <color rgb="FF943634"/>
      <name val="Calibri"/>
      <family val="2"/>
      <scheme val="minor"/>
    </font>
    <font>
      <b/>
      <sz val="12"/>
      <color rgb="FF752B29"/>
      <name val="Cambria"/>
      <family val="1"/>
      <scheme val="major"/>
    </font>
    <font>
      <b/>
      <sz val="14"/>
      <color indexed="17"/>
      <name val="Cambria"/>
      <family val="1"/>
      <scheme val="major"/>
    </font>
    <font>
      <sz val="12"/>
      <name val="Cambria"/>
      <family val="1"/>
      <scheme val="major"/>
    </font>
    <font>
      <sz val="12"/>
      <name val="Times New Roman"/>
      <family val="1"/>
    </font>
    <font>
      <sz val="24"/>
      <color rgb="FFEB641B"/>
      <name val="Arial"/>
      <family val="2"/>
    </font>
    <font>
      <sz val="24"/>
      <color rgb="FF752B29"/>
      <name val="Arial"/>
      <family val="2"/>
    </font>
    <font>
      <sz val="24"/>
      <color rgb="FF752B29"/>
      <name val="Times New Roman"/>
      <family val="1"/>
    </font>
    <font>
      <sz val="22"/>
      <name val="Cambria"/>
      <family val="1"/>
      <scheme val="major"/>
    </font>
    <font>
      <sz val="24"/>
      <name val="Arial"/>
      <family val="2"/>
    </font>
    <font>
      <sz val="24"/>
      <name val="Times New Roman"/>
      <family val="1"/>
    </font>
    <font>
      <sz val="12"/>
      <color rgb="FF752B29"/>
      <name val="Cambria"/>
      <family val="1"/>
      <scheme val="major"/>
    </font>
    <font>
      <sz val="12"/>
      <color rgb="FF752B29"/>
      <name val="Calibri"/>
      <family val="2"/>
      <scheme val="minor"/>
    </font>
    <font>
      <b/>
      <sz val="18"/>
      <name val="Cambria"/>
      <family val="1"/>
      <scheme val="major"/>
    </font>
    <font>
      <sz val="18"/>
      <name val="Cambria"/>
      <family val="1"/>
      <scheme val="maj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6"/>
      <color rgb="FF752B29"/>
      <name val="Cambria"/>
      <family val="1"/>
      <scheme val="major"/>
    </font>
    <font>
      <sz val="10"/>
      <name val="Cambria"/>
      <family val="1"/>
      <scheme val="major"/>
    </font>
    <font>
      <b/>
      <sz val="15"/>
      <name val="Cambria"/>
      <family val="1"/>
      <scheme val="major"/>
    </font>
    <font>
      <sz val="16"/>
      <color rgb="FF943634"/>
      <name val="Cambria"/>
      <family val="1"/>
      <scheme val="major"/>
    </font>
    <font>
      <sz val="16"/>
      <name val="Cambria"/>
      <family val="1"/>
      <scheme val="major"/>
    </font>
    <font>
      <sz val="15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24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8"/>
      <color rgb="FF943634"/>
      <name val="Cambria"/>
      <family val="1"/>
      <scheme val="major"/>
    </font>
    <font>
      <sz val="9"/>
      <name val="Cambria"/>
      <family val="1"/>
      <scheme val="major"/>
    </font>
    <font>
      <sz val="10"/>
      <color indexed="10"/>
      <name val="Arial"/>
      <family val="2"/>
    </font>
    <font>
      <sz val="10"/>
      <color rgb="FFEB641B"/>
      <name val="Arial"/>
      <family val="2"/>
    </font>
    <font>
      <sz val="11"/>
      <name val="Calibri"/>
      <family val="2"/>
      <scheme val="min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i/>
      <sz val="10"/>
      <color indexed="10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rgb="FFFF0000"/>
      <name val="Cambria"/>
      <family val="1"/>
      <scheme val="maj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rgb="FFDA1F2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sz val="14"/>
      <color rgb="FF752B29"/>
      <name val="Cambria"/>
      <family val="1"/>
      <scheme val="major"/>
    </font>
    <font>
      <sz val="12"/>
      <color rgb="FF752B29"/>
      <name val="Arial"/>
      <family val="2"/>
    </font>
    <font>
      <sz val="12"/>
      <color rgb="FF752B29"/>
      <name val="Times New Roman"/>
      <family val="1"/>
    </font>
    <font>
      <sz val="12"/>
      <color rgb="FF943634"/>
      <name val="Arial"/>
      <family val="2"/>
    </font>
    <font>
      <u/>
      <sz val="12"/>
      <name val="Cambria"/>
      <family val="1"/>
      <scheme val="major"/>
    </font>
    <font>
      <u/>
      <sz val="12"/>
      <color theme="10"/>
      <name val="Cambria"/>
      <family val="1"/>
      <scheme val="major"/>
    </font>
    <font>
      <b/>
      <sz val="10"/>
      <color rgb="FFC00000"/>
      <name val="Cambria"/>
      <family val="1"/>
      <scheme val="major"/>
    </font>
    <font>
      <u/>
      <sz val="16"/>
      <color theme="10"/>
      <name val="Cambria"/>
      <family val="1"/>
      <scheme val="major"/>
    </font>
    <font>
      <u/>
      <sz val="10"/>
      <color theme="10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3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22" fillId="0" borderId="0"/>
    <xf numFmtId="0" fontId="24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6" fillId="0" borderId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6" fillId="16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23" borderId="0" applyNumberFormat="0" applyBorder="0" applyAlignment="0" applyProtection="0"/>
    <xf numFmtId="0" fontId="47" fillId="7" borderId="0" applyNumberFormat="0" applyBorder="0" applyAlignment="0" applyProtection="0"/>
    <xf numFmtId="0" fontId="48" fillId="8" borderId="0" applyNumberFormat="0" applyBorder="0" applyAlignment="0" applyProtection="0"/>
    <xf numFmtId="0" fontId="49" fillId="24" borderId="22" applyNumberFormat="0" applyAlignment="0" applyProtection="0"/>
    <xf numFmtId="0" fontId="50" fillId="24" borderId="22" applyNumberFormat="0" applyAlignment="0" applyProtection="0"/>
    <xf numFmtId="0" fontId="51" fillId="25" borderId="23" applyNumberFormat="0" applyAlignment="0" applyProtection="0"/>
    <xf numFmtId="0" fontId="52" fillId="0" borderId="24" applyNumberFormat="0" applyFill="0" applyAlignment="0" applyProtection="0"/>
    <xf numFmtId="0" fontId="53" fillId="25" borderId="23" applyNumberFormat="0" applyAlignment="0" applyProtection="0"/>
    <xf numFmtId="0" fontId="54" fillId="0" borderId="0" applyNumberFormat="0" applyFill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23" borderId="0" applyNumberFormat="0" applyBorder="0" applyAlignment="0" applyProtection="0"/>
    <xf numFmtId="0" fontId="55" fillId="11" borderId="22" applyNumberFormat="0" applyAlignment="0" applyProtection="0"/>
    <xf numFmtId="0" fontId="56" fillId="0" borderId="0" applyNumberFormat="0" applyFill="0" applyBorder="0" applyAlignment="0" applyProtection="0"/>
    <xf numFmtId="0" fontId="57" fillId="8" borderId="0" applyNumberFormat="0" applyBorder="0" applyAlignment="0" applyProtection="0"/>
    <xf numFmtId="0" fontId="58" fillId="0" borderId="25" applyNumberFormat="0" applyFill="0" applyAlignment="0" applyProtection="0"/>
    <xf numFmtId="0" fontId="59" fillId="0" borderId="26" applyNumberFormat="0" applyFill="0" applyAlignment="0" applyProtection="0"/>
    <xf numFmtId="0" fontId="60" fillId="0" borderId="27" applyNumberFormat="0" applyFill="0" applyAlignment="0" applyProtection="0"/>
    <xf numFmtId="0" fontId="60" fillId="0" borderId="0" applyNumberFormat="0" applyFill="0" applyBorder="0" applyAlignment="0" applyProtection="0"/>
    <xf numFmtId="0" fontId="61" fillId="7" borderId="0" applyNumberFormat="0" applyBorder="0" applyAlignment="0" applyProtection="0"/>
    <xf numFmtId="0" fontId="62" fillId="11" borderId="22" applyNumberFormat="0" applyAlignment="0" applyProtection="0"/>
    <xf numFmtId="0" fontId="63" fillId="0" borderId="24" applyNumberFormat="0" applyFill="0" applyAlignment="0" applyProtection="0"/>
    <xf numFmtId="41" fontId="6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65" fillId="24" borderId="29" applyNumberFormat="0" applyAlignment="0" applyProtection="0"/>
    <xf numFmtId="0" fontId="66" fillId="24" borderId="29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5" applyNumberFormat="0" applyFill="0" applyAlignment="0" applyProtection="0"/>
    <xf numFmtId="0" fontId="71" fillId="0" borderId="26" applyNumberFormat="0" applyFill="0" applyAlignment="0" applyProtection="0"/>
    <xf numFmtId="0" fontId="54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Border="0"/>
    <xf numFmtId="0" fontId="97" fillId="0" borderId="0"/>
    <xf numFmtId="0" fontId="25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99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" fillId="0" borderId="0" applyBorder="0"/>
    <xf numFmtId="0" fontId="2" fillId="0" borderId="0" applyBorder="0"/>
    <xf numFmtId="0" fontId="10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439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0" fontId="17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1" fillId="0" borderId="0" xfId="0" applyFont="1"/>
    <xf numFmtId="164" fontId="0" fillId="0" borderId="0" xfId="0" applyNumberFormat="1"/>
    <xf numFmtId="10" fontId="11" fillId="0" borderId="19" xfId="5" applyNumberFormat="1" applyFont="1" applyFill="1" applyBorder="1" applyAlignment="1">
      <alignment horizontal="right" vertical="center" indent="1"/>
    </xf>
    <xf numFmtId="166" fontId="11" fillId="0" borderId="19" xfId="5" applyNumberFormat="1" applyFont="1" applyFill="1" applyBorder="1" applyAlignment="1">
      <alignment horizontal="right" vertical="center" indent="1"/>
    </xf>
    <xf numFmtId="0" fontId="17" fillId="0" borderId="13" xfId="17" applyNumberFormat="1" applyFont="1" applyBorder="1" applyAlignment="1">
      <alignment horizontal="left" vertical="center" wrapText="1"/>
    </xf>
    <xf numFmtId="0" fontId="18" fillId="0" borderId="13" xfId="17" applyFont="1" applyBorder="1" applyAlignment="1">
      <alignment horizontal="left" wrapText="1"/>
    </xf>
    <xf numFmtId="0" fontId="12" fillId="4" borderId="12" xfId="0" applyFont="1" applyFill="1" applyBorder="1" applyAlignment="1">
      <alignment horizontal="left" indent="1"/>
    </xf>
    <xf numFmtId="0" fontId="23" fillId="0" borderId="19" xfId="0" applyFont="1" applyBorder="1" applyAlignment="1">
      <alignment horizontal="left" vertical="center" wrapText="1" indent="1"/>
    </xf>
    <xf numFmtId="3" fontId="11" fillId="0" borderId="19" xfId="5" applyNumberFormat="1" applyFont="1" applyFill="1" applyBorder="1" applyAlignment="1">
      <alignment horizontal="right" vertical="center" indent="1"/>
    </xf>
    <xf numFmtId="0" fontId="11" fillId="0" borderId="19" xfId="5" applyFont="1" applyFill="1" applyBorder="1" applyAlignment="1">
      <alignment horizontal="left" vertical="center" wrapText="1" indent="1"/>
    </xf>
    <xf numFmtId="0" fontId="27" fillId="0" borderId="0" xfId="18" applyNumberFormat="1" applyFont="1" applyAlignment="1"/>
    <xf numFmtId="4" fontId="27" fillId="0" borderId="0" xfId="18" applyNumberFormat="1" applyFont="1" applyAlignment="1"/>
    <xf numFmtId="0" fontId="28" fillId="0" borderId="0" xfId="18" applyNumberFormat="1" applyFont="1" applyAlignment="1"/>
    <xf numFmtId="0" fontId="27" fillId="0" borderId="0" xfId="18" applyNumberFormat="1" applyFont="1" applyAlignment="1">
      <alignment horizontal="centerContinuous" vertical="center"/>
    </xf>
    <xf numFmtId="4" fontId="27" fillId="0" borderId="0" xfId="18" applyNumberFormat="1" applyFont="1" applyAlignment="1">
      <alignment horizontal="centerContinuous" vertical="center"/>
    </xf>
    <xf numFmtId="0" fontId="29" fillId="0" borderId="0" xfId="18" applyNumberFormat="1" applyFont="1" applyAlignment="1">
      <alignment horizontal="centerContinuous" vertical="center"/>
    </xf>
    <xf numFmtId="0" fontId="30" fillId="0" borderId="0" xfId="18" applyNumberFormat="1" applyFont="1" applyAlignment="1">
      <alignment horizontal="centerContinuous" vertical="center"/>
    </xf>
    <xf numFmtId="0" fontId="31" fillId="0" borderId="0" xfId="18" applyNumberFormat="1" applyFont="1" applyAlignment="1">
      <alignment horizontal="centerContinuous" vertical="center"/>
    </xf>
    <xf numFmtId="4" fontId="31" fillId="0" borderId="0" xfId="18" applyNumberFormat="1" applyFont="1" applyAlignment="1">
      <alignment horizontal="centerContinuous" vertical="center"/>
    </xf>
    <xf numFmtId="0" fontId="1" fillId="0" borderId="0" xfId="18" applyNumberFormat="1" applyFont="1" applyAlignment="1"/>
    <xf numFmtId="0" fontId="32" fillId="0" borderId="0" xfId="18" applyNumberFormat="1" applyFont="1" applyAlignment="1"/>
    <xf numFmtId="0" fontId="33" fillId="0" borderId="0" xfId="18" applyNumberFormat="1" applyFont="1" applyFill="1" applyAlignment="1"/>
    <xf numFmtId="0" fontId="34" fillId="0" borderId="0" xfId="18" applyNumberFormat="1" applyFont="1" applyFill="1" applyAlignment="1"/>
    <xf numFmtId="0" fontId="35" fillId="0" borderId="0" xfId="18" applyNumberFormat="1" applyFont="1" applyFill="1" applyAlignment="1"/>
    <xf numFmtId="0" fontId="35" fillId="5" borderId="0" xfId="18" applyNumberFormat="1" applyFont="1" applyFill="1" applyAlignment="1"/>
    <xf numFmtId="0" fontId="37" fillId="0" borderId="0" xfId="18" applyNumberFormat="1" applyFont="1" applyAlignment="1"/>
    <xf numFmtId="0" fontId="38" fillId="0" borderId="0" xfId="18" applyNumberFormat="1" applyFont="1" applyAlignment="1"/>
    <xf numFmtId="0" fontId="31" fillId="0" borderId="20" xfId="18" applyNumberFormat="1" applyFont="1" applyBorder="1" applyAlignment="1"/>
    <xf numFmtId="0" fontId="31" fillId="0" borderId="0" xfId="18" applyNumberFormat="1" applyFont="1" applyAlignment="1"/>
    <xf numFmtId="3" fontId="31" fillId="0" borderId="0" xfId="18" applyNumberFormat="1" applyFont="1" applyAlignment="1"/>
    <xf numFmtId="4" fontId="31" fillId="0" borderId="0" xfId="18" applyNumberFormat="1" applyFont="1" applyAlignment="1"/>
    <xf numFmtId="0" fontId="31" fillId="0" borderId="0" xfId="18" applyNumberFormat="1" applyFont="1" applyAlignment="1">
      <alignment horizontal="right"/>
    </xf>
    <xf numFmtId="0" fontId="39" fillId="0" borderId="0" xfId="18" applyNumberFormat="1" applyFont="1" applyAlignment="1">
      <alignment horizontal="centerContinuous" vertical="center"/>
    </xf>
    <xf numFmtId="4" fontId="39" fillId="0" borderId="0" xfId="18" applyNumberFormat="1" applyFont="1" applyAlignment="1">
      <alignment horizontal="centerContinuous" vertical="center"/>
    </xf>
    <xf numFmtId="0" fontId="40" fillId="0" borderId="0" xfId="18" applyNumberFormat="1" applyFont="1" applyAlignment="1"/>
    <xf numFmtId="0" fontId="17" fillId="0" borderId="0" xfId="18" applyNumberFormat="1" applyFont="1" applyAlignment="1">
      <alignment horizontal="centerContinuous" vertical="center"/>
    </xf>
    <xf numFmtId="14" fontId="1" fillId="0" borderId="0" xfId="18" applyNumberFormat="1" applyFont="1" applyAlignment="1"/>
    <xf numFmtId="0" fontId="28" fillId="0" borderId="0" xfId="18" applyNumberFormat="1" applyFont="1" applyFill="1" applyAlignment="1"/>
    <xf numFmtId="0" fontId="1" fillId="0" borderId="0" xfId="18" applyNumberFormat="1" applyFont="1" applyFill="1" applyAlignment="1"/>
    <xf numFmtId="0" fontId="6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/>
    </xf>
    <xf numFmtId="0" fontId="1" fillId="0" borderId="0" xfId="7" applyNumberFormat="1" applyFont="1" applyAlignment="1"/>
    <xf numFmtId="0" fontId="1" fillId="0" borderId="0" xfId="7"/>
    <xf numFmtId="0" fontId="31" fillId="0" borderId="0" xfId="7" applyNumberFormat="1" applyFont="1" applyAlignment="1"/>
    <xf numFmtId="0" fontId="1" fillId="0" borderId="8" xfId="7" applyNumberFormat="1" applyFont="1" applyBorder="1"/>
    <xf numFmtId="0" fontId="31" fillId="0" borderId="20" xfId="7" applyNumberFormat="1" applyFont="1" applyBorder="1"/>
    <xf numFmtId="3" fontId="31" fillId="0" borderId="20" xfId="7" applyNumberFormat="1" applyFont="1" applyBorder="1"/>
    <xf numFmtId="0" fontId="14" fillId="0" borderId="0" xfId="7" applyNumberFormat="1" applyFont="1" applyAlignment="1"/>
    <xf numFmtId="3" fontId="14" fillId="0" borderId="0" xfId="7" applyNumberFormat="1" applyFont="1" applyAlignment="1">
      <alignment horizontal="right"/>
    </xf>
    <xf numFmtId="3" fontId="14" fillId="0" borderId="0" xfId="7" applyNumberFormat="1" applyFont="1"/>
    <xf numFmtId="3" fontId="1" fillId="0" borderId="0" xfId="7" applyNumberFormat="1" applyFont="1" applyAlignment="1"/>
    <xf numFmtId="3" fontId="14" fillId="0" borderId="0" xfId="7" applyNumberFormat="1" applyFont="1" applyAlignment="1"/>
    <xf numFmtId="0" fontId="14" fillId="0" borderId="0" xfId="7" applyNumberFormat="1" applyFont="1" applyAlignment="1">
      <alignment horizontal="right"/>
    </xf>
    <xf numFmtId="4" fontId="14" fillId="0" borderId="0" xfId="7" applyNumberFormat="1" applyFont="1" applyAlignment="1">
      <alignment horizontal="right"/>
    </xf>
    <xf numFmtId="4" fontId="1" fillId="0" borderId="0" xfId="7" applyNumberFormat="1" applyFont="1" applyAlignment="1"/>
    <xf numFmtId="4" fontId="14" fillId="0" borderId="0" xfId="7" applyNumberFormat="1" applyFont="1" applyAlignment="1"/>
    <xf numFmtId="0" fontId="14" fillId="0" borderId="0" xfId="7" applyNumberFormat="1" applyFont="1" applyAlignment="1">
      <alignment horizontal="left" vertical="top"/>
    </xf>
    <xf numFmtId="0" fontId="39" fillId="0" borderId="0" xfId="7" applyNumberFormat="1" applyFont="1" applyAlignment="1">
      <alignment horizontal="centerContinuous"/>
    </xf>
    <xf numFmtId="167" fontId="14" fillId="0" borderId="0" xfId="7" applyNumberFormat="1" applyFont="1" applyAlignment="1"/>
    <xf numFmtId="167" fontId="1" fillId="0" borderId="0" xfId="7" applyNumberFormat="1" applyFont="1" applyAlignment="1"/>
    <xf numFmtId="0" fontId="73" fillId="0" borderId="0" xfId="7" applyNumberFormat="1" applyFont="1" applyAlignment="1">
      <alignment horizontal="centerContinuous"/>
    </xf>
    <xf numFmtId="0" fontId="1" fillId="0" borderId="0" xfId="7" applyNumberFormat="1" applyFont="1"/>
    <xf numFmtId="0" fontId="31" fillId="0" borderId="0" xfId="7" applyNumberFormat="1" applyFont="1"/>
    <xf numFmtId="4" fontId="14" fillId="0" borderId="0" xfId="7" applyNumberFormat="1" applyFont="1"/>
    <xf numFmtId="0" fontId="14" fillId="0" borderId="0" xfId="7" applyNumberFormat="1" applyFont="1"/>
    <xf numFmtId="4" fontId="31" fillId="0" borderId="0" xfId="7" applyNumberFormat="1" applyFont="1" applyAlignment="1"/>
    <xf numFmtId="0" fontId="41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 vertical="center"/>
    </xf>
    <xf numFmtId="0" fontId="27" fillId="0" borderId="0" xfId="7" applyNumberFormat="1" applyFont="1" applyBorder="1" applyAlignment="1">
      <alignment horizontal="centerContinuous" vertical="center"/>
    </xf>
    <xf numFmtId="0" fontId="76" fillId="27" borderId="0" xfId="7" applyNumberFormat="1" applyFont="1" applyFill="1" applyAlignment="1">
      <alignment horizontal="centerContinuous"/>
    </xf>
    <xf numFmtId="0" fontId="31" fillId="0" borderId="0" xfId="7" applyNumberFormat="1" applyFont="1" applyAlignment="1">
      <alignment horizontal="centerContinuous" vertical="center"/>
    </xf>
    <xf numFmtId="0" fontId="31" fillId="0" borderId="0" xfId="7" applyNumberFormat="1" applyFont="1" applyBorder="1" applyAlignment="1">
      <alignment horizontal="centerContinuous" vertical="center"/>
    </xf>
    <xf numFmtId="0" fontId="77" fillId="27" borderId="0" xfId="7" applyNumberFormat="1" applyFont="1" applyFill="1" applyAlignment="1">
      <alignment horizontal="centerContinuous"/>
    </xf>
    <xf numFmtId="0" fontId="7" fillId="27" borderId="18" xfId="7" applyNumberFormat="1" applyFont="1" applyFill="1" applyBorder="1" applyAlignment="1">
      <alignment horizontal="centerContinuous" vertical="center"/>
    </xf>
    <xf numFmtId="0" fontId="42" fillId="0" borderId="8" xfId="7" applyNumberFormat="1" applyFont="1" applyBorder="1" applyAlignment="1"/>
    <xf numFmtId="0" fontId="11" fillId="2" borderId="9" xfId="7" applyNumberFormat="1" applyFont="1" applyFill="1" applyBorder="1" applyAlignment="1">
      <alignment horizontal="center"/>
    </xf>
    <xf numFmtId="0" fontId="11" fillId="0" borderId="9" xfId="7" applyNumberFormat="1" applyFont="1" applyBorder="1" applyAlignment="1">
      <alignment horizontal="center"/>
    </xf>
    <xf numFmtId="0" fontId="42" fillId="27" borderId="9" xfId="7" applyNumberFormat="1" applyFont="1" applyFill="1" applyBorder="1" applyAlignment="1">
      <alignment horizontal="right" vertical="center"/>
    </xf>
    <xf numFmtId="0" fontId="11" fillId="2" borderId="7" xfId="7" applyNumberFormat="1" applyFont="1" applyFill="1" applyBorder="1" applyAlignment="1">
      <alignment horizontal="center"/>
    </xf>
    <xf numFmtId="0" fontId="31" fillId="0" borderId="20" xfId="7" applyNumberFormat="1" applyFont="1" applyBorder="1" applyAlignment="1"/>
    <xf numFmtId="0" fontId="31" fillId="0" borderId="0" xfId="7" applyNumberFormat="1" applyFont="1" applyBorder="1" applyAlignment="1"/>
    <xf numFmtId="0" fontId="42" fillId="27" borderId="0" xfId="7" applyNumberFormat="1" applyFont="1" applyFill="1" applyAlignment="1">
      <alignment horizontal="center" vertical="center"/>
    </xf>
    <xf numFmtId="0" fontId="78" fillId="0" borderId="0" xfId="7" applyNumberFormat="1" applyFont="1" applyAlignment="1"/>
    <xf numFmtId="0" fontId="7" fillId="0" borderId="0" xfId="7" applyNumberFormat="1" applyFont="1" applyBorder="1" applyAlignment="1"/>
    <xf numFmtId="3" fontId="31" fillId="0" borderId="0" xfId="7" applyNumberFormat="1" applyFont="1" applyAlignment="1"/>
    <xf numFmtId="3" fontId="79" fillId="28" borderId="0" xfId="7" applyNumberFormat="1" applyFont="1" applyFill="1" applyAlignment="1">
      <alignment vertical="top"/>
    </xf>
    <xf numFmtId="4" fontId="1" fillId="0" borderId="0" xfId="7" applyNumberFormat="1" applyFont="1"/>
    <xf numFmtId="0" fontId="75" fillId="0" borderId="0" xfId="7" applyNumberFormat="1" applyFont="1" applyAlignment="1"/>
    <xf numFmtId="3" fontId="17" fillId="0" borderId="0" xfId="7" applyNumberFormat="1" applyFont="1" applyAlignment="1"/>
    <xf numFmtId="0" fontId="6" fillId="0" borderId="0" xfId="7" applyNumberFormat="1" applyFont="1" applyBorder="1" applyAlignment="1"/>
    <xf numFmtId="4" fontId="17" fillId="0" borderId="0" xfId="7" applyNumberFormat="1" applyFont="1" applyAlignment="1"/>
    <xf numFmtId="3" fontId="80" fillId="28" borderId="0" xfId="7" applyNumberFormat="1" applyFont="1" applyFill="1" applyAlignment="1">
      <alignment vertical="top"/>
    </xf>
    <xf numFmtId="0" fontId="1" fillId="0" borderId="20" xfId="7" applyNumberFormat="1" applyFont="1" applyBorder="1" applyAlignment="1">
      <alignment horizontal="centerContinuous" vertical="center"/>
    </xf>
    <xf numFmtId="0" fontId="1" fillId="0" borderId="20" xfId="7" applyNumberFormat="1" applyFont="1" applyBorder="1"/>
    <xf numFmtId="0" fontId="1" fillId="0" borderId="0" xfId="7" applyNumberFormat="1" applyFont="1" applyAlignment="1">
      <alignment horizontal="centerContinuous" vertical="center"/>
    </xf>
    <xf numFmtId="0" fontId="1" fillId="0" borderId="0" xfId="7" applyNumberFormat="1" applyFont="1" applyAlignment="1">
      <alignment horizontal="center"/>
    </xf>
    <xf numFmtId="0" fontId="31" fillId="27" borderId="0" xfId="7" applyNumberFormat="1" applyFont="1" applyFill="1" applyAlignment="1"/>
    <xf numFmtId="0" fontId="75" fillId="0" borderId="0" xfId="7" applyNumberFormat="1" applyFont="1" applyBorder="1" applyAlignment="1"/>
    <xf numFmtId="3" fontId="17" fillId="0" borderId="0" xfId="7" applyNumberFormat="1" applyFont="1" applyBorder="1" applyAlignment="1"/>
    <xf numFmtId="4" fontId="17" fillId="0" borderId="0" xfId="7" applyNumberFormat="1" applyFont="1" applyBorder="1" applyAlignment="1"/>
    <xf numFmtId="3" fontId="80" fillId="28" borderId="0" xfId="7" applyNumberFormat="1" applyFont="1" applyFill="1" applyBorder="1" applyAlignment="1">
      <alignment vertical="top"/>
    </xf>
    <xf numFmtId="0" fontId="82" fillId="0" borderId="0" xfId="7" applyNumberFormat="1" applyFont="1" applyBorder="1" applyAlignment="1"/>
    <xf numFmtId="0" fontId="1" fillId="0" borderId="0" xfId="7" applyNumberFormat="1" applyFont="1" applyBorder="1"/>
    <xf numFmtId="0" fontId="82" fillId="0" borderId="20" xfId="7" applyNumberFormat="1" applyFont="1" applyBorder="1" applyAlignment="1"/>
    <xf numFmtId="0" fontId="83" fillId="0" borderId="20" xfId="7" applyNumberFormat="1" applyFont="1" applyBorder="1" applyAlignment="1"/>
    <xf numFmtId="0" fontId="84" fillId="0" borderId="0" xfId="7" applyNumberFormat="1" applyFont="1" applyBorder="1" applyAlignment="1">
      <alignment horizontal="centerContinuous"/>
    </xf>
    <xf numFmtId="0" fontId="84" fillId="0" borderId="0" xfId="7" applyNumberFormat="1" applyFont="1" applyAlignment="1">
      <alignment horizontal="centerContinuous"/>
    </xf>
    <xf numFmtId="0" fontId="42" fillId="27" borderId="18" xfId="7" applyNumberFormat="1" applyFont="1" applyFill="1" applyBorder="1" applyAlignment="1">
      <alignment horizontal="centerContinuous" vertical="center"/>
    </xf>
    <xf numFmtId="3" fontId="31" fillId="0" borderId="0" xfId="7" applyNumberFormat="1" applyFont="1"/>
    <xf numFmtId="3" fontId="31" fillId="0" borderId="0" xfId="7" applyNumberFormat="1" applyFont="1" applyProtection="1">
      <protection locked="0"/>
    </xf>
    <xf numFmtId="4" fontId="31" fillId="0" borderId="0" xfId="7" applyNumberFormat="1" applyFont="1"/>
    <xf numFmtId="4" fontId="7" fillId="0" borderId="13" xfId="7" applyNumberFormat="1" applyFont="1" applyBorder="1" applyAlignment="1"/>
    <xf numFmtId="4" fontId="78" fillId="0" borderId="13" xfId="7" applyNumberFormat="1" applyFont="1" applyBorder="1" applyAlignment="1"/>
    <xf numFmtId="0" fontId="78" fillId="0" borderId="13" xfId="7" applyNumberFormat="1" applyFont="1" applyBorder="1" applyAlignment="1"/>
    <xf numFmtId="0" fontId="17" fillId="0" borderId="13" xfId="7" applyNumberFormat="1" applyFont="1" applyBorder="1" applyAlignment="1"/>
    <xf numFmtId="0" fontId="31" fillId="0" borderId="13" xfId="7" applyNumberFormat="1" applyFont="1" applyBorder="1" applyAlignment="1"/>
    <xf numFmtId="0" fontId="79" fillId="28" borderId="13" xfId="7" applyNumberFormat="1" applyFont="1" applyFill="1" applyBorder="1" applyAlignment="1">
      <alignment vertical="top"/>
    </xf>
    <xf numFmtId="4" fontId="1" fillId="0" borderId="20" xfId="7" applyNumberFormat="1" applyFont="1" applyBorder="1"/>
    <xf numFmtId="9" fontId="1" fillId="0" borderId="0" xfId="7" applyNumberFormat="1" applyFont="1"/>
    <xf numFmtId="0" fontId="6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right" indent="2"/>
    </xf>
    <xf numFmtId="10" fontId="13" fillId="0" borderId="0" xfId="0" applyNumberFormat="1" applyFont="1" applyAlignment="1">
      <alignment horizontal="right" indent="2"/>
    </xf>
    <xf numFmtId="10" fontId="0" fillId="0" borderId="0" xfId="0" applyNumberFormat="1"/>
    <xf numFmtId="10" fontId="2" fillId="0" borderId="0" xfId="114" applyNumberFormat="1"/>
    <xf numFmtId="0" fontId="2" fillId="0" borderId="0" xfId="114"/>
    <xf numFmtId="0" fontId="74" fillId="0" borderId="0" xfId="114" applyFont="1" applyBorder="1"/>
    <xf numFmtId="0" fontId="2" fillId="0" borderId="0" xfId="114" applyBorder="1"/>
    <xf numFmtId="0" fontId="86" fillId="0" borderId="0" xfId="114" applyFont="1"/>
    <xf numFmtId="0" fontId="87" fillId="0" borderId="0" xfId="114" applyFont="1"/>
    <xf numFmtId="3" fontId="11" fillId="0" borderId="0" xfId="114" applyNumberFormat="1" applyFont="1" applyBorder="1"/>
    <xf numFmtId="3" fontId="11" fillId="0" borderId="0" xfId="114" applyNumberFormat="1" applyFont="1" applyBorder="1" applyAlignment="1">
      <alignment horizontal="right" indent="1"/>
    </xf>
    <xf numFmtId="10" fontId="74" fillId="0" borderId="0" xfId="114" applyNumberFormat="1" applyFont="1" applyBorder="1" applyAlignment="1">
      <alignment horizontal="right" indent="1"/>
    </xf>
    <xf numFmtId="3" fontId="74" fillId="0" borderId="0" xfId="114" applyNumberFormat="1" applyFont="1" applyBorder="1" applyAlignment="1">
      <alignment horizontal="right" indent="1"/>
    </xf>
    <xf numFmtId="0" fontId="0" fillId="4" borderId="0" xfId="0" applyFill="1"/>
    <xf numFmtId="0" fontId="1" fillId="0" borderId="0" xfId="7" applyFont="1"/>
    <xf numFmtId="0" fontId="6" fillId="32" borderId="8" xfId="7" applyNumberFormat="1" applyFont="1" applyFill="1" applyBorder="1" applyAlignment="1"/>
    <xf numFmtId="49" fontId="13" fillId="0" borderId="48" xfId="0" applyNumberFormat="1" applyFont="1" applyBorder="1" applyAlignment="1">
      <alignment horizontal="center" wrapText="1"/>
    </xf>
    <xf numFmtId="164" fontId="13" fillId="0" borderId="48" xfId="0" applyNumberFormat="1" applyFont="1" applyBorder="1" applyAlignment="1">
      <alignment horizontal="right" indent="2"/>
    </xf>
    <xf numFmtId="10" fontId="13" fillId="0" borderId="48" xfId="0" applyNumberFormat="1" applyFont="1" applyBorder="1" applyAlignment="1">
      <alignment horizontal="right" indent="2"/>
    </xf>
    <xf numFmtId="0" fontId="2" fillId="0" borderId="0" xfId="17" applyFont="1"/>
    <xf numFmtId="0" fontId="2" fillId="0" borderId="0" xfId="17"/>
    <xf numFmtId="2" fontId="2" fillId="0" borderId="0" xfId="17" applyNumberFormat="1" applyFont="1"/>
    <xf numFmtId="0" fontId="11" fillId="0" borderId="49" xfId="1" applyNumberFormat="1" applyFont="1" applyBorder="1" applyAlignment="1">
      <alignment horizontal="left" vertical="center"/>
    </xf>
    <xf numFmtId="0" fontId="74" fillId="0" borderId="49" xfId="17" applyFont="1" applyBorder="1" applyAlignment="1"/>
    <xf numFmtId="0" fontId="85" fillId="0" borderId="20" xfId="1" applyNumberFormat="1" applyFont="1" applyBorder="1" applyAlignment="1">
      <alignment horizontal="center"/>
    </xf>
    <xf numFmtId="3" fontId="74" fillId="0" borderId="0" xfId="1" applyNumberFormat="1" applyFont="1"/>
    <xf numFmtId="4" fontId="74" fillId="0" borderId="0" xfId="1" applyNumberFormat="1" applyFont="1"/>
    <xf numFmtId="0" fontId="85" fillId="0" borderId="0" xfId="1" quotePrefix="1" applyNumberFormat="1" applyFont="1" applyAlignment="1">
      <alignment horizontal="center"/>
    </xf>
    <xf numFmtId="0" fontId="85" fillId="0" borderId="0" xfId="1" applyNumberFormat="1" applyFont="1" applyAlignment="1">
      <alignment horizontal="center"/>
    </xf>
    <xf numFmtId="0" fontId="85" fillId="0" borderId="21" xfId="1" applyNumberFormat="1" applyFont="1" applyBorder="1" applyAlignment="1">
      <alignment horizontal="center"/>
    </xf>
    <xf numFmtId="3" fontId="74" fillId="0" borderId="21" xfId="1" applyNumberFormat="1" applyFont="1" applyBorder="1"/>
    <xf numFmtId="0" fontId="11" fillId="0" borderId="0" xfId="1" applyNumberFormat="1" applyFont="1" applyAlignment="1">
      <alignment horizontal="left" vertical="center"/>
    </xf>
    <xf numFmtId="0" fontId="74" fillId="0" borderId="0" xfId="17" applyFont="1"/>
    <xf numFmtId="0" fontId="91" fillId="0" borderId="0" xfId="17" applyFont="1" applyAlignment="1">
      <alignment horizontal="center"/>
    </xf>
    <xf numFmtId="0" fontId="7" fillId="33" borderId="0" xfId="7" applyNumberFormat="1" applyFont="1" applyFill="1" applyAlignment="1"/>
    <xf numFmtId="0" fontId="6" fillId="33" borderId="0" xfId="7" applyNumberFormat="1" applyFont="1" applyFill="1" applyAlignment="1"/>
    <xf numFmtId="0" fontId="20" fillId="34" borderId="14" xfId="7" applyNumberFormat="1" applyFont="1" applyFill="1" applyBorder="1" applyAlignment="1">
      <alignment horizontal="centerContinuous" vertical="center" wrapText="1"/>
    </xf>
    <xf numFmtId="0" fontId="20" fillId="34" borderId="30" xfId="7" applyNumberFormat="1" applyFont="1" applyFill="1" applyBorder="1" applyAlignment="1">
      <alignment horizontal="centerContinuous" vertical="center" wrapText="1"/>
    </xf>
    <xf numFmtId="0" fontId="20" fillId="34" borderId="31" xfId="7" applyNumberFormat="1" applyFont="1" applyFill="1" applyBorder="1" applyAlignment="1">
      <alignment horizontal="centerContinuous" vertical="center" wrapText="1"/>
    </xf>
    <xf numFmtId="0" fontId="20" fillId="34" borderId="32" xfId="7" applyNumberFormat="1" applyFont="1" applyFill="1" applyBorder="1" applyAlignment="1">
      <alignment horizontal="centerContinuous" vertical="center" wrapText="1"/>
    </xf>
    <xf numFmtId="0" fontId="20" fillId="34" borderId="33" xfId="7" applyNumberFormat="1" applyFont="1" applyFill="1" applyBorder="1" applyAlignment="1">
      <alignment horizontal="centerContinuous" vertical="center" wrapText="1"/>
    </xf>
    <xf numFmtId="0" fontId="20" fillId="34" borderId="34" xfId="7" applyNumberFormat="1" applyFont="1" applyFill="1" applyBorder="1" applyAlignment="1">
      <alignment horizontal="center" vertical="center" wrapText="1"/>
    </xf>
    <xf numFmtId="0" fontId="20" fillId="34" borderId="6" xfId="7" applyNumberFormat="1" applyFont="1" applyFill="1" applyBorder="1" applyAlignment="1">
      <alignment horizontal="centerContinuous" vertical="center" wrapText="1"/>
    </xf>
    <xf numFmtId="0" fontId="20" fillId="33" borderId="38" xfId="0" applyFont="1" applyFill="1" applyBorder="1" applyAlignment="1">
      <alignment horizontal="centerContinuous" vertical="center"/>
    </xf>
    <xf numFmtId="0" fontId="20" fillId="33" borderId="39" xfId="0" applyFont="1" applyFill="1" applyBorder="1" applyAlignment="1">
      <alignment horizontal="centerContinuous" vertical="center"/>
    </xf>
    <xf numFmtId="0" fontId="20" fillId="33" borderId="40" xfId="0" applyFont="1" applyFill="1" applyBorder="1" applyAlignment="1">
      <alignment horizontal="centerContinuous" vertical="center"/>
    </xf>
    <xf numFmtId="0" fontId="20" fillId="33" borderId="42" xfId="0" applyFont="1" applyFill="1" applyBorder="1" applyAlignment="1">
      <alignment horizontal="center" vertical="center" wrapText="1"/>
    </xf>
    <xf numFmtId="0" fontId="20" fillId="33" borderId="43" xfId="0" applyFont="1" applyFill="1" applyBorder="1" applyAlignment="1">
      <alignment horizontal="center" vertical="center" wrapText="1"/>
    </xf>
    <xf numFmtId="0" fontId="20" fillId="33" borderId="44" xfId="0" applyFont="1" applyFill="1" applyBorder="1" applyAlignment="1">
      <alignment horizontal="center" vertical="center" wrapText="1"/>
    </xf>
    <xf numFmtId="3" fontId="20" fillId="33" borderId="0" xfId="0" applyNumberFormat="1" applyFont="1" applyFill="1" applyAlignment="1">
      <alignment horizontal="centerContinuous"/>
    </xf>
    <xf numFmtId="0" fontId="13" fillId="33" borderId="0" xfId="0" applyFont="1" applyFill="1" applyAlignment="1">
      <alignment horizontal="centerContinuous"/>
    </xf>
    <xf numFmtId="0" fontId="8" fillId="33" borderId="0" xfId="0" applyFont="1" applyFill="1" applyBorder="1" applyAlignment="1">
      <alignment horizontal="centerContinuous" vertical="center"/>
    </xf>
    <xf numFmtId="0" fontId="90" fillId="2" borderId="20" xfId="1" applyNumberFormat="1" applyFont="1" applyFill="1" applyBorder="1" applyAlignment="1">
      <alignment horizontal="center" vertical="center"/>
    </xf>
    <xf numFmtId="3" fontId="11" fillId="2" borderId="20" xfId="1" applyNumberFormat="1" applyFont="1" applyFill="1" applyBorder="1" applyAlignment="1">
      <alignment vertical="center"/>
    </xf>
    <xf numFmtId="4" fontId="11" fillId="2" borderId="20" xfId="1" applyNumberFormat="1" applyFont="1" applyFill="1" applyBorder="1" applyAlignment="1">
      <alignment vertical="center"/>
    </xf>
    <xf numFmtId="3" fontId="74" fillId="31" borderId="16" xfId="1" applyNumberFormat="1" applyFont="1" applyFill="1" applyBorder="1" applyAlignment="1">
      <alignment horizontal="center" vertical="center"/>
    </xf>
    <xf numFmtId="4" fontId="74" fillId="31" borderId="16" xfId="1" applyNumberFormat="1" applyFont="1" applyFill="1" applyBorder="1" applyAlignment="1">
      <alignment horizontal="center" vertical="center"/>
    </xf>
    <xf numFmtId="0" fontId="74" fillId="31" borderId="17" xfId="1" applyNumberFormat="1" applyFont="1" applyFill="1" applyBorder="1" applyAlignment="1">
      <alignment horizontal="center" vertical="center"/>
    </xf>
    <xf numFmtId="0" fontId="74" fillId="31" borderId="16" xfId="1" applyNumberFormat="1" applyFont="1" applyFill="1" applyBorder="1" applyAlignment="1">
      <alignment horizontal="center" vertical="center"/>
    </xf>
    <xf numFmtId="3" fontId="74" fillId="31" borderId="17" xfId="1" applyNumberFormat="1" applyFont="1" applyFill="1" applyBorder="1" applyAlignment="1">
      <alignment horizontal="center" vertical="center"/>
    </xf>
    <xf numFmtId="4" fontId="74" fillId="31" borderId="17" xfId="1" applyNumberFormat="1" applyFont="1" applyFill="1" applyBorder="1" applyAlignment="1">
      <alignment horizontal="center" vertical="center"/>
    </xf>
    <xf numFmtId="0" fontId="20" fillId="31" borderId="50" xfId="0" applyFont="1" applyFill="1" applyBorder="1" applyAlignment="1">
      <alignment horizontal="centerContinuous" vertical="center" wrapText="1"/>
    </xf>
    <xf numFmtId="0" fontId="11" fillId="31" borderId="50" xfId="0" applyFont="1" applyFill="1" applyBorder="1" applyAlignment="1">
      <alignment horizontal="centerContinuous" vertical="center" wrapText="1"/>
    </xf>
    <xf numFmtId="0" fontId="20" fillId="31" borderId="50" xfId="0" applyFont="1" applyFill="1" applyBorder="1" applyAlignment="1">
      <alignment horizontal="center" vertical="center" wrapText="1"/>
    </xf>
    <xf numFmtId="0" fontId="20" fillId="31" borderId="50" xfId="0" applyFont="1" applyFill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/>
    </xf>
    <xf numFmtId="3" fontId="11" fillId="0" borderId="45" xfId="5" applyNumberFormat="1" applyFont="1" applyFill="1" applyBorder="1" applyAlignment="1">
      <alignment horizontal="right" vertical="center" indent="1"/>
    </xf>
    <xf numFmtId="166" fontId="11" fillId="0" borderId="45" xfId="5" applyNumberFormat="1" applyFont="1" applyFill="1" applyBorder="1" applyAlignment="1">
      <alignment horizontal="right" vertical="center" indent="1"/>
    </xf>
    <xf numFmtId="0" fontId="23" fillId="3" borderId="50" xfId="0" applyFont="1" applyFill="1" applyBorder="1" applyAlignment="1">
      <alignment horizontal="left" vertical="center" wrapText="1" indent="1"/>
    </xf>
    <xf numFmtId="3" fontId="11" fillId="3" borderId="45" xfId="5" applyNumberFormat="1" applyFont="1" applyFill="1" applyBorder="1" applyAlignment="1">
      <alignment horizontal="right" vertical="center" indent="1"/>
    </xf>
    <xf numFmtId="166" fontId="11" fillId="3" borderId="50" xfId="5" applyNumberFormat="1" applyFont="1" applyFill="1" applyBorder="1" applyAlignment="1">
      <alignment horizontal="right" vertical="center" indent="1"/>
    </xf>
    <xf numFmtId="166" fontId="11" fillId="3" borderId="45" xfId="5" applyNumberFormat="1" applyFont="1" applyFill="1" applyBorder="1" applyAlignment="1">
      <alignment horizontal="right" vertical="center" indent="1"/>
    </xf>
    <xf numFmtId="3" fontId="11" fillId="3" borderId="50" xfId="5" applyNumberFormat="1" applyFont="1" applyFill="1" applyBorder="1" applyAlignment="1">
      <alignment horizontal="right" vertical="center" indent="1"/>
    </xf>
    <xf numFmtId="0" fontId="9" fillId="0" borderId="0" xfId="0" applyFont="1"/>
    <xf numFmtId="10" fontId="9" fillId="0" borderId="0" xfId="0" applyNumberFormat="1" applyFont="1"/>
    <xf numFmtId="0" fontId="9" fillId="0" borderId="0" xfId="0" applyFont="1" applyBorder="1"/>
    <xf numFmtId="0" fontId="10" fillId="0" borderId="0" xfId="0" applyFont="1" applyBorder="1" applyAlignment="1">
      <alignment horizontal="left" vertical="center" wrapText="1" indent="1"/>
    </xf>
    <xf numFmtId="10" fontId="9" fillId="0" borderId="0" xfId="0" applyNumberFormat="1" applyFont="1" applyBorder="1"/>
    <xf numFmtId="0" fontId="10" fillId="0" borderId="0" xfId="5" applyFont="1" applyFill="1" applyBorder="1" applyAlignment="1">
      <alignment horizontal="left" vertical="center" wrapText="1" indent="1"/>
    </xf>
    <xf numFmtId="166" fontId="9" fillId="0" borderId="0" xfId="0" applyNumberFormat="1" applyFont="1" applyBorder="1"/>
    <xf numFmtId="0" fontId="1" fillId="0" borderId="0" xfId="18" applyNumberFormat="1" applyFont="1" applyBorder="1" applyAlignment="1"/>
    <xf numFmtId="0" fontId="93" fillId="0" borderId="20" xfId="1" applyNumberFormat="1" applyFont="1" applyBorder="1" applyAlignment="1">
      <alignment horizontal="center"/>
    </xf>
    <xf numFmtId="3" fontId="2" fillId="0" borderId="0" xfId="1" applyNumberFormat="1" applyFont="1"/>
    <xf numFmtId="4" fontId="2" fillId="0" borderId="0" xfId="1" applyNumberFormat="1" applyFont="1"/>
    <xf numFmtId="0" fontId="93" fillId="0" borderId="0" xfId="1" quotePrefix="1" applyNumberFormat="1" applyFont="1" applyAlignment="1">
      <alignment horizontal="center"/>
    </xf>
    <xf numFmtId="0" fontId="93" fillId="0" borderId="0" xfId="1" applyNumberFormat="1" applyFont="1" applyAlignment="1">
      <alignment horizontal="center"/>
    </xf>
    <xf numFmtId="0" fontId="94" fillId="0" borderId="20" xfId="1" applyNumberFormat="1" applyFont="1" applyBorder="1" applyAlignment="1">
      <alignment horizontal="center" vertical="center"/>
    </xf>
    <xf numFmtId="3" fontId="95" fillId="0" borderId="20" xfId="1" applyNumberFormat="1" applyFont="1" applyBorder="1" applyAlignment="1">
      <alignment vertical="center"/>
    </xf>
    <xf numFmtId="4" fontId="95" fillId="0" borderId="20" xfId="1" applyNumberFormat="1" applyFont="1" applyBorder="1" applyAlignment="1">
      <alignment vertical="center"/>
    </xf>
    <xf numFmtId="0" fontId="93" fillId="0" borderId="21" xfId="1" applyNumberFormat="1" applyFont="1" applyBorder="1" applyAlignment="1">
      <alignment horizontal="center"/>
    </xf>
    <xf numFmtId="3" fontId="2" fillId="0" borderId="21" xfId="1" applyNumberFormat="1" applyFont="1" applyBorder="1"/>
    <xf numFmtId="49" fontId="41" fillId="0" borderId="0" xfId="7" applyNumberFormat="1" applyFont="1" applyAlignment="1">
      <alignment horizontal="centerContinuous"/>
    </xf>
    <xf numFmtId="0" fontId="96" fillId="0" borderId="0" xfId="0" applyFont="1"/>
    <xf numFmtId="0" fontId="92" fillId="0" borderId="0" xfId="0" applyFont="1" applyAlignment="1">
      <alignment vertical="center"/>
    </xf>
    <xf numFmtId="0" fontId="92" fillId="0" borderId="0" xfId="0" applyFont="1"/>
    <xf numFmtId="10" fontId="12" fillId="4" borderId="5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3" fontId="74" fillId="0" borderId="0" xfId="1" applyNumberFormat="1" applyFont="1" applyAlignment="1">
      <alignment horizontal="center"/>
    </xf>
    <xf numFmtId="4" fontId="74" fillId="0" borderId="0" xfId="1" applyNumberFormat="1" applyFont="1" applyAlignment="1">
      <alignment horizontal="center"/>
    </xf>
    <xf numFmtId="0" fontId="74" fillId="0" borderId="0" xfId="1" applyNumberFormat="1" applyFont="1" applyAlignment="1">
      <alignment horizontal="center"/>
    </xf>
    <xf numFmtId="0" fontId="98" fillId="0" borderId="0" xfId="0" applyFont="1"/>
    <xf numFmtId="0" fontId="98" fillId="0" borderId="0" xfId="0" applyFont="1" applyBorder="1"/>
    <xf numFmtId="166" fontId="95" fillId="0" borderId="0" xfId="0" applyNumberFormat="1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0" fillId="0" borderId="0" xfId="0" applyBorder="1"/>
    <xf numFmtId="0" fontId="101" fillId="0" borderId="0" xfId="0" applyFont="1" applyFill="1" applyBorder="1" applyAlignment="1">
      <alignment horizontal="right" vertical="center" wrapText="1"/>
    </xf>
    <xf numFmtId="0" fontId="102" fillId="0" borderId="0" xfId="0" applyFont="1" applyFill="1" applyBorder="1" applyAlignment="1">
      <alignment vertical="center"/>
    </xf>
    <xf numFmtId="0" fontId="103" fillId="0" borderId="0" xfId="0" applyFont="1" applyFill="1" applyBorder="1" applyAlignment="1">
      <alignment vertical="center"/>
    </xf>
    <xf numFmtId="0" fontId="105" fillId="0" borderId="0" xfId="0" applyFont="1"/>
    <xf numFmtId="10" fontId="104" fillId="0" borderId="0" xfId="0" applyNumberFormat="1" applyFont="1" applyFill="1" applyBorder="1" applyAlignment="1">
      <alignment vertical="center"/>
    </xf>
    <xf numFmtId="10" fontId="11" fillId="3" borderId="55" xfId="5" applyNumberFormat="1" applyFont="1" applyFill="1" applyBorder="1" applyAlignment="1">
      <alignment horizontal="right" vertical="center" indent="1"/>
    </xf>
    <xf numFmtId="0" fontId="28" fillId="0" borderId="0" xfId="18" applyNumberFormat="1" applyFont="1" applyAlignment="1">
      <alignment horizontal="right" indent="2"/>
    </xf>
    <xf numFmtId="0" fontId="32" fillId="0" borderId="0" xfId="18" applyNumberFormat="1" applyFont="1" applyAlignment="1">
      <alignment horizontal="right" indent="2"/>
    </xf>
    <xf numFmtId="0" fontId="36" fillId="0" borderId="0" xfId="18" applyNumberFormat="1" applyFont="1" applyAlignment="1">
      <alignment horizontal="right" indent="2"/>
    </xf>
    <xf numFmtId="0" fontId="36" fillId="0" borderId="0" xfId="18" applyNumberFormat="1" applyFont="1" applyFill="1" applyAlignment="1">
      <alignment horizontal="right" indent="2"/>
    </xf>
    <xf numFmtId="0" fontId="32" fillId="0" borderId="0" xfId="18" applyNumberFormat="1" applyFont="1" applyFill="1" applyAlignment="1">
      <alignment horizontal="right" indent="2"/>
    </xf>
    <xf numFmtId="0" fontId="106" fillId="0" borderId="0" xfId="120" applyFont="1"/>
    <xf numFmtId="0" fontId="16" fillId="0" borderId="0" xfId="18" applyNumberFormat="1" applyFont="1" applyAlignment="1">
      <alignment horizontal="centerContinuous" vertical="center"/>
    </xf>
    <xf numFmtId="0" fontId="17" fillId="31" borderId="50" xfId="18" applyNumberFormat="1" applyFont="1" applyFill="1" applyBorder="1" applyAlignment="1">
      <alignment horizontal="centerContinuous" vertical="center" wrapText="1"/>
    </xf>
    <xf numFmtId="4" fontId="17" fillId="31" borderId="50" xfId="18" applyNumberFormat="1" applyFont="1" applyFill="1" applyBorder="1" applyAlignment="1">
      <alignment horizontal="centerContinuous" vertical="center" wrapText="1"/>
    </xf>
    <xf numFmtId="0" fontId="17" fillId="31" borderId="50" xfId="18" applyNumberFormat="1" applyFont="1" applyFill="1" applyBorder="1" applyAlignment="1">
      <alignment horizontal="center" vertical="center" wrapText="1"/>
    </xf>
    <xf numFmtId="4" fontId="17" fillId="31" borderId="50" xfId="18" applyNumberFormat="1" applyFont="1" applyFill="1" applyBorder="1" applyAlignment="1">
      <alignment horizontal="center" vertical="center" wrapText="1"/>
    </xf>
    <xf numFmtId="0" fontId="31" fillId="0" borderId="0" xfId="18" applyNumberFormat="1" applyFont="1" applyAlignment="1">
      <alignment horizontal="right" indent="2"/>
    </xf>
    <xf numFmtId="0" fontId="31" fillId="4" borderId="0" xfId="18" applyNumberFormat="1" applyFont="1" applyFill="1" applyAlignment="1"/>
    <xf numFmtId="3" fontId="31" fillId="4" borderId="0" xfId="18" applyNumberFormat="1" applyFont="1" applyFill="1" applyAlignment="1">
      <alignment horizontal="right" indent="1"/>
    </xf>
    <xf numFmtId="4" fontId="31" fillId="4" borderId="0" xfId="18" applyNumberFormat="1" applyFont="1" applyFill="1" applyAlignment="1">
      <alignment horizontal="right" indent="1"/>
    </xf>
    <xf numFmtId="0" fontId="107" fillId="0" borderId="0" xfId="18" applyNumberFormat="1" applyFont="1" applyAlignment="1">
      <alignment horizontal="right" indent="2"/>
    </xf>
    <xf numFmtId="0" fontId="108" fillId="0" borderId="0" xfId="18" applyNumberFormat="1" applyFont="1" applyAlignment="1">
      <alignment horizontal="right" indent="2"/>
    </xf>
    <xf numFmtId="15" fontId="16" fillId="0" borderId="0" xfId="18" applyNumberFormat="1" applyFont="1" applyAlignment="1" applyProtection="1">
      <alignment horizontal="centerContinuous" vertical="center"/>
      <protection locked="0"/>
    </xf>
    <xf numFmtId="0" fontId="17" fillId="3" borderId="0" xfId="18" applyNumberFormat="1" applyFont="1" applyFill="1" applyAlignment="1"/>
    <xf numFmtId="3" fontId="17" fillId="3" borderId="0" xfId="18" applyNumberFormat="1" applyFont="1" applyFill="1" applyAlignment="1">
      <alignment horizontal="right" indent="1"/>
    </xf>
    <xf numFmtId="4" fontId="17" fillId="3" borderId="0" xfId="18" applyNumberFormat="1" applyFont="1" applyFill="1" applyAlignment="1">
      <alignment horizontal="right" indent="1"/>
    </xf>
    <xf numFmtId="0" fontId="17" fillId="3" borderId="6" xfId="18" applyNumberFormat="1" applyFont="1" applyFill="1" applyBorder="1" applyAlignment="1">
      <alignment horizontal="center" vertical="center"/>
    </xf>
    <xf numFmtId="3" fontId="17" fillId="3" borderId="6" xfId="18" applyNumberFormat="1" applyFont="1" applyFill="1" applyBorder="1" applyAlignment="1">
      <alignment horizontal="right" vertical="center" indent="1"/>
    </xf>
    <xf numFmtId="4" fontId="17" fillId="3" borderId="6" xfId="18" applyNumberFormat="1" applyFont="1" applyFill="1" applyBorder="1" applyAlignment="1">
      <alignment horizontal="right" vertical="center" indent="1"/>
    </xf>
    <xf numFmtId="0" fontId="19" fillId="0" borderId="0" xfId="118" applyFont="1"/>
    <xf numFmtId="0" fontId="74" fillId="0" borderId="0" xfId="118" applyFont="1"/>
    <xf numFmtId="0" fontId="31" fillId="0" borderId="0" xfId="118" applyFont="1"/>
    <xf numFmtId="0" fontId="109" fillId="0" borderId="0" xfId="18" applyNumberFormat="1" applyFont="1" applyAlignment="1"/>
    <xf numFmtId="0" fontId="31" fillId="4" borderId="0" xfId="18" applyNumberFormat="1" applyFont="1" applyFill="1" applyAlignment="1">
      <alignment vertical="center"/>
    </xf>
    <xf numFmtId="0" fontId="20" fillId="31" borderId="59" xfId="18" applyNumberFormat="1" applyFont="1" applyFill="1" applyBorder="1" applyAlignment="1">
      <alignment horizontal="center" vertical="center" wrapText="1"/>
    </xf>
    <xf numFmtId="0" fontId="17" fillId="31" borderId="59" xfId="18" applyNumberFormat="1" applyFont="1" applyFill="1" applyBorder="1" applyAlignment="1">
      <alignment horizontal="center" vertical="center" wrapText="1"/>
    </xf>
    <xf numFmtId="0" fontId="31" fillId="0" borderId="0" xfId="18" applyNumberFormat="1" applyFont="1" applyFill="1" applyAlignment="1"/>
    <xf numFmtId="0" fontId="74" fillId="0" borderId="0" xfId="18" applyNumberFormat="1" applyFont="1" applyAlignment="1"/>
    <xf numFmtId="0" fontId="4" fillId="0" borderId="0" xfId="18" applyNumberFormat="1" applyFont="1" applyFill="1" applyAlignment="1">
      <alignment horizontal="right" indent="2"/>
    </xf>
    <xf numFmtId="10" fontId="31" fillId="0" borderId="0" xfId="18" applyNumberFormat="1" applyFont="1" applyAlignment="1"/>
    <xf numFmtId="3" fontId="31" fillId="0" borderId="0" xfId="18" applyNumberFormat="1" applyFont="1" applyFill="1" applyBorder="1" applyAlignment="1">
      <alignment horizontal="right" indent="1"/>
    </xf>
    <xf numFmtId="4" fontId="31" fillId="0" borderId="0" xfId="18" applyNumberFormat="1" applyFont="1" applyFill="1" applyBorder="1" applyAlignment="1">
      <alignment horizontal="right" indent="1"/>
    </xf>
    <xf numFmtId="0" fontId="31" fillId="0" borderId="0" xfId="18" applyNumberFormat="1" applyFont="1" applyFill="1" applyBorder="1" applyAlignment="1">
      <alignment horizontal="left" vertical="center"/>
    </xf>
    <xf numFmtId="0" fontId="14" fillId="31" borderId="0" xfId="18" applyFont="1" applyFill="1" applyBorder="1" applyAlignment="1">
      <alignment horizontal="center" vertical="center" wrapText="1"/>
    </xf>
    <xf numFmtId="0" fontId="31" fillId="31" borderId="0" xfId="18" applyFont="1" applyFill="1" applyBorder="1" applyAlignment="1">
      <alignment horizontal="center" vertical="center" wrapText="1"/>
    </xf>
    <xf numFmtId="0" fontId="17" fillId="31" borderId="0" xfId="18" applyNumberFormat="1" applyFont="1" applyFill="1" applyBorder="1" applyAlignment="1">
      <alignment horizontal="center" vertical="center" wrapText="1"/>
    </xf>
    <xf numFmtId="4" fontId="17" fillId="31" borderId="0" xfId="18" applyNumberFormat="1" applyFont="1" applyFill="1" applyBorder="1" applyAlignment="1">
      <alignment horizontal="center" vertical="center" wrapText="1"/>
    </xf>
    <xf numFmtId="3" fontId="17" fillId="0" borderId="0" xfId="18" applyNumberFormat="1" applyFont="1" applyFill="1" applyBorder="1" applyAlignment="1">
      <alignment horizontal="right" vertical="center" indent="1"/>
    </xf>
    <xf numFmtId="4" fontId="17" fillId="0" borderId="0" xfId="18" applyNumberFormat="1" applyFont="1" applyFill="1" applyBorder="1" applyAlignment="1">
      <alignment horizontal="right" vertical="center" indent="1"/>
    </xf>
    <xf numFmtId="3" fontId="17" fillId="3" borderId="57" xfId="18" applyNumberFormat="1" applyFont="1" applyFill="1" applyBorder="1" applyAlignment="1">
      <alignment horizontal="right" indent="1"/>
    </xf>
    <xf numFmtId="4" fontId="17" fillId="3" borderId="57" xfId="18" applyNumberFormat="1" applyFont="1" applyFill="1" applyBorder="1" applyAlignment="1">
      <alignment horizontal="right" indent="1"/>
    </xf>
    <xf numFmtId="0" fontId="20" fillId="31" borderId="0" xfId="18" applyNumberFormat="1" applyFont="1" applyFill="1" applyBorder="1" applyAlignment="1">
      <alignment horizontal="center" vertical="center" wrapText="1"/>
    </xf>
    <xf numFmtId="0" fontId="31" fillId="0" borderId="0" xfId="18" applyNumberFormat="1" applyFont="1" applyFill="1" applyAlignment="1">
      <alignment vertical="center"/>
    </xf>
    <xf numFmtId="0" fontId="31" fillId="0" borderId="0" xfId="18" applyNumberFormat="1" applyFont="1" applyAlignment="1">
      <alignment horizontal="right" vertical="center" indent="2"/>
    </xf>
    <xf numFmtId="0" fontId="17" fillId="3" borderId="0" xfId="18" applyNumberFormat="1" applyFont="1" applyFill="1" applyAlignment="1">
      <alignment vertical="center"/>
    </xf>
    <xf numFmtId="3" fontId="17" fillId="3" borderId="0" xfId="18" applyNumberFormat="1" applyFont="1" applyFill="1" applyAlignment="1">
      <alignment horizontal="right" vertical="center"/>
    </xf>
    <xf numFmtId="10" fontId="17" fillId="3" borderId="0" xfId="18" applyNumberFormat="1" applyFont="1" applyFill="1" applyAlignment="1">
      <alignment horizontal="right" vertical="center"/>
    </xf>
    <xf numFmtId="0" fontId="110" fillId="0" borderId="0" xfId="18" applyNumberFormat="1" applyFont="1" applyFill="1" applyAlignment="1">
      <alignment vertical="center"/>
    </xf>
    <xf numFmtId="0" fontId="111" fillId="0" borderId="0" xfId="18" applyNumberFormat="1" applyFont="1" applyFill="1" applyAlignment="1">
      <alignment vertical="center"/>
    </xf>
    <xf numFmtId="0" fontId="111" fillId="5" borderId="0" xfId="18" applyNumberFormat="1" applyFont="1" applyFill="1" applyAlignment="1">
      <alignment vertical="center"/>
    </xf>
    <xf numFmtId="3" fontId="31" fillId="4" borderId="0" xfId="18" applyNumberFormat="1" applyFont="1" applyFill="1" applyAlignment="1">
      <alignment horizontal="right" vertical="center"/>
    </xf>
    <xf numFmtId="10" fontId="31" fillId="4" borderId="0" xfId="18" applyNumberFormat="1" applyFont="1" applyFill="1" applyAlignment="1">
      <alignment horizontal="right" vertical="center"/>
    </xf>
    <xf numFmtId="0" fontId="112" fillId="0" borderId="0" xfId="18" applyNumberFormat="1" applyFont="1" applyFill="1" applyAlignment="1">
      <alignment vertical="center"/>
    </xf>
    <xf numFmtId="0" fontId="1" fillId="0" borderId="0" xfId="18" applyNumberFormat="1" applyFont="1" applyFill="1" applyAlignment="1">
      <alignment vertical="center"/>
    </xf>
    <xf numFmtId="0" fontId="111" fillId="3" borderId="0" xfId="18" applyNumberFormat="1" applyFont="1" applyFill="1" applyAlignment="1">
      <alignment vertical="center"/>
    </xf>
    <xf numFmtId="3" fontId="31" fillId="0" borderId="0" xfId="18" applyNumberFormat="1" applyFont="1" applyFill="1" applyAlignment="1">
      <alignment horizontal="right" vertical="center"/>
    </xf>
    <xf numFmtId="10" fontId="31" fillId="0" borderId="0" xfId="18" applyNumberFormat="1" applyFont="1" applyFill="1" applyAlignment="1">
      <alignment horizontal="right" vertical="center"/>
    </xf>
    <xf numFmtId="0" fontId="37" fillId="0" borderId="0" xfId="18" applyNumberFormat="1" applyFont="1" applyAlignment="1">
      <alignment vertical="center"/>
    </xf>
    <xf numFmtId="0" fontId="38" fillId="0" borderId="0" xfId="18" applyNumberFormat="1" applyFont="1" applyAlignment="1">
      <alignment vertical="center"/>
    </xf>
    <xf numFmtId="0" fontId="31" fillId="0" borderId="0" xfId="18" applyNumberFormat="1" applyFont="1" applyFill="1" applyBorder="1" applyAlignment="1">
      <alignment vertical="center"/>
    </xf>
    <xf numFmtId="3" fontId="31" fillId="0" borderId="0" xfId="18" applyNumberFormat="1" applyFont="1" applyFill="1" applyBorder="1" applyAlignment="1">
      <alignment horizontal="right" vertical="center"/>
    </xf>
    <xf numFmtId="10" fontId="31" fillId="0" borderId="0" xfId="18" applyNumberFormat="1" applyFont="1" applyFill="1" applyBorder="1" applyAlignment="1">
      <alignment horizontal="right" vertical="center"/>
    </xf>
    <xf numFmtId="0" fontId="17" fillId="3" borderId="0" xfId="18" applyNumberFormat="1" applyFont="1" applyFill="1" applyBorder="1" applyAlignment="1">
      <alignment vertical="center"/>
    </xf>
    <xf numFmtId="3" fontId="17" fillId="3" borderId="0" xfId="18" applyNumberFormat="1" applyFont="1" applyFill="1" applyBorder="1" applyAlignment="1">
      <alignment horizontal="right" vertical="center"/>
    </xf>
    <xf numFmtId="10" fontId="17" fillId="3" borderId="0" xfId="18" applyNumberFormat="1" applyFont="1" applyFill="1" applyBorder="1" applyAlignment="1">
      <alignment horizontal="right" vertical="center"/>
    </xf>
    <xf numFmtId="0" fontId="39" fillId="0" borderId="0" xfId="18" applyNumberFormat="1" applyFont="1" applyFill="1" applyAlignment="1">
      <alignment vertical="center"/>
    </xf>
    <xf numFmtId="0" fontId="31" fillId="0" borderId="0" xfId="18" applyNumberFormat="1" applyFont="1" applyAlignment="1">
      <alignment vertical="center"/>
    </xf>
    <xf numFmtId="10" fontId="31" fillId="0" borderId="0" xfId="18" applyNumberFormat="1" applyFont="1" applyAlignment="1">
      <alignment horizontal="right" vertical="center"/>
    </xf>
    <xf numFmtId="0" fontId="27" fillId="0" borderId="0" xfId="18" applyNumberFormat="1" applyFont="1" applyFill="1" applyAlignment="1">
      <alignment vertical="center"/>
    </xf>
    <xf numFmtId="0" fontId="40" fillId="0" borderId="0" xfId="18" applyNumberFormat="1" applyFont="1" applyFill="1" applyAlignment="1">
      <alignment vertical="center"/>
    </xf>
    <xf numFmtId="0" fontId="31" fillId="0" borderId="0" xfId="18" applyNumberFormat="1" applyFont="1" applyFill="1" applyAlignment="1">
      <alignment horizontal="right" vertical="center" indent="2"/>
    </xf>
    <xf numFmtId="0" fontId="31" fillId="0" borderId="0" xfId="18" applyNumberFormat="1" applyFont="1" applyFill="1" applyBorder="1" applyAlignment="1">
      <alignment horizontal="right" vertical="center" indent="2"/>
    </xf>
    <xf numFmtId="0" fontId="17" fillId="0" borderId="0" xfId="18" applyNumberFormat="1" applyFont="1" applyFill="1" applyBorder="1" applyAlignment="1">
      <alignment horizontal="right" vertical="center" indent="2"/>
    </xf>
    <xf numFmtId="0" fontId="31" fillId="0" borderId="0" xfId="18" applyNumberFormat="1" applyFont="1" applyFill="1" applyAlignment="1">
      <alignment horizontal="right" indent="4"/>
    </xf>
    <xf numFmtId="3" fontId="74" fillId="0" borderId="0" xfId="18" applyNumberFormat="1" applyFont="1" applyAlignment="1"/>
    <xf numFmtId="2" fontId="17" fillId="3" borderId="0" xfId="18" applyNumberFormat="1" applyFont="1" applyFill="1" applyAlignment="1">
      <alignment horizontal="right" vertical="center"/>
    </xf>
    <xf numFmtId="2" fontId="31" fillId="4" borderId="0" xfId="18" applyNumberFormat="1" applyFont="1" applyFill="1" applyAlignment="1">
      <alignment horizontal="right" vertical="center"/>
    </xf>
    <xf numFmtId="2" fontId="31" fillId="0" borderId="0" xfId="18" applyNumberFormat="1" applyFont="1" applyFill="1" applyAlignment="1">
      <alignment horizontal="right" vertical="center"/>
    </xf>
    <xf numFmtId="2" fontId="31" fillId="0" borderId="0" xfId="18" applyNumberFormat="1" applyFont="1" applyFill="1" applyBorder="1" applyAlignment="1">
      <alignment horizontal="right" vertical="center"/>
    </xf>
    <xf numFmtId="2" fontId="17" fillId="3" borderId="0" xfId="18" applyNumberFormat="1" applyFont="1" applyFill="1" applyBorder="1" applyAlignment="1">
      <alignment horizontal="right" vertical="center"/>
    </xf>
    <xf numFmtId="2" fontId="31" fillId="0" borderId="0" xfId="18" applyNumberFormat="1" applyFont="1" applyAlignment="1"/>
    <xf numFmtId="4" fontId="20" fillId="31" borderId="59" xfId="18" applyNumberFormat="1" applyFont="1" applyFill="1" applyBorder="1" applyAlignment="1">
      <alignment horizontal="center" vertical="center" wrapText="1"/>
    </xf>
    <xf numFmtId="0" fontId="86" fillId="0" borderId="0" xfId="114" applyFont="1" applyBorder="1"/>
    <xf numFmtId="0" fontId="87" fillId="0" borderId="0" xfId="114" applyFont="1" applyBorder="1"/>
    <xf numFmtId="3" fontId="31" fillId="0" borderId="61" xfId="114" applyNumberFormat="1" applyFont="1" applyBorder="1" applyAlignment="1">
      <alignment horizontal="left" indent="2"/>
    </xf>
    <xf numFmtId="3" fontId="31" fillId="0" borderId="61" xfId="114" applyNumberFormat="1" applyFont="1" applyBorder="1" applyAlignment="1">
      <alignment horizontal="right" indent="2"/>
    </xf>
    <xf numFmtId="166" fontId="31" fillId="0" borderId="61" xfId="114" applyNumberFormat="1" applyFont="1" applyBorder="1" applyAlignment="1">
      <alignment horizontal="right" indent="2"/>
    </xf>
    <xf numFmtId="3" fontId="31" fillId="0" borderId="0" xfId="114" applyNumberFormat="1" applyFont="1" applyBorder="1" applyAlignment="1">
      <alignment horizontal="left" indent="2"/>
    </xf>
    <xf numFmtId="3" fontId="31" fillId="0" borderId="0" xfId="114" applyNumberFormat="1" applyFont="1" applyBorder="1" applyAlignment="1">
      <alignment horizontal="right" indent="2"/>
    </xf>
    <xf numFmtId="166" fontId="31" fillId="0" borderId="0" xfId="114" applyNumberFormat="1" applyFont="1" applyBorder="1" applyAlignment="1">
      <alignment horizontal="right" indent="2"/>
    </xf>
    <xf numFmtId="0" fontId="17" fillId="35" borderId="0" xfId="114" applyFont="1" applyFill="1" applyBorder="1" applyAlignment="1">
      <alignment horizontal="left" indent="2"/>
    </xf>
    <xf numFmtId="3" fontId="17" fillId="3" borderId="0" xfId="114" applyNumberFormat="1" applyFont="1" applyFill="1" applyBorder="1" applyAlignment="1">
      <alignment horizontal="right" indent="2"/>
    </xf>
    <xf numFmtId="166" fontId="17" fillId="3" borderId="0" xfId="114" applyNumberFormat="1" applyFont="1" applyFill="1" applyBorder="1" applyAlignment="1">
      <alignment horizontal="right" indent="2"/>
    </xf>
    <xf numFmtId="0" fontId="17" fillId="29" borderId="0" xfId="114" applyFont="1" applyFill="1" applyBorder="1" applyAlignment="1">
      <alignment horizontal="left" indent="2"/>
    </xf>
    <xf numFmtId="3" fontId="17" fillId="30" borderId="0" xfId="114" applyNumberFormat="1" applyFont="1" applyFill="1" applyBorder="1" applyAlignment="1">
      <alignment horizontal="right" indent="2"/>
    </xf>
    <xf numFmtId="166" fontId="17" fillId="30" borderId="0" xfId="114" applyNumberFormat="1" applyFont="1" applyFill="1" applyBorder="1" applyAlignment="1">
      <alignment horizontal="right" indent="2"/>
    </xf>
    <xf numFmtId="0" fontId="31" fillId="4" borderId="0" xfId="114" applyFont="1" applyFill="1" applyAlignment="1">
      <alignment horizontal="right" vertical="center" indent="1"/>
    </xf>
    <xf numFmtId="0" fontId="31" fillId="4" borderId="0" xfId="114" applyFont="1" applyFill="1" applyBorder="1" applyAlignment="1">
      <alignment horizontal="right" vertical="center" indent="1"/>
    </xf>
    <xf numFmtId="0" fontId="113" fillId="4" borderId="0" xfId="114" applyFont="1" applyFill="1" applyBorder="1" applyAlignment="1">
      <alignment horizontal="right" vertical="center" indent="1"/>
    </xf>
    <xf numFmtId="0" fontId="31" fillId="3" borderId="0" xfId="114" applyFont="1" applyFill="1" applyBorder="1" applyAlignment="1">
      <alignment horizontal="right" vertical="center"/>
    </xf>
    <xf numFmtId="0" fontId="31" fillId="4" borderId="0" xfId="114" applyFont="1" applyFill="1" applyAlignment="1">
      <alignment horizontal="right" vertical="center"/>
    </xf>
    <xf numFmtId="0" fontId="31" fillId="4" borderId="0" xfId="114" applyFont="1" applyFill="1" applyBorder="1" applyAlignment="1">
      <alignment horizontal="right" vertical="center"/>
    </xf>
    <xf numFmtId="0" fontId="31" fillId="4" borderId="0" xfId="114" applyFont="1" applyFill="1"/>
    <xf numFmtId="10" fontId="17" fillId="31" borderId="54" xfId="17" applyNumberFormat="1" applyFont="1" applyFill="1" applyBorder="1" applyAlignment="1">
      <alignment horizontal="centerContinuous" vertical="center" wrapText="1"/>
    </xf>
    <xf numFmtId="10" fontId="17" fillId="31" borderId="53" xfId="17" applyNumberFormat="1" applyFont="1" applyFill="1" applyBorder="1" applyAlignment="1">
      <alignment horizontal="centerContinuous" vertical="center" wrapText="1"/>
    </xf>
    <xf numFmtId="10" fontId="17" fillId="31" borderId="60" xfId="17" applyNumberFormat="1" applyFont="1" applyFill="1" applyBorder="1" applyAlignment="1">
      <alignment horizontal="centerContinuous" vertical="center" wrapText="1"/>
    </xf>
    <xf numFmtId="10" fontId="17" fillId="31" borderId="0" xfId="17" applyNumberFormat="1" applyFont="1" applyFill="1" applyBorder="1" applyAlignment="1">
      <alignment horizontal="centerContinuous" vertical="center" wrapText="1"/>
    </xf>
    <xf numFmtId="10" fontId="17" fillId="31" borderId="58" xfId="17" applyNumberFormat="1" applyFont="1" applyFill="1" applyBorder="1" applyAlignment="1">
      <alignment horizontal="centerContinuous" vertical="center" wrapText="1"/>
    </xf>
    <xf numFmtId="0" fontId="77" fillId="0" borderId="0" xfId="118" applyFont="1"/>
    <xf numFmtId="0" fontId="114" fillId="0" borderId="0" xfId="120" applyFont="1"/>
    <xf numFmtId="0" fontId="115" fillId="0" borderId="0" xfId="118" applyFont="1"/>
    <xf numFmtId="0" fontId="114" fillId="0" borderId="0" xfId="120" applyFont="1" applyAlignment="1">
      <alignment horizontal="left" indent="1"/>
    </xf>
    <xf numFmtId="0" fontId="116" fillId="0" borderId="0" xfId="120" applyFont="1"/>
    <xf numFmtId="0" fontId="117" fillId="0" borderId="0" xfId="120" applyFont="1"/>
    <xf numFmtId="3" fontId="1" fillId="0" borderId="0" xfId="0" applyNumberFormat="1" applyFont="1" applyAlignment="1">
      <alignment horizontal="right"/>
    </xf>
    <xf numFmtId="0" fontId="98" fillId="0" borderId="0" xfId="0" applyFont="1" applyAlignment="1">
      <alignment horizontal="centerContinuous"/>
    </xf>
    <xf numFmtId="0" fontId="98" fillId="0" borderId="0" xfId="0" applyFont="1" applyAlignment="1">
      <alignment horizontal="center" vertical="center" wrapText="1"/>
    </xf>
    <xf numFmtId="17" fontId="98" fillId="0" borderId="0" xfId="0" applyNumberFormat="1" applyFont="1" applyAlignment="1">
      <alignment horizontal="center"/>
    </xf>
    <xf numFmtId="164" fontId="98" fillId="0" borderId="0" xfId="0" applyNumberFormat="1" applyFont="1"/>
    <xf numFmtId="3" fontId="14" fillId="36" borderId="0" xfId="7" applyNumberFormat="1" applyFont="1" applyFill="1" applyAlignment="1"/>
    <xf numFmtId="3" fontId="14" fillId="36" borderId="0" xfId="7" applyNumberFormat="1" applyFont="1" applyFill="1" applyAlignment="1">
      <alignment horizontal="right"/>
    </xf>
    <xf numFmtId="0" fontId="14" fillId="36" borderId="0" xfId="7" applyNumberFormat="1" applyFont="1" applyFill="1" applyAlignment="1"/>
    <xf numFmtId="0" fontId="14" fillId="36" borderId="0" xfId="7" applyNumberFormat="1" applyFont="1" applyFill="1" applyAlignment="1">
      <alignment horizontal="left" vertical="top"/>
    </xf>
    <xf numFmtId="4" fontId="14" fillId="36" borderId="0" xfId="7" applyNumberFormat="1" applyFont="1" applyFill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49" fontId="6" fillId="31" borderId="46" xfId="17" applyNumberFormat="1" applyFont="1" applyFill="1" applyBorder="1" applyAlignment="1">
      <alignment horizontal="center" vertical="center" wrapText="1"/>
    </xf>
    <xf numFmtId="49" fontId="6" fillId="31" borderId="0" xfId="17" applyNumberFormat="1" applyFont="1" applyFill="1" applyBorder="1" applyAlignment="1">
      <alignment horizontal="center" vertical="center" wrapText="1"/>
    </xf>
    <xf numFmtId="0" fontId="81" fillId="0" borderId="35" xfId="7" applyNumberFormat="1" applyFont="1" applyBorder="1" applyAlignment="1">
      <alignment horizontal="center" vertical="top"/>
    </xf>
    <xf numFmtId="0" fontId="6" fillId="33" borderId="9" xfId="7" applyNumberFormat="1" applyFont="1" applyFill="1" applyBorder="1" applyAlignment="1">
      <alignment horizontal="right" vertical="center"/>
    </xf>
    <xf numFmtId="0" fontId="6" fillId="33" borderId="10" xfId="7" applyFont="1" applyFill="1" applyBorder="1" applyAlignment="1">
      <alignment horizontal="right" vertical="center"/>
    </xf>
    <xf numFmtId="0" fontId="6" fillId="33" borderId="14" xfId="7" applyNumberFormat="1" applyFont="1" applyFill="1" applyBorder="1" applyAlignment="1">
      <alignment horizontal="center" vertical="center"/>
    </xf>
    <xf numFmtId="0" fontId="6" fillId="33" borderId="6" xfId="7" applyNumberFormat="1" applyFont="1" applyFill="1" applyBorder="1" applyAlignment="1">
      <alignment horizontal="center" vertical="center"/>
    </xf>
    <xf numFmtId="0" fontId="6" fillId="33" borderId="15" xfId="7" applyNumberFormat="1" applyFont="1" applyFill="1" applyBorder="1" applyAlignment="1">
      <alignment horizontal="center" vertical="center"/>
    </xf>
    <xf numFmtId="0" fontId="81" fillId="0" borderId="20" xfId="7" applyNumberFormat="1" applyFont="1" applyBorder="1" applyAlignment="1">
      <alignment horizontal="center" vertical="top"/>
    </xf>
    <xf numFmtId="0" fontId="7" fillId="33" borderId="6" xfId="7" applyFont="1" applyFill="1" applyBorder="1" applyAlignment="1">
      <alignment horizontal="center" vertical="center"/>
    </xf>
    <xf numFmtId="0" fontId="7" fillId="33" borderId="15" xfId="7" applyFont="1" applyFill="1" applyBorder="1" applyAlignment="1">
      <alignment horizontal="center" vertical="center"/>
    </xf>
    <xf numFmtId="0" fontId="6" fillId="32" borderId="14" xfId="7" applyNumberFormat="1" applyFont="1" applyFill="1" applyBorder="1" applyAlignment="1">
      <alignment horizontal="center" vertical="center"/>
    </xf>
    <xf numFmtId="0" fontId="7" fillId="32" borderId="6" xfId="7" applyFont="1" applyFill="1" applyBorder="1" applyAlignment="1">
      <alignment horizontal="center" vertical="center"/>
    </xf>
    <xf numFmtId="0" fontId="7" fillId="32" borderId="15" xfId="7" applyFont="1" applyFill="1" applyBorder="1" applyAlignment="1">
      <alignment horizontal="center" vertical="center"/>
    </xf>
    <xf numFmtId="0" fontId="31" fillId="0" borderId="20" xfId="7" applyNumberFormat="1" applyFont="1" applyBorder="1" applyAlignment="1"/>
    <xf numFmtId="0" fontId="82" fillId="0" borderId="0" xfId="7" applyNumberFormat="1" applyFont="1" applyBorder="1" applyAlignment="1"/>
    <xf numFmtId="0" fontId="31" fillId="0" borderId="20" xfId="7" applyNumberFormat="1" applyFont="1" applyBorder="1"/>
    <xf numFmtId="0" fontId="7" fillId="0" borderId="13" xfId="7" applyNumberFormat="1" applyFont="1" applyBorder="1" applyAlignment="1"/>
    <xf numFmtId="0" fontId="82" fillId="0" borderId="20" xfId="7" applyNumberFormat="1" applyFont="1" applyBorder="1" applyAlignment="1"/>
    <xf numFmtId="0" fontId="31" fillId="0" borderId="35" xfId="7" applyNumberFormat="1" applyFont="1" applyBorder="1" applyAlignment="1">
      <alignment horizontal="center" vertical="center"/>
    </xf>
    <xf numFmtId="0" fontId="6" fillId="33" borderId="20" xfId="7" applyNumberFormat="1" applyFont="1" applyFill="1" applyBorder="1" applyAlignment="1">
      <alignment horizontal="center" vertical="center"/>
    </xf>
    <xf numFmtId="0" fontId="1" fillId="33" borderId="10" xfId="7" applyFont="1" applyFill="1" applyBorder="1" applyAlignment="1">
      <alignment horizontal="center" vertical="center"/>
    </xf>
    <xf numFmtId="0" fontId="1" fillId="33" borderId="35" xfId="7" applyFont="1" applyFill="1" applyBorder="1" applyAlignment="1">
      <alignment horizontal="center" vertical="center"/>
    </xf>
    <xf numFmtId="0" fontId="1" fillId="33" borderId="36" xfId="7" applyFont="1" applyFill="1" applyBorder="1" applyAlignment="1">
      <alignment horizontal="center" vertical="center"/>
    </xf>
    <xf numFmtId="0" fontId="11" fillId="33" borderId="1" xfId="1" applyNumberFormat="1" applyFont="1" applyFill="1" applyBorder="1" applyAlignment="1">
      <alignment horizontal="center" vertical="center" wrapText="1"/>
    </xf>
    <xf numFmtId="0" fontId="11" fillId="33" borderId="18" xfId="1" applyNumberFormat="1" applyFont="1" applyFill="1" applyBorder="1" applyAlignment="1">
      <alignment horizontal="center" vertical="center" wrapText="1"/>
    </xf>
    <xf numFmtId="0" fontId="11" fillId="33" borderId="5" xfId="1" applyNumberFormat="1" applyFont="1" applyFill="1" applyBorder="1" applyAlignment="1">
      <alignment horizontal="center" vertical="center" wrapText="1"/>
    </xf>
    <xf numFmtId="3" fontId="11" fillId="33" borderId="2" xfId="1" applyNumberFormat="1" applyFont="1" applyFill="1" applyBorder="1" applyAlignment="1">
      <alignment horizontal="center" vertical="center"/>
    </xf>
    <xf numFmtId="3" fontId="11" fillId="33" borderId="3" xfId="1" applyNumberFormat="1" applyFont="1" applyFill="1" applyBorder="1" applyAlignment="1">
      <alignment horizontal="center" vertical="center"/>
    </xf>
    <xf numFmtId="3" fontId="11" fillId="33" borderId="4" xfId="1" applyNumberFormat="1" applyFont="1" applyFill="1" applyBorder="1" applyAlignment="1">
      <alignment horizontal="center" vertical="center"/>
    </xf>
    <xf numFmtId="3" fontId="11" fillId="33" borderId="14" xfId="1" applyNumberFormat="1" applyFont="1" applyFill="1" applyBorder="1" applyAlignment="1">
      <alignment horizontal="center" vertical="center"/>
    </xf>
    <xf numFmtId="3" fontId="11" fillId="33" borderId="15" xfId="1" applyNumberFormat="1" applyFont="1" applyFill="1" applyBorder="1" applyAlignment="1">
      <alignment horizontal="center" vertical="center"/>
    </xf>
    <xf numFmtId="0" fontId="11" fillId="33" borderId="14" xfId="1" applyNumberFormat="1" applyFont="1" applyFill="1" applyBorder="1" applyAlignment="1">
      <alignment horizontal="center" vertical="center"/>
    </xf>
    <xf numFmtId="0" fontId="11" fillId="33" borderId="15" xfId="1" applyNumberFormat="1" applyFont="1" applyFill="1" applyBorder="1" applyAlignment="1">
      <alignment horizontal="center" vertical="center"/>
    </xf>
    <xf numFmtId="0" fontId="89" fillId="0" borderId="0" xfId="1" applyNumberFormat="1" applyFont="1" applyAlignment="1">
      <alignment horizontal="center" vertical="center"/>
    </xf>
    <xf numFmtId="0" fontId="77" fillId="0" borderId="0" xfId="17" applyFont="1" applyAlignment="1">
      <alignment horizontal="center"/>
    </xf>
    <xf numFmtId="0" fontId="6" fillId="0" borderId="0" xfId="1" applyNumberFormat="1" applyFont="1" applyAlignment="1">
      <alignment horizontal="center" vertical="center"/>
    </xf>
    <xf numFmtId="0" fontId="7" fillId="0" borderId="0" xfId="17" applyFont="1" applyAlignment="1">
      <alignment horizontal="center"/>
    </xf>
    <xf numFmtId="0" fontId="6" fillId="0" borderId="0" xfId="1" applyNumberFormat="1" applyFont="1" applyBorder="1" applyAlignment="1">
      <alignment horizontal="center" vertical="center"/>
    </xf>
    <xf numFmtId="0" fontId="7" fillId="0" borderId="0" xfId="17" applyFont="1" applyBorder="1" applyAlignment="1">
      <alignment horizontal="center"/>
    </xf>
    <xf numFmtId="0" fontId="74" fillId="0" borderId="0" xfId="7" applyNumberFormat="1" applyFont="1" applyAlignment="1">
      <alignment horizontal="justify" wrapText="1"/>
    </xf>
    <xf numFmtId="0" fontId="1" fillId="0" borderId="0" xfId="7" applyAlignment="1">
      <alignment horizontal="justify" wrapText="1"/>
    </xf>
    <xf numFmtId="0" fontId="2" fillId="0" borderId="0" xfId="7" applyFont="1" applyAlignment="1">
      <alignment horizontal="justify" wrapText="1"/>
    </xf>
    <xf numFmtId="0" fontId="1" fillId="0" borderId="0" xfId="7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31" borderId="12" xfId="0" applyFont="1" applyFill="1" applyBorder="1" applyAlignment="1">
      <alignment horizontal="center" vertical="center"/>
    </xf>
    <xf numFmtId="0" fontId="88" fillId="31" borderId="47" xfId="0" applyFont="1" applyFill="1" applyBorder="1" applyAlignment="1">
      <alignment horizontal="center" vertical="center"/>
    </xf>
    <xf numFmtId="0" fontId="20" fillId="31" borderId="50" xfId="0" applyFont="1" applyFill="1" applyBorder="1" applyAlignment="1">
      <alignment horizontal="center" vertical="center" wrapText="1"/>
    </xf>
    <xf numFmtId="0" fontId="14" fillId="31" borderId="50" xfId="0" applyFont="1" applyFill="1" applyBorder="1" applyAlignment="1">
      <alignment horizontal="center" vertical="center" wrapText="1"/>
    </xf>
    <xf numFmtId="0" fontId="20" fillId="34" borderId="37" xfId="0" applyNumberFormat="1" applyFont="1" applyFill="1" applyBorder="1" applyAlignment="1">
      <alignment horizontal="center" vertical="center" wrapText="1"/>
    </xf>
    <xf numFmtId="0" fontId="88" fillId="33" borderId="41" xfId="0" applyFont="1" applyFill="1" applyBorder="1" applyAlignment="1"/>
    <xf numFmtId="0" fontId="20" fillId="31" borderId="56" xfId="18" applyNumberFormat="1" applyFont="1" applyFill="1" applyBorder="1" applyAlignment="1">
      <alignment horizontal="center" vertical="center" wrapText="1"/>
    </xf>
    <xf numFmtId="0" fontId="14" fillId="31" borderId="5" xfId="18" applyFont="1" applyFill="1" applyBorder="1" applyAlignment="1">
      <alignment horizontal="center" vertical="center" wrapText="1"/>
    </xf>
    <xf numFmtId="0" fontId="17" fillId="31" borderId="11" xfId="18" applyNumberFormat="1" applyFont="1" applyFill="1" applyBorder="1" applyAlignment="1">
      <alignment horizontal="center" vertical="center" wrapText="1"/>
    </xf>
    <xf numFmtId="0" fontId="31" fillId="31" borderId="52" xfId="18" applyFont="1" applyFill="1" applyBorder="1" applyAlignment="1">
      <alignment horizontal="center" vertical="center" wrapText="1"/>
    </xf>
    <xf numFmtId="0" fontId="16" fillId="0" borderId="0" xfId="17" applyFont="1" applyAlignment="1">
      <alignment horizontal="center" vertical="center"/>
    </xf>
    <xf numFmtId="0" fontId="82" fillId="0" borderId="0" xfId="17" applyFont="1" applyAlignment="1">
      <alignment horizontal="center" vertical="center"/>
    </xf>
    <xf numFmtId="49" fontId="17" fillId="31" borderId="51" xfId="17" applyNumberFormat="1" applyFont="1" applyFill="1" applyBorder="1" applyAlignment="1">
      <alignment horizontal="center" vertical="center" wrapText="1"/>
    </xf>
    <xf numFmtId="49" fontId="1" fillId="31" borderId="19" xfId="17" applyNumberFormat="1" applyFont="1" applyFill="1" applyBorder="1" applyAlignment="1">
      <alignment horizontal="center" vertical="center" wrapText="1"/>
    </xf>
    <xf numFmtId="3" fontId="17" fillId="31" borderId="51" xfId="17" applyNumberFormat="1" applyFont="1" applyFill="1" applyBorder="1" applyAlignment="1">
      <alignment horizontal="center" vertical="center" wrapText="1"/>
    </xf>
    <xf numFmtId="0" fontId="1" fillId="31" borderId="19" xfId="17" applyFont="1" applyFill="1" applyBorder="1" applyAlignment="1">
      <alignment horizontal="center" vertical="center" wrapText="1"/>
    </xf>
    <xf numFmtId="49" fontId="11" fillId="31" borderId="51" xfId="17" applyNumberFormat="1" applyFont="1" applyFill="1" applyBorder="1" applyAlignment="1">
      <alignment horizontal="center" vertical="center" wrapText="1"/>
    </xf>
    <xf numFmtId="49" fontId="74" fillId="31" borderId="45" xfId="17" applyNumberFormat="1" applyFont="1" applyFill="1" applyBorder="1" applyAlignment="1">
      <alignment horizontal="center" vertical="center" wrapText="1"/>
    </xf>
  </cellXfs>
  <cellStyles count="13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lculation" xfId="63" xr:uid="{00000000-0005-0000-0000-00002C000000}"/>
    <cellStyle name="Cálculo 2" xfId="64" xr:uid="{00000000-0005-0000-0000-00002D000000}"/>
    <cellStyle name="Celda de comprobación 2" xfId="65" xr:uid="{00000000-0005-0000-0000-00002E000000}"/>
    <cellStyle name="Celda vinculada 2" xfId="66" xr:uid="{00000000-0005-0000-0000-00002F000000}"/>
    <cellStyle name="Check Cell" xfId="67" xr:uid="{00000000-0005-0000-0000-000030000000}"/>
    <cellStyle name="Encabezado 4 2" xfId="68" xr:uid="{00000000-0005-0000-0000-000031000000}"/>
    <cellStyle name="Énfasis1 2" xfId="69" xr:uid="{00000000-0005-0000-0000-000032000000}"/>
    <cellStyle name="Énfasis2 2" xfId="70" xr:uid="{00000000-0005-0000-0000-000033000000}"/>
    <cellStyle name="Énfasis3 2" xfId="71" xr:uid="{00000000-0005-0000-0000-000034000000}"/>
    <cellStyle name="Énfasis4 2" xfId="72" xr:uid="{00000000-0005-0000-0000-000035000000}"/>
    <cellStyle name="Énfasis5 2" xfId="73" xr:uid="{00000000-0005-0000-0000-000036000000}"/>
    <cellStyle name="Énfasis6 2" xfId="74" xr:uid="{00000000-0005-0000-0000-000037000000}"/>
    <cellStyle name="Entrada 2" xfId="75" xr:uid="{00000000-0005-0000-0000-000038000000}"/>
    <cellStyle name="Euro" xfId="3" xr:uid="{00000000-0005-0000-0000-000039000000}"/>
    <cellStyle name="Euro 2" xfId="117" xr:uid="{00000000-0005-0000-0000-00003A000000}"/>
    <cellStyle name="Explanatory Text" xfId="76" xr:uid="{00000000-0005-0000-0000-00003B000000}"/>
    <cellStyle name="Good" xfId="77" xr:uid="{00000000-0005-0000-0000-00003C000000}"/>
    <cellStyle name="Heading 1" xfId="78" xr:uid="{00000000-0005-0000-0000-00003D000000}"/>
    <cellStyle name="Heading 2" xfId="79" xr:uid="{00000000-0005-0000-0000-00003E000000}"/>
    <cellStyle name="Heading 3" xfId="80" xr:uid="{00000000-0005-0000-0000-00003F000000}"/>
    <cellStyle name="Heading 4" xfId="81" xr:uid="{00000000-0005-0000-0000-000040000000}"/>
    <cellStyle name="Hipervínculo" xfId="120" builtinId="8"/>
    <cellStyle name="Incorrecto 2" xfId="82" xr:uid="{00000000-0005-0000-0000-000042000000}"/>
    <cellStyle name="Input" xfId="83" xr:uid="{00000000-0005-0000-0000-000043000000}"/>
    <cellStyle name="Linked Cell" xfId="84" xr:uid="{00000000-0005-0000-0000-000044000000}"/>
    <cellStyle name="Millares [0] 2" xfId="4" xr:uid="{00000000-0005-0000-0000-000045000000}"/>
    <cellStyle name="Millares [0] 3" xfId="85" xr:uid="{00000000-0005-0000-0000-000046000000}"/>
    <cellStyle name="Millares 2" xfId="86" xr:uid="{00000000-0005-0000-0000-000047000000}"/>
    <cellStyle name="Millares 2 2" xfId="87" xr:uid="{00000000-0005-0000-0000-000048000000}"/>
    <cellStyle name="Millares 2 2 2" xfId="121" xr:uid="{00000000-0005-0000-0000-000049000000}"/>
    <cellStyle name="Millares 2 3" xfId="88" xr:uid="{00000000-0005-0000-0000-00004A000000}"/>
    <cellStyle name="Millares 2 3 2" xfId="89" xr:uid="{00000000-0005-0000-0000-00004B000000}"/>
    <cellStyle name="Millares 2 3 2 2" xfId="90" xr:uid="{00000000-0005-0000-0000-00004C000000}"/>
    <cellStyle name="Millares 2 3 2 2 2" xfId="122" xr:uid="{00000000-0005-0000-0000-00004D000000}"/>
    <cellStyle name="Millares 2 3 2 3" xfId="123" xr:uid="{00000000-0005-0000-0000-00004E000000}"/>
    <cellStyle name="Millares 2 3 3" xfId="124" xr:uid="{00000000-0005-0000-0000-00004F000000}"/>
    <cellStyle name="Millares 2 4" xfId="91" xr:uid="{00000000-0005-0000-0000-000050000000}"/>
    <cellStyle name="Millares 2 4 2" xfId="125" xr:uid="{00000000-0005-0000-0000-000051000000}"/>
    <cellStyle name="Millares 2 5" xfId="92" xr:uid="{00000000-0005-0000-0000-000052000000}"/>
    <cellStyle name="Normal" xfId="0" builtinId="0"/>
    <cellStyle name="Normal 10" xfId="13" xr:uid="{00000000-0005-0000-0000-000054000000}"/>
    <cellStyle name="Normal 10 2" xfId="93" xr:uid="{00000000-0005-0000-0000-000055000000}"/>
    <cellStyle name="Normal 10 2 2" xfId="126" xr:uid="{00000000-0005-0000-0000-000056000000}"/>
    <cellStyle name="Normal 11" xfId="18" xr:uid="{00000000-0005-0000-0000-000057000000}"/>
    <cellStyle name="Normal 12" xfId="94" xr:uid="{00000000-0005-0000-0000-000058000000}"/>
    <cellStyle name="Normal 12 2" xfId="127" xr:uid="{00000000-0005-0000-0000-000059000000}"/>
    <cellStyle name="Normal 13" xfId="115" xr:uid="{00000000-0005-0000-0000-00005A000000}"/>
    <cellStyle name="Normal 13 2" xfId="128" xr:uid="{00000000-0005-0000-0000-00005B000000}"/>
    <cellStyle name="Normal 14" xfId="129" xr:uid="{00000000-0005-0000-0000-00005C000000}"/>
    <cellStyle name="Normal 15" xfId="130" xr:uid="{00000000-0005-0000-0000-00005D000000}"/>
    <cellStyle name="Normal 16" xfId="131" xr:uid="{00000000-0005-0000-0000-00005E000000}"/>
    <cellStyle name="Normal 2" xfId="2" xr:uid="{00000000-0005-0000-0000-00005F000000}"/>
    <cellStyle name="Normal 2 2" xfId="5" xr:uid="{00000000-0005-0000-0000-000060000000}"/>
    <cellStyle name="Normal 2 2 2" xfId="118" xr:uid="{00000000-0005-0000-0000-000061000000}"/>
    <cellStyle name="Normal 2 3" xfId="17" xr:uid="{00000000-0005-0000-0000-000062000000}"/>
    <cellStyle name="Normal 2 3 2" xfId="95" xr:uid="{00000000-0005-0000-0000-000063000000}"/>
    <cellStyle name="Normal 2 3 2 2" xfId="96" xr:uid="{00000000-0005-0000-0000-000064000000}"/>
    <cellStyle name="Normal 2 3 2 2 2" xfId="132" xr:uid="{00000000-0005-0000-0000-000065000000}"/>
    <cellStyle name="Normal 2 3 2 3" xfId="133" xr:uid="{00000000-0005-0000-0000-000066000000}"/>
    <cellStyle name="Normal 2 3 3" xfId="134" xr:uid="{00000000-0005-0000-0000-000067000000}"/>
    <cellStyle name="Normal 2 4" xfId="97" xr:uid="{00000000-0005-0000-0000-000068000000}"/>
    <cellStyle name="Normal 2 4 2" xfId="135" xr:uid="{00000000-0005-0000-0000-000069000000}"/>
    <cellStyle name="Normal 2 5" xfId="98" xr:uid="{00000000-0005-0000-0000-00006A000000}"/>
    <cellStyle name="Normal 2 5 2" xfId="136" xr:uid="{00000000-0005-0000-0000-00006B000000}"/>
    <cellStyle name="Normal 2 6" xfId="99" xr:uid="{00000000-0005-0000-0000-00006C000000}"/>
    <cellStyle name="Normal 3" xfId="6" xr:uid="{00000000-0005-0000-0000-00006D000000}"/>
    <cellStyle name="Normal 3 2" xfId="14" xr:uid="{00000000-0005-0000-0000-00006E000000}"/>
    <cellStyle name="Normal 3 2 2" xfId="119" xr:uid="{00000000-0005-0000-0000-00006F000000}"/>
    <cellStyle name="Normal 3 3" xfId="137" xr:uid="{00000000-0005-0000-0000-000070000000}"/>
    <cellStyle name="Normal 3 3 2" xfId="138" xr:uid="{00000000-0005-0000-0000-000071000000}"/>
    <cellStyle name="Normal 4" xfId="7" xr:uid="{00000000-0005-0000-0000-000072000000}"/>
    <cellStyle name="Normal 4 2" xfId="100" xr:uid="{00000000-0005-0000-0000-000073000000}"/>
    <cellStyle name="Normal 5" xfId="8" xr:uid="{00000000-0005-0000-0000-000074000000}"/>
    <cellStyle name="Normal 5 2" xfId="101" xr:uid="{00000000-0005-0000-0000-000075000000}"/>
    <cellStyle name="Normal 6" xfId="9" xr:uid="{00000000-0005-0000-0000-000076000000}"/>
    <cellStyle name="Normal 7" xfId="10" xr:uid="{00000000-0005-0000-0000-000077000000}"/>
    <cellStyle name="Normal 8" xfId="11" xr:uid="{00000000-0005-0000-0000-000078000000}"/>
    <cellStyle name="Normal 9" xfId="12" xr:uid="{00000000-0005-0000-0000-000079000000}"/>
    <cellStyle name="Normal 9 2" xfId="116" xr:uid="{00000000-0005-0000-0000-00007A000000}"/>
    <cellStyle name="Normal_afiliaultimo" xfId="114" xr:uid="{00000000-0005-0000-0000-00007B000000}"/>
    <cellStyle name="Normal_M7. 15 a M7.25" xfId="1" xr:uid="{00000000-0005-0000-0000-00007C000000}"/>
    <cellStyle name="Notas 2" xfId="102" xr:uid="{00000000-0005-0000-0000-00007D000000}"/>
    <cellStyle name="Note" xfId="103" xr:uid="{00000000-0005-0000-0000-00007E000000}"/>
    <cellStyle name="Output" xfId="104" xr:uid="{00000000-0005-0000-0000-00007F000000}"/>
    <cellStyle name="Porcentaje 2" xfId="15" xr:uid="{00000000-0005-0000-0000-000080000000}"/>
    <cellStyle name="Porcentual 2" xfId="16" xr:uid="{00000000-0005-0000-0000-000081000000}"/>
    <cellStyle name="Salida 2" xfId="105" xr:uid="{00000000-0005-0000-0000-000082000000}"/>
    <cellStyle name="Texto de advertencia 2" xfId="106" xr:uid="{00000000-0005-0000-0000-000083000000}"/>
    <cellStyle name="Texto explicativo 2" xfId="107" xr:uid="{00000000-0005-0000-0000-000084000000}"/>
    <cellStyle name="Title" xfId="108" xr:uid="{00000000-0005-0000-0000-000085000000}"/>
    <cellStyle name="Título 1 2" xfId="109" xr:uid="{00000000-0005-0000-0000-000086000000}"/>
    <cellStyle name="Título 2 2" xfId="110" xr:uid="{00000000-0005-0000-0000-000087000000}"/>
    <cellStyle name="Título 3 2" xfId="111" xr:uid="{00000000-0005-0000-0000-000088000000}"/>
    <cellStyle name="Título 4" xfId="112" xr:uid="{00000000-0005-0000-0000-000089000000}"/>
    <cellStyle name="Warning Text" xfId="113" xr:uid="{00000000-0005-0000-0000-00008A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0.45452848080839414</c:v>
                </c:pt>
                <c:pt idx="1">
                  <c:v>0.12376477172942571</c:v>
                </c:pt>
                <c:pt idx="2">
                  <c:v>0.28524865284253581</c:v>
                </c:pt>
                <c:pt idx="3">
                  <c:v>0.13645809461964434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010880"/>
        <c:axId val="236012672"/>
      </c:barChart>
      <c:catAx>
        <c:axId val="23601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6012672"/>
        <c:crosses val="autoZero"/>
        <c:auto val="1"/>
        <c:lblAlgn val="ctr"/>
        <c:lblOffset val="100"/>
        <c:noMultiLvlLbl val="0"/>
      </c:catAx>
      <c:valAx>
        <c:axId val="23601267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2360108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20773</xdr:rowOff>
    </xdr:to>
    <xdr:pic>
      <xdr:nvPicPr>
        <xdr:cNvPr id="10" name="4 Imagen" descr="C:\Users\99YU1541\AppData\Local\Microsoft\Windows\INetCache\IE\AMXETHVO\gente_conectada[1]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158001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6529" cy="250668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mbria" panose="02040503050406030204" pitchFamily="18" charset="0"/>
            </a:rPr>
            <a:t>Junio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3421" cy="573578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61446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9.754.740 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+ 0,22 %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9.862.349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2,26 %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38845" y="8656912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1.011,03 €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+ 2,03 %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1.161,88 €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2,10 %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8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j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j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j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j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j-lt"/>
            </a:rPr>
            <a:t>JUNIO 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641.50203735999958</v>
          </cell>
          <cell r="D75">
            <v>687.68181095000068</v>
          </cell>
          <cell r="E75">
            <v>5.1254981168068203E-3</v>
          </cell>
          <cell r="F75">
            <v>550.98199999999997</v>
          </cell>
          <cell r="G75">
            <v>558.37400000000002</v>
          </cell>
          <cell r="H75">
            <v>7.6890743059784101E-4</v>
          </cell>
          <cell r="I75">
            <v>1164.2885563593723</v>
          </cell>
          <cell r="J75">
            <v>1231.5792120514218</v>
          </cell>
          <cell r="K75">
            <v>4.1876761258911157E-3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1670.9220195699995</v>
          </cell>
          <cell r="D76">
            <v>1781.2948111600008</v>
          </cell>
          <cell r="E76">
            <v>1.2250288198982261E-2</v>
          </cell>
          <cell r="F76">
            <v>1715.7760000000001</v>
          </cell>
          <cell r="G76">
            <v>1733.9649999999999</v>
          </cell>
          <cell r="H76">
            <v>1.8919990875465157E-3</v>
          </cell>
          <cell r="I76">
            <v>973.85790427771428</v>
          </cell>
          <cell r="J76">
            <v>1027.2957130968623</v>
          </cell>
          <cell r="K76">
            <v>9.821057965450115E-3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603.7785688400005</v>
          </cell>
          <cell r="D77">
            <v>642.93526065000003</v>
          </cell>
          <cell r="E77">
            <v>4.3460055026340203E-3</v>
          </cell>
          <cell r="F77">
            <v>761.06299999999999</v>
          </cell>
          <cell r="G77">
            <v>764.93100000000004</v>
          </cell>
          <cell r="H77">
            <v>4.0234495962559861E-4</v>
          </cell>
          <cell r="I77">
            <v>793.33585897619582</v>
          </cell>
          <cell r="J77">
            <v>840.51406028779081</v>
          </cell>
          <cell r="K77">
            <v>3.4692063542899262E-3</v>
          </cell>
          <cell r="M77">
            <v>14</v>
          </cell>
          <cell r="N77">
            <v>13</v>
          </cell>
          <cell r="O77">
            <v>14</v>
          </cell>
        </row>
        <row r="78">
          <cell r="B78" t="str">
            <v>ANDALUCÍA</v>
          </cell>
          <cell r="C78">
            <v>1296.9216774200008</v>
          </cell>
          <cell r="D78">
            <v>1391.8654721000003</v>
          </cell>
          <cell r="E78">
            <v>1.0537822146018439E-2</v>
          </cell>
          <cell r="F78">
            <v>1544.8720000000001</v>
          </cell>
          <cell r="G78">
            <v>1567.2349999999999</v>
          </cell>
          <cell r="H78">
            <v>2.3261738190556176E-3</v>
          </cell>
          <cell r="I78">
            <v>839.50105731737051</v>
          </cell>
          <cell r="J78">
            <v>888.10259603696977</v>
          </cell>
          <cell r="K78">
            <v>8.6396738638522871E-3</v>
          </cell>
          <cell r="M78">
            <v>18</v>
          </cell>
          <cell r="N78">
            <v>18</v>
          </cell>
          <cell r="O78">
            <v>18</v>
          </cell>
        </row>
        <row r="79">
          <cell r="B79" t="str">
            <v>ASTURIAS</v>
          </cell>
          <cell r="C79">
            <v>332.70885838999982</v>
          </cell>
          <cell r="D79">
            <v>353.10176521000011</v>
          </cell>
          <cell r="E79">
            <v>2.2634109562797915E-3</v>
          </cell>
          <cell r="F79">
            <v>301.447</v>
          </cell>
          <cell r="G79">
            <v>302.16000000000003</v>
          </cell>
          <cell r="H79">
            <v>7.4165448865840878E-5</v>
          </cell>
          <cell r="I79">
            <v>1103.7059860937406</v>
          </cell>
          <cell r="J79">
            <v>1168.592021478687</v>
          </cell>
          <cell r="K79">
            <v>1.7818705182862024E-3</v>
          </cell>
          <cell r="M79">
            <v>10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137.64048241</v>
          </cell>
          <cell r="D80">
            <v>147.45769553</v>
          </cell>
          <cell r="E80">
            <v>1.0896135569132819E-3</v>
          </cell>
          <cell r="F80">
            <v>139.67500000000001</v>
          </cell>
          <cell r="G80">
            <v>141.21100000000001</v>
          </cell>
          <cell r="H80">
            <v>1.5977297259175643E-4</v>
          </cell>
          <cell r="I80">
            <v>985.43391737963123</v>
          </cell>
          <cell r="J80">
            <v>1044.2366071340052</v>
          </cell>
          <cell r="K80">
            <v>8.8851899923297537E-4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62.976033810000025</v>
          </cell>
          <cell r="D81">
            <v>67.528652630000011</v>
          </cell>
          <cell r="E81">
            <v>5.0529566029534651E-4</v>
          </cell>
          <cell r="F81">
            <v>68.930000000000007</v>
          </cell>
          <cell r="G81">
            <v>69.789000000000001</v>
          </cell>
          <cell r="H81">
            <v>8.9352202771041299E-5</v>
          </cell>
          <cell r="I81">
            <v>913.62300609313832</v>
          </cell>
          <cell r="J81">
            <v>967.61169568270088</v>
          </cell>
          <cell r="K81">
            <v>4.1320386079604936E-4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201.70816052000009</v>
          </cell>
          <cell r="D82">
            <v>216.63523050000001</v>
          </cell>
          <cell r="E82">
            <v>1.6567571281574888E-3</v>
          </cell>
          <cell r="F82">
            <v>245.14</v>
          </cell>
          <cell r="G82">
            <v>248.24100000000001</v>
          </cell>
          <cell r="H82">
            <v>3.2256249219208942E-4</v>
          </cell>
          <cell r="I82">
            <v>822.82842669495028</v>
          </cell>
          <cell r="J82">
            <v>872.68110626367115</v>
          </cell>
          <cell r="K82">
            <v>1.3613221174665333E-3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844.23385335000023</v>
          </cell>
          <cell r="D83">
            <v>905.02327076000051</v>
          </cell>
          <cell r="E83">
            <v>6.7470240807807492E-3</v>
          </cell>
          <cell r="F83">
            <v>978.41</v>
          </cell>
          <cell r="G83">
            <v>991.51599999999996</v>
          </cell>
          <cell r="H83">
            <v>1.3632712101481639E-3</v>
          </cell>
          <cell r="I83">
            <v>862.86306696579175</v>
          </cell>
          <cell r="J83">
            <v>912.76718757942444</v>
          </cell>
          <cell r="K83">
            <v>5.5128039631413741E-3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297.44953153999984</v>
          </cell>
          <cell r="D84">
            <v>317.68984480000017</v>
          </cell>
          <cell r="E84">
            <v>2.2464745803815341E-3</v>
          </cell>
          <cell r="F84">
            <v>301.54199999999997</v>
          </cell>
          <cell r="G84">
            <v>304.38600000000002</v>
          </cell>
          <cell r="H84">
            <v>2.9582964456443308E-4</v>
          </cell>
          <cell r="I84">
            <v>986.42819753135495</v>
          </cell>
          <cell r="J84">
            <v>1043.7071507888018</v>
          </cell>
          <cell r="K84">
            <v>1.8132269388124709E-3</v>
          </cell>
          <cell r="M84">
            <v>9</v>
          </cell>
          <cell r="N84">
            <v>8</v>
          </cell>
          <cell r="O84">
            <v>10</v>
          </cell>
        </row>
        <row r="85">
          <cell r="B85" t="str">
            <v>CASTILLA - LA MANCHA</v>
          </cell>
          <cell r="C85">
            <v>319.47247046999968</v>
          </cell>
          <cell r="D85">
            <v>341.54188221999999</v>
          </cell>
          <cell r="E85">
            <v>2.4494864216517745E-3</v>
          </cell>
          <cell r="F85">
            <v>370.08199999999999</v>
          </cell>
          <cell r="G85">
            <v>373.62400000000002</v>
          </cell>
          <cell r="H85">
            <v>3.6843481049480029E-4</v>
          </cell>
          <cell r="I85">
            <v>863.24779500218779</v>
          </cell>
          <cell r="J85">
            <v>914.13260984305066</v>
          </cell>
          <cell r="K85">
            <v>1.9837107055220146E-3</v>
          </cell>
          <cell r="M85">
            <v>11</v>
          </cell>
          <cell r="N85">
            <v>12</v>
          </cell>
          <cell r="O85">
            <v>11</v>
          </cell>
        </row>
        <row r="86">
          <cell r="B86" t="str">
            <v>CANARIAS</v>
          </cell>
          <cell r="C86">
            <v>271.88013934000003</v>
          </cell>
          <cell r="D86">
            <v>295.14440217000015</v>
          </cell>
          <cell r="E86">
            <v>2.5821030735820403E-3</v>
          </cell>
          <cell r="F86">
            <v>315.81200000000001</v>
          </cell>
          <cell r="G86">
            <v>324.50900000000001</v>
          </cell>
          <cell r="H86">
            <v>9.0465204598341351E-4</v>
          </cell>
          <cell r="I86">
            <v>860.89236425468323</v>
          </cell>
          <cell r="J86">
            <v>909.51068281619348</v>
          </cell>
          <cell r="K86">
            <v>2.1796016456784601E-3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145.49077807000006</v>
          </cell>
          <cell r="D87">
            <v>155.81831261999994</v>
          </cell>
          <cell r="E87">
            <v>1.1462541881916682E-3</v>
          </cell>
          <cell r="F87">
            <v>134.89400000000001</v>
          </cell>
          <cell r="G87">
            <v>136.86500000000001</v>
          </cell>
          <cell r="H87">
            <v>2.0502117772028275E-4</v>
          </cell>
          <cell r="I87">
            <v>1078.5563336397472</v>
          </cell>
          <cell r="J87">
            <v>1138.4818077667771</v>
          </cell>
          <cell r="K87">
            <v>9.3375788854323379E-4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175.32637064000002</v>
          </cell>
          <cell r="D88">
            <v>188.10233012999984</v>
          </cell>
          <cell r="E88">
            <v>1.4180051398210607E-3</v>
          </cell>
          <cell r="F88">
            <v>225.50700000000001</v>
          </cell>
          <cell r="G88">
            <v>227.971</v>
          </cell>
          <cell r="H88">
            <v>2.5630247686594568E-4</v>
          </cell>
          <cell r="I88">
            <v>777.4764004665044</v>
          </cell>
          <cell r="J88">
            <v>825.11516872760069</v>
          </cell>
          <cell r="K88">
            <v>1.1614817027758098E-3</v>
          </cell>
          <cell r="M88">
            <v>7</v>
          </cell>
          <cell r="N88">
            <v>7</v>
          </cell>
          <cell r="O88">
            <v>7</v>
          </cell>
        </row>
        <row r="89">
          <cell r="B89" t="str">
            <v>ILLES BALEARS</v>
          </cell>
          <cell r="C89">
            <v>163.67393309000008</v>
          </cell>
          <cell r="D89">
            <v>175.79634906999996</v>
          </cell>
          <cell r="E89">
            <v>1.3454682742336246E-3</v>
          </cell>
          <cell r="F89">
            <v>188.34800000000001</v>
          </cell>
          <cell r="G89">
            <v>191.52699999999999</v>
          </cell>
          <cell r="H89">
            <v>3.3067596345650512E-4</v>
          </cell>
          <cell r="I89">
            <v>868.99745731305916</v>
          </cell>
          <cell r="J89">
            <v>917.8671888036672</v>
          </cell>
          <cell r="K89">
            <v>1.1057270458699098E-3</v>
          </cell>
          <cell r="M89">
            <v>6</v>
          </cell>
          <cell r="N89">
            <v>11</v>
          </cell>
          <cell r="O89">
            <v>6</v>
          </cell>
        </row>
        <row r="90">
          <cell r="B90" t="str">
            <v>MADRID</v>
          </cell>
          <cell r="C90">
            <v>1265.60307483</v>
          </cell>
          <cell r="D90">
            <v>1359.7827627400004</v>
          </cell>
          <cell r="E90">
            <v>1.0453013852122503E-2</v>
          </cell>
          <cell r="F90">
            <v>1144.0640000000001</v>
          </cell>
          <cell r="G90">
            <v>1166.43</v>
          </cell>
          <cell r="H90">
            <v>2.3264858756427463E-3</v>
          </cell>
          <cell r="I90">
            <v>1106.2345068370303</v>
          </cell>
          <cell r="J90">
            <v>1165.7645660176784</v>
          </cell>
          <cell r="K90">
            <v>8.5986181745575947E-3</v>
          </cell>
          <cell r="M90">
            <v>17</v>
          </cell>
          <cell r="N90">
            <v>19</v>
          </cell>
          <cell r="O90">
            <v>17</v>
          </cell>
        </row>
        <row r="91">
          <cell r="B91" t="str">
            <v>CASTILLA Y LEÓN</v>
          </cell>
          <cell r="C91">
            <v>563.55473015999917</v>
          </cell>
          <cell r="D91">
            <v>600.73142113000085</v>
          </cell>
          <cell r="E91">
            <v>4.1262449930484536E-3</v>
          </cell>
          <cell r="F91">
            <v>610.70899999999995</v>
          </cell>
          <cell r="G91">
            <v>613.78</v>
          </cell>
          <cell r="H91">
            <v>3.1944192632115851E-4</v>
          </cell>
          <cell r="I91">
            <v>922.78766181601918</v>
          </cell>
          <cell r="J91">
            <v>978.74062551728764</v>
          </cell>
          <cell r="K91">
            <v>3.3070010805309894E-3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7.9797537699999985</v>
          </cell>
          <cell r="D92">
            <v>8.7049398800000013</v>
          </cell>
          <cell r="E92">
            <v>8.0488485589809837E-5</v>
          </cell>
          <cell r="F92">
            <v>8.4819999999999993</v>
          </cell>
          <cell r="G92">
            <v>8.6829999999999998</v>
          </cell>
          <cell r="H92">
            <v>2.0907791335249639E-5</v>
          </cell>
          <cell r="I92">
            <v>940.78681560952589</v>
          </cell>
          <cell r="J92">
            <v>1002.5267626396408</v>
          </cell>
          <cell r="K92">
            <v>6.8617175459059998E-5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6.9893608200000026</v>
          </cell>
          <cell r="D93">
            <v>7.5076994999999975</v>
          </cell>
          <cell r="E93">
            <v>5.7530466731940571E-5</v>
          </cell>
          <cell r="F93">
            <v>7.9059999999999997</v>
          </cell>
          <cell r="G93">
            <v>8.0370000000000008</v>
          </cell>
          <cell r="H93">
            <v>1.3626470969739824E-5</v>
          </cell>
          <cell r="I93">
            <v>884.0577814318242</v>
          </cell>
          <cell r="J93">
            <v>934.14203060843579</v>
          </cell>
          <cell r="K93">
            <v>4.7291886068363157E-5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>
        <row r="3">
          <cell r="C3" t="str">
            <v>IP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>
        <row r="52">
          <cell r="P52">
            <v>1</v>
          </cell>
          <cell r="Q52" t="str">
            <v>28 de enero de 2020</v>
          </cell>
        </row>
        <row r="53">
          <cell r="P53">
            <v>2</v>
          </cell>
          <cell r="Q53" t="str">
            <v>25 de febrero de 2020</v>
          </cell>
        </row>
        <row r="54">
          <cell r="P54">
            <v>3</v>
          </cell>
          <cell r="Q54" t="str">
            <v>27 de marzo de 2020</v>
          </cell>
        </row>
        <row r="55">
          <cell r="P55">
            <v>4</v>
          </cell>
          <cell r="Q55" t="str">
            <v>28 de abril de 2020</v>
          </cell>
        </row>
        <row r="56">
          <cell r="P56">
            <v>5</v>
          </cell>
          <cell r="Q56" t="str">
            <v>26 de mayo de 2020</v>
          </cell>
        </row>
        <row r="57">
          <cell r="P57">
            <v>6</v>
          </cell>
          <cell r="Q57" t="str">
            <v>26 de junio de 2020</v>
          </cell>
        </row>
        <row r="58">
          <cell r="P58">
            <v>7</v>
          </cell>
          <cell r="Q58" t="str">
            <v>28 de julio de 2020</v>
          </cell>
        </row>
        <row r="59">
          <cell r="P59">
            <v>8</v>
          </cell>
          <cell r="Q59" t="str">
            <v>28 de agosto de 2020</v>
          </cell>
        </row>
        <row r="60">
          <cell r="P60">
            <v>9</v>
          </cell>
          <cell r="Q60" t="str">
            <v>25 de septiembre de 2020</v>
          </cell>
        </row>
        <row r="61">
          <cell r="P61">
            <v>10</v>
          </cell>
          <cell r="Q61" t="str">
            <v>27 de octubre de 2020</v>
          </cell>
        </row>
        <row r="62">
          <cell r="P62">
            <v>11</v>
          </cell>
          <cell r="Q62" t="str">
            <v>27 de noviembre de 2020</v>
          </cell>
        </row>
        <row r="63">
          <cell r="P63">
            <v>12</v>
          </cell>
          <cell r="Q63" t="str">
            <v>29 de diciembre de 2020</v>
          </cell>
        </row>
      </sheetData>
      <sheetData sheetId="18" refreshError="1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703.0333495399999</v>
          </cell>
          <cell r="D3">
            <v>2.2323607147310964E-2</v>
          </cell>
          <cell r="E3">
            <v>2.2604448942265654E-2</v>
          </cell>
        </row>
        <row r="4">
          <cell r="A4">
            <v>2</v>
          </cell>
          <cell r="B4" t="str">
            <v>CATALUÑA</v>
          </cell>
          <cell r="C4">
            <v>1815.1433508200005</v>
          </cell>
          <cell r="D4">
            <v>1.9002210890603388E-2</v>
          </cell>
          <cell r="E4">
            <v>2.2604448942265654E-2</v>
          </cell>
        </row>
        <row r="5">
          <cell r="A5">
            <v>3</v>
          </cell>
          <cell r="B5" t="str">
            <v>GALICIA</v>
          </cell>
          <cell r="C5">
            <v>655.95128351999961</v>
          </cell>
          <cell r="D5">
            <v>2.0244686621854413E-2</v>
          </cell>
          <cell r="E5">
            <v>2.2604448942265654E-2</v>
          </cell>
        </row>
        <row r="6">
          <cell r="A6">
            <v>4</v>
          </cell>
          <cell r="B6" t="str">
            <v>ANDALUCÍA</v>
          </cell>
          <cell r="C6">
            <v>1429.8401223000005</v>
          </cell>
          <cell r="D6">
            <v>2.7283276265704925E-2</v>
          </cell>
          <cell r="E6">
            <v>2.2604448942265654E-2</v>
          </cell>
        </row>
        <row r="7">
          <cell r="A7">
            <v>5</v>
          </cell>
          <cell r="B7" t="str">
            <v>ASTURIAS</v>
          </cell>
          <cell r="C7">
            <v>357.93692236999999</v>
          </cell>
          <cell r="D7">
            <v>1.3693381445216701E-2</v>
          </cell>
          <cell r="E7">
            <v>2.2604448942265654E-2</v>
          </cell>
        </row>
        <row r="8">
          <cell r="A8">
            <v>6</v>
          </cell>
          <cell r="B8" t="str">
            <v>CANTABRIA</v>
          </cell>
          <cell r="C8">
            <v>150.86030417999999</v>
          </cell>
          <cell r="D8">
            <v>2.3075151403730843E-2</v>
          </cell>
          <cell r="E8">
            <v>2.2604448942265654E-2</v>
          </cell>
        </row>
        <row r="9">
          <cell r="A9">
            <v>7</v>
          </cell>
          <cell r="B9" t="str">
            <v>RIOJA (LA)</v>
          </cell>
          <cell r="C9">
            <v>69.282180129999972</v>
          </cell>
          <cell r="D9">
            <v>2.5967162555542433E-2</v>
          </cell>
          <cell r="E9">
            <v>2.2604448942265654E-2</v>
          </cell>
        </row>
        <row r="10">
          <cell r="A10">
            <v>8</v>
          </cell>
          <cell r="B10" t="str">
            <v>MURCIA</v>
          </cell>
          <cell r="C10">
            <v>222.40128579000006</v>
          </cell>
          <cell r="D10">
            <v>2.66164246539764E-2</v>
          </cell>
          <cell r="E10">
            <v>2.2604448942265654E-2</v>
          </cell>
        </row>
        <row r="11">
          <cell r="A11">
            <v>9</v>
          </cell>
          <cell r="B11" t="str">
            <v>C. VALENCIANA</v>
          </cell>
          <cell r="C11">
            <v>930.48106034999978</v>
          </cell>
          <cell r="D11">
            <v>2.812943093564968E-2</v>
          </cell>
          <cell r="E11">
            <v>2.2604448942265654E-2</v>
          </cell>
        </row>
        <row r="12">
          <cell r="A12">
            <v>10</v>
          </cell>
          <cell r="B12" t="str">
            <v>ARAGÓN</v>
          </cell>
          <cell r="C12">
            <v>323.4395768899999</v>
          </cell>
          <cell r="D12">
            <v>1.8098570615687759E-2</v>
          </cell>
          <cell r="E12">
            <v>2.2604448942265654E-2</v>
          </cell>
        </row>
        <row r="13">
          <cell r="A13">
            <v>11</v>
          </cell>
          <cell r="B13" t="str">
            <v>CASTILLA - LA MANCHA</v>
          </cell>
          <cell r="C13">
            <v>347.84394216999993</v>
          </cell>
          <cell r="D13">
            <v>1.8451792526986699E-2</v>
          </cell>
          <cell r="E13">
            <v>2.2604448942265654E-2</v>
          </cell>
        </row>
        <row r="14">
          <cell r="A14">
            <v>12</v>
          </cell>
          <cell r="B14" t="str">
            <v>CANARIAS</v>
          </cell>
          <cell r="C14">
            <v>306.92125265999988</v>
          </cell>
          <cell r="D14">
            <v>3.9901995102778143E-2</v>
          </cell>
          <cell r="E14">
            <v>2.2604448942265654E-2</v>
          </cell>
        </row>
        <row r="15">
          <cell r="A15">
            <v>13</v>
          </cell>
          <cell r="B15" t="str">
            <v>NAVARRA</v>
          </cell>
          <cell r="C15">
            <v>159.57230817999991</v>
          </cell>
          <cell r="D15">
            <v>2.4092133311409691E-2</v>
          </cell>
          <cell r="E15">
            <v>2.2604448942265654E-2</v>
          </cell>
        </row>
        <row r="16">
          <cell r="A16">
            <v>14</v>
          </cell>
          <cell r="B16" t="str">
            <v>EXTREMADURA</v>
          </cell>
          <cell r="C16">
            <v>192.58130397000002</v>
          </cell>
          <cell r="D16">
            <v>2.3811368189350368E-2</v>
          </cell>
          <cell r="E16">
            <v>2.2604448942265654E-2</v>
          </cell>
        </row>
        <row r="17">
          <cell r="A17">
            <v>15</v>
          </cell>
          <cell r="B17" t="str">
            <v>ILLES BALEARS</v>
          </cell>
          <cell r="C17">
            <v>182.48231549000005</v>
          </cell>
          <cell r="D17">
            <v>3.8032453207192507E-2</v>
          </cell>
          <cell r="E17">
            <v>2.2604448942265654E-2</v>
          </cell>
        </row>
        <row r="18">
          <cell r="A18">
            <v>16</v>
          </cell>
          <cell r="B18" t="str">
            <v>MADRID</v>
          </cell>
          <cell r="C18">
            <v>1386.4671566400004</v>
          </cell>
          <cell r="D18">
            <v>1.9624012475514929E-2</v>
          </cell>
          <cell r="E18">
            <v>2.2604448942265654E-2</v>
          </cell>
        </row>
        <row r="19">
          <cell r="A19">
            <v>17</v>
          </cell>
          <cell r="B19" t="str">
            <v>CASTILLA Y LEÓN</v>
          </cell>
          <cell r="C19">
            <v>611.42825696000011</v>
          </cell>
          <cell r="D19">
            <v>1.780635314510115E-2</v>
          </cell>
          <cell r="E19">
            <v>2.2604448942265654E-2</v>
          </cell>
        </row>
        <row r="20">
          <cell r="A20">
            <v>18</v>
          </cell>
          <cell r="B20" t="str">
            <v>CEUTA</v>
          </cell>
          <cell r="C20">
            <v>8.9458960800000007</v>
          </cell>
          <cell r="D20">
            <v>2.7680397948940172E-2</v>
          </cell>
          <cell r="E20">
            <v>2.2604448942265654E-2</v>
          </cell>
        </row>
        <row r="21">
          <cell r="A21">
            <v>19</v>
          </cell>
          <cell r="B21" t="str">
            <v>MELILLA</v>
          </cell>
          <cell r="C21">
            <v>7.7371252899999989</v>
          </cell>
          <cell r="D21">
            <v>3.0558733737278798E-2</v>
          </cell>
          <cell r="E21">
            <v>2.2604448942265654E-2</v>
          </cell>
        </row>
        <row r="26">
          <cell r="A26">
            <v>1</v>
          </cell>
          <cell r="B26" t="str">
            <v>PAÍS VASCO</v>
          </cell>
          <cell r="C26">
            <v>559690</v>
          </cell>
          <cell r="D26">
            <v>2.3568432627594227E-3</v>
          </cell>
          <cell r="E26">
            <v>2.2095430973918528E-3</v>
          </cell>
        </row>
        <row r="27">
          <cell r="A27">
            <v>2</v>
          </cell>
          <cell r="B27" t="str">
            <v>CATALUÑA</v>
          </cell>
          <cell r="C27">
            <v>1730418</v>
          </cell>
          <cell r="D27">
            <v>-2.0456006897486834E-3</v>
          </cell>
          <cell r="E27">
            <v>2.2095430973918528E-3</v>
          </cell>
        </row>
        <row r="28">
          <cell r="A28">
            <v>3</v>
          </cell>
          <cell r="B28" t="str">
            <v>GALICIA</v>
          </cell>
          <cell r="C28">
            <v>763246</v>
          </cell>
          <cell r="D28">
            <v>-2.2028130641849053E-3</v>
          </cell>
          <cell r="E28">
            <v>2.2095430973918528E-3</v>
          </cell>
        </row>
        <row r="29">
          <cell r="A29">
            <v>4</v>
          </cell>
          <cell r="B29" t="str">
            <v>ANDALUCÍA</v>
          </cell>
          <cell r="C29">
            <v>1579834</v>
          </cell>
          <cell r="D29">
            <v>8.0389986185862572E-3</v>
          </cell>
          <cell r="E29">
            <v>2.2095430973918528E-3</v>
          </cell>
        </row>
        <row r="30">
          <cell r="A30">
            <v>5</v>
          </cell>
          <cell r="B30" t="str">
            <v>ASTURIAS</v>
          </cell>
          <cell r="C30">
            <v>300486</v>
          </cell>
          <cell r="D30">
            <v>-5.5401111993645946E-3</v>
          </cell>
          <cell r="E30">
            <v>2.2095430973918528E-3</v>
          </cell>
        </row>
        <row r="31">
          <cell r="A31">
            <v>6</v>
          </cell>
          <cell r="B31" t="str">
            <v>CANTABRIA</v>
          </cell>
          <cell r="C31">
            <v>141356</v>
          </cell>
          <cell r="D31">
            <v>1.0268321872941577E-3</v>
          </cell>
          <cell r="E31">
            <v>2.2095430973918528E-3</v>
          </cell>
        </row>
        <row r="32">
          <cell r="A32">
            <v>7</v>
          </cell>
          <cell r="B32" t="str">
            <v>RIOJA (LA)</v>
          </cell>
          <cell r="C32">
            <v>69940</v>
          </cell>
          <cell r="D32">
            <v>2.1636647609222237E-3</v>
          </cell>
          <cell r="E32">
            <v>2.2095430973918528E-3</v>
          </cell>
        </row>
        <row r="33">
          <cell r="A33">
            <v>8</v>
          </cell>
          <cell r="B33" t="str">
            <v>MURCIA</v>
          </cell>
          <cell r="C33">
            <v>249493</v>
          </cell>
          <cell r="D33">
            <v>5.0434859672656707E-3</v>
          </cell>
          <cell r="E33">
            <v>2.2095430973918528E-3</v>
          </cell>
        </row>
        <row r="34">
          <cell r="A34">
            <v>9</v>
          </cell>
          <cell r="B34" t="str">
            <v>C. VALENCIANA</v>
          </cell>
          <cell r="C34">
            <v>998797</v>
          </cell>
          <cell r="D34">
            <v>7.3433005619676361E-3</v>
          </cell>
          <cell r="E34">
            <v>2.2095430973918528E-3</v>
          </cell>
        </row>
        <row r="35">
          <cell r="A35">
            <v>10</v>
          </cell>
          <cell r="B35" t="str">
            <v>ARAGÓN</v>
          </cell>
          <cell r="C35">
            <v>303564</v>
          </cell>
          <cell r="D35">
            <v>-2.7005184206895239E-3</v>
          </cell>
          <cell r="E35">
            <v>2.2095430973918528E-3</v>
          </cell>
        </row>
        <row r="36">
          <cell r="A36">
            <v>11</v>
          </cell>
          <cell r="B36" t="str">
            <v>CASTILLA - LA MANCHA</v>
          </cell>
          <cell r="C36">
            <v>372533</v>
          </cell>
          <cell r="D36">
            <v>-2.920047962657657E-3</v>
          </cell>
          <cell r="E36">
            <v>2.2095430973918528E-3</v>
          </cell>
        </row>
        <row r="37">
          <cell r="A37">
            <v>12</v>
          </cell>
          <cell r="B37" t="str">
            <v>CANARIAS</v>
          </cell>
          <cell r="C37">
            <v>331502</v>
          </cell>
          <cell r="D37">
            <v>2.1549479367290347E-2</v>
          </cell>
          <cell r="E37">
            <v>2.2095430973918528E-3</v>
          </cell>
        </row>
        <row r="38">
          <cell r="A38">
            <v>13</v>
          </cell>
          <cell r="B38" t="str">
            <v>NAVARRA</v>
          </cell>
          <cell r="C38">
            <v>137249</v>
          </cell>
          <cell r="D38">
            <v>2.8056844335659914E-3</v>
          </cell>
          <cell r="E38">
            <v>2.2095430973918528E-3</v>
          </cell>
        </row>
        <row r="39">
          <cell r="A39">
            <v>14</v>
          </cell>
          <cell r="B39" t="str">
            <v>EXTREMADURA</v>
          </cell>
          <cell r="C39">
            <v>228739</v>
          </cell>
          <cell r="D39">
            <v>3.3688495466528412E-3</v>
          </cell>
          <cell r="E39">
            <v>2.2095430973918528E-3</v>
          </cell>
        </row>
        <row r="40">
          <cell r="A40">
            <v>15</v>
          </cell>
          <cell r="B40" t="str">
            <v>ILLES BALEARS</v>
          </cell>
          <cell r="C40">
            <v>194704</v>
          </cell>
          <cell r="D40">
            <v>1.6587739587629935E-2</v>
          </cell>
          <cell r="E40">
            <v>2.2095430973918528E-3</v>
          </cell>
        </row>
        <row r="41">
          <cell r="A41">
            <v>16</v>
          </cell>
          <cell r="B41" t="str">
            <v>MADRID</v>
          </cell>
          <cell r="C41">
            <v>1166039</v>
          </cell>
          <cell r="D41">
            <v>-3.3521085705956466E-4</v>
          </cell>
          <cell r="E41">
            <v>2.2095430973918528E-3</v>
          </cell>
        </row>
        <row r="42">
          <cell r="A42">
            <v>17</v>
          </cell>
          <cell r="B42" t="str">
            <v>CASTILLA Y LEÓN</v>
          </cell>
          <cell r="C42">
            <v>610335</v>
          </cell>
          <cell r="D42">
            <v>-5.6127602724103109E-3</v>
          </cell>
          <cell r="E42">
            <v>2.2095430973918528E-3</v>
          </cell>
        </row>
        <row r="43">
          <cell r="A43">
            <v>18</v>
          </cell>
          <cell r="B43" t="str">
            <v>CEUTA</v>
          </cell>
          <cell r="C43">
            <v>8759</v>
          </cell>
          <cell r="D43">
            <v>8.7527352297593897E-3</v>
          </cell>
          <cell r="E43">
            <v>2.2095430973918528E-3</v>
          </cell>
        </row>
        <row r="44">
          <cell r="A44">
            <v>19</v>
          </cell>
          <cell r="B44" t="str">
            <v>MELILLA</v>
          </cell>
          <cell r="C44">
            <v>8056</v>
          </cell>
          <cell r="D44">
            <v>2.3640661938533203E-3</v>
          </cell>
          <cell r="E44">
            <v>2.2095430973918528E-3</v>
          </cell>
        </row>
        <row r="49">
          <cell r="A49">
            <v>1</v>
          </cell>
          <cell r="B49" t="str">
            <v>PAÍS VASCO</v>
          </cell>
          <cell r="C49">
            <v>1256.112043345423</v>
          </cell>
          <cell r="D49">
            <v>1.9919816000415702E-2</v>
          </cell>
          <cell r="E49">
            <v>2.0349941771500291E-2</v>
          </cell>
        </row>
        <row r="50">
          <cell r="A50">
            <v>2</v>
          </cell>
          <cell r="B50" t="str">
            <v>CATALUÑA</v>
          </cell>
          <cell r="C50">
            <v>1048.9623610133508</v>
          </cell>
          <cell r="D50">
            <v>2.1090955252964783E-2</v>
          </cell>
          <cell r="E50">
            <v>2.0349941771500291E-2</v>
          </cell>
        </row>
        <row r="51">
          <cell r="A51">
            <v>3</v>
          </cell>
          <cell r="B51" t="str">
            <v>GALICIA</v>
          </cell>
          <cell r="C51">
            <v>859.42315258776284</v>
          </cell>
          <cell r="D51">
            <v>2.2497056495994316E-2</v>
          </cell>
          <cell r="E51">
            <v>2.0349941771500291E-2</v>
          </cell>
        </row>
        <row r="52">
          <cell r="A52">
            <v>4</v>
          </cell>
          <cell r="B52" t="str">
            <v>ANDALUCÍA</v>
          </cell>
          <cell r="C52">
            <v>905.057191008676</v>
          </cell>
          <cell r="D52">
            <v>1.9090806678601746E-2</v>
          </cell>
          <cell r="E52">
            <v>2.0349941771500291E-2</v>
          </cell>
        </row>
        <row r="53">
          <cell r="A53">
            <v>5</v>
          </cell>
          <cell r="B53" t="str">
            <v>ASTURIAS</v>
          </cell>
          <cell r="C53">
            <v>1191.1933413536738</v>
          </cell>
          <cell r="D53">
            <v>1.9340641951660853E-2</v>
          </cell>
          <cell r="E53">
            <v>2.0349941771500291E-2</v>
          </cell>
        </row>
        <row r="54">
          <cell r="A54">
            <v>6</v>
          </cell>
          <cell r="B54" t="str">
            <v>CANTABRIA</v>
          </cell>
          <cell r="C54">
            <v>1067.2366519992074</v>
          </cell>
          <cell r="D54">
            <v>2.2025702516144996E-2</v>
          </cell>
          <cell r="E54">
            <v>2.0349941771500291E-2</v>
          </cell>
        </row>
        <row r="55">
          <cell r="A55">
            <v>7</v>
          </cell>
          <cell r="B55" t="str">
            <v>RIOJA (LA)</v>
          </cell>
          <cell r="C55">
            <v>990.59451143837543</v>
          </cell>
          <cell r="D55">
            <v>2.3752106199438794E-2</v>
          </cell>
          <cell r="E55">
            <v>2.0349941771500291E-2</v>
          </cell>
        </row>
        <row r="56">
          <cell r="A56">
            <v>8</v>
          </cell>
          <cell r="B56" t="str">
            <v>MURCIA</v>
          </cell>
          <cell r="C56">
            <v>891.41292857915869</v>
          </cell>
          <cell r="D56">
            <v>2.1464681864933111E-2</v>
          </cell>
          <cell r="E56">
            <v>2.0349941771500291E-2</v>
          </cell>
        </row>
        <row r="57">
          <cell r="A57">
            <v>9</v>
          </cell>
          <cell r="B57" t="str">
            <v>C. VALENCIANA</v>
          </cell>
          <cell r="C57">
            <v>931.6017772880773</v>
          </cell>
          <cell r="D57">
            <v>2.0634604272531387E-2</v>
          </cell>
          <cell r="E57">
            <v>2.0349941771500291E-2</v>
          </cell>
        </row>
        <row r="58">
          <cell r="A58">
            <v>10</v>
          </cell>
          <cell r="B58" t="str">
            <v>ARAGÓN</v>
          </cell>
          <cell r="C58">
            <v>1065.4740907683386</v>
          </cell>
          <cell r="D58">
            <v>2.0855409453778284E-2</v>
          </cell>
          <cell r="E58">
            <v>2.0349941771500291E-2</v>
          </cell>
        </row>
        <row r="59">
          <cell r="A59">
            <v>11</v>
          </cell>
          <cell r="B59" t="str">
            <v>CASTILLA - LA MANCHA</v>
          </cell>
          <cell r="C59">
            <v>933.72652132831172</v>
          </cell>
          <cell r="D59">
            <v>2.1434430053452802E-2</v>
          </cell>
          <cell r="E59">
            <v>2.0349941771500291E-2</v>
          </cell>
        </row>
        <row r="60">
          <cell r="A60">
            <v>12</v>
          </cell>
          <cell r="B60" t="str">
            <v>CANARIAS</v>
          </cell>
          <cell r="C60">
            <v>925.85037996754136</v>
          </cell>
          <cell r="D60">
            <v>1.7965371336545299E-2</v>
          </cell>
          <cell r="E60">
            <v>2.0349941771500291E-2</v>
          </cell>
        </row>
        <row r="61">
          <cell r="A61">
            <v>13</v>
          </cell>
          <cell r="B61" t="str">
            <v>NAVARRA</v>
          </cell>
          <cell r="C61">
            <v>1162.648239185713</v>
          </cell>
          <cell r="D61">
            <v>2.1226892914819828E-2</v>
          </cell>
          <cell r="E61">
            <v>2.0349941771500291E-2</v>
          </cell>
        </row>
        <row r="62">
          <cell r="A62">
            <v>14</v>
          </cell>
          <cell r="B62" t="str">
            <v>EXTREMADURA</v>
          </cell>
          <cell r="C62">
            <v>841.92596789353809</v>
          </cell>
          <cell r="D62">
            <v>2.0373882099223861E-2</v>
          </cell>
          <cell r="E62">
            <v>2.0349941771500291E-2</v>
          </cell>
        </row>
        <row r="63">
          <cell r="A63">
            <v>15</v>
          </cell>
          <cell r="B63" t="str">
            <v>ILLES BALEARS</v>
          </cell>
          <cell r="C63">
            <v>937.22941228736977</v>
          </cell>
          <cell r="D63">
            <v>2.1094798593834563E-2</v>
          </cell>
          <cell r="E63">
            <v>2.0349941771500291E-2</v>
          </cell>
        </row>
        <row r="64">
          <cell r="A64">
            <v>16</v>
          </cell>
          <cell r="B64" t="str">
            <v>MADRID</v>
          </cell>
          <cell r="C64">
            <v>1189.0401235636205</v>
          </cell>
          <cell r="D64">
            <v>1.9965916124430549E-2</v>
          </cell>
          <cell r="E64">
            <v>2.0349941771500291E-2</v>
          </cell>
        </row>
        <row r="65">
          <cell r="A65">
            <v>17</v>
          </cell>
          <cell r="B65" t="str">
            <v>CASTILLA Y LEÓN</v>
          </cell>
          <cell r="C65">
            <v>1001.7912408103749</v>
          </cell>
          <cell r="D65">
            <v>2.3551301225393173E-2</v>
          </cell>
          <cell r="E65">
            <v>2.0349941771500291E-2</v>
          </cell>
        </row>
        <row r="66">
          <cell r="A66">
            <v>18</v>
          </cell>
          <cell r="B66" t="str">
            <v>CEUTA</v>
          </cell>
          <cell r="C66">
            <v>1021.3376047494006</v>
          </cell>
          <cell r="D66">
            <v>1.8763431372376571E-2</v>
          </cell>
          <cell r="E66">
            <v>2.0349941771500291E-2</v>
          </cell>
        </row>
        <row r="67">
          <cell r="A67">
            <v>19</v>
          </cell>
          <cell r="B67" t="str">
            <v>MELILLA</v>
          </cell>
          <cell r="C67">
            <v>960.41773709036727</v>
          </cell>
          <cell r="D67">
            <v>2.8128170686011478E-2</v>
          </cell>
          <cell r="E67">
            <v>2.0349941771500291E-2</v>
          </cell>
        </row>
      </sheetData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62"/>
  <sheetViews>
    <sheetView showGridLines="0" zoomScaleNormal="100" workbookViewId="0">
      <selection activeCell="J59" sqref="J59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5">
      <c r="A1" s="142"/>
      <c r="B1" s="142"/>
      <c r="C1" s="142"/>
      <c r="D1" s="142"/>
      <c r="E1" s="142"/>
    </row>
    <row r="2" spans="1:5">
      <c r="A2" s="142"/>
      <c r="B2" s="142"/>
      <c r="C2" s="142"/>
      <c r="D2" s="142"/>
      <c r="E2" s="142"/>
    </row>
    <row r="3" spans="1:5">
      <c r="A3" s="142"/>
      <c r="B3" s="142"/>
      <c r="C3" s="142"/>
      <c r="D3" s="142"/>
      <c r="E3" s="142"/>
    </row>
    <row r="4" spans="1:5">
      <c r="A4" s="142"/>
      <c r="B4" s="142"/>
      <c r="C4" s="142"/>
      <c r="D4" s="142"/>
      <c r="E4" s="142"/>
    </row>
    <row r="5" spans="1:5">
      <c r="A5" s="142"/>
      <c r="B5" s="142"/>
      <c r="C5" s="142"/>
      <c r="D5" s="142"/>
      <c r="E5" s="142"/>
    </row>
    <row r="6" spans="1:5">
      <c r="A6" s="142"/>
      <c r="B6" s="142"/>
      <c r="C6" s="142"/>
      <c r="D6" s="142"/>
      <c r="E6" s="142"/>
    </row>
    <row r="7" spans="1:5">
      <c r="A7" s="142"/>
      <c r="B7" s="142"/>
      <c r="C7" s="142"/>
      <c r="D7" s="142"/>
      <c r="E7" s="142"/>
    </row>
    <row r="8" spans="1:5">
      <c r="A8" s="142"/>
      <c r="B8" s="142"/>
      <c r="C8" s="142"/>
      <c r="D8" s="142"/>
      <c r="E8" s="142"/>
    </row>
    <row r="9" spans="1:5">
      <c r="A9" s="142"/>
      <c r="B9" s="142"/>
      <c r="C9" s="142"/>
      <c r="D9" s="142"/>
      <c r="E9" s="142"/>
    </row>
    <row r="10" spans="1:5">
      <c r="A10" s="142"/>
      <c r="B10" s="142"/>
      <c r="C10" s="142"/>
      <c r="D10" s="142"/>
      <c r="E10" s="142"/>
    </row>
    <row r="11" spans="1:5">
      <c r="A11" s="142"/>
      <c r="B11" s="142"/>
      <c r="C11" s="142"/>
      <c r="D11" s="142"/>
      <c r="E11" s="142"/>
    </row>
    <row r="12" spans="1:5">
      <c r="A12" s="142"/>
      <c r="B12" s="142"/>
      <c r="C12" s="142"/>
      <c r="D12" s="142"/>
      <c r="E12" s="142"/>
    </row>
    <row r="13" spans="1:5">
      <c r="A13" s="142"/>
      <c r="B13" s="142"/>
      <c r="C13" s="142"/>
      <c r="D13" s="142"/>
      <c r="E13" s="142"/>
    </row>
    <row r="14" spans="1:5">
      <c r="A14" s="142"/>
      <c r="B14" s="142"/>
      <c r="C14" s="142"/>
      <c r="D14" s="142"/>
      <c r="E14" s="142"/>
    </row>
    <row r="15" spans="1:5">
      <c r="A15" s="142"/>
      <c r="B15" s="142"/>
      <c r="C15" s="142"/>
      <c r="D15" s="142"/>
      <c r="E15" s="142"/>
    </row>
    <row r="16" spans="1:5">
      <c r="A16" s="142"/>
      <c r="B16" s="142"/>
      <c r="C16" s="142"/>
      <c r="D16" s="142"/>
      <c r="E16" s="142"/>
    </row>
    <row r="17" spans="1:5">
      <c r="A17" s="142"/>
      <c r="B17" s="142"/>
      <c r="C17" s="142"/>
      <c r="D17" s="142"/>
      <c r="E17" s="142"/>
    </row>
    <row r="18" spans="1:5">
      <c r="A18" s="142"/>
      <c r="B18" s="142"/>
      <c r="C18" s="142"/>
      <c r="D18" s="142"/>
      <c r="E18" s="142"/>
    </row>
    <row r="19" spans="1:5">
      <c r="A19" s="142"/>
      <c r="B19" s="142"/>
      <c r="C19" s="142"/>
      <c r="D19" s="142"/>
      <c r="E19" s="142"/>
    </row>
    <row r="20" spans="1:5">
      <c r="A20" s="142"/>
      <c r="B20" s="142"/>
      <c r="C20" s="142"/>
      <c r="D20" s="142"/>
      <c r="E20" s="142"/>
    </row>
    <row r="21" spans="1:5">
      <c r="A21" s="142"/>
      <c r="B21" s="142"/>
      <c r="C21" s="142"/>
      <c r="D21" s="142"/>
      <c r="E21" s="142"/>
    </row>
    <row r="22" spans="1:5">
      <c r="A22" s="142"/>
      <c r="B22" s="142"/>
      <c r="C22" s="142"/>
      <c r="D22" s="142"/>
      <c r="E22" s="142"/>
    </row>
    <row r="23" spans="1:5">
      <c r="A23" s="142"/>
      <c r="B23" s="142"/>
      <c r="C23" s="142"/>
      <c r="D23" s="142"/>
      <c r="E23" s="142"/>
    </row>
    <row r="24" spans="1:5">
      <c r="A24" s="142"/>
      <c r="B24" s="142"/>
      <c r="C24" s="142"/>
      <c r="D24" s="142"/>
      <c r="E24" s="142"/>
    </row>
    <row r="25" spans="1:5">
      <c r="A25" s="142"/>
      <c r="B25" s="142"/>
      <c r="C25" s="142"/>
      <c r="D25" s="142"/>
      <c r="E25" s="142"/>
    </row>
    <row r="26" spans="1:5">
      <c r="A26" s="142"/>
      <c r="B26" s="142"/>
      <c r="C26" s="142"/>
      <c r="D26" s="142"/>
      <c r="E26" s="142"/>
    </row>
    <row r="27" spans="1:5" ht="3.4" customHeight="1">
      <c r="A27" s="142"/>
      <c r="B27" s="142"/>
      <c r="C27" s="142"/>
      <c r="D27" s="142"/>
      <c r="E27" s="142"/>
    </row>
    <row r="28" spans="1:5">
      <c r="A28" s="142"/>
      <c r="B28" s="142"/>
      <c r="C28" s="142"/>
      <c r="D28" s="142"/>
      <c r="E28" s="142"/>
    </row>
    <row r="29" spans="1:5" ht="1.35" customHeight="1">
      <c r="A29" s="142"/>
      <c r="B29" s="142"/>
      <c r="C29" s="142"/>
      <c r="D29" s="142"/>
      <c r="E29" s="142"/>
    </row>
    <row r="30" spans="1:5">
      <c r="A30" s="142"/>
      <c r="B30" s="142"/>
      <c r="C30" s="142"/>
      <c r="D30" s="142"/>
      <c r="E30" s="142"/>
    </row>
    <row r="31" spans="1:5">
      <c r="A31" s="142"/>
      <c r="B31" s="142"/>
      <c r="C31" s="142"/>
      <c r="D31" s="142"/>
      <c r="E31" s="142"/>
    </row>
    <row r="32" spans="1:5">
      <c r="A32" s="142"/>
      <c r="B32" s="142"/>
      <c r="C32" s="142"/>
      <c r="D32" s="142"/>
      <c r="E32" s="142"/>
    </row>
    <row r="33" spans="1:9">
      <c r="A33" s="142"/>
      <c r="B33" s="142"/>
      <c r="C33" s="142"/>
      <c r="D33" s="142"/>
      <c r="E33" s="142"/>
    </row>
    <row r="34" spans="1:9">
      <c r="A34" s="142"/>
      <c r="B34" s="142"/>
      <c r="C34" s="142"/>
      <c r="D34" s="142"/>
      <c r="E34" s="142"/>
    </row>
    <row r="35" spans="1:9">
      <c r="A35" s="142"/>
      <c r="B35" s="142"/>
      <c r="C35" s="142"/>
      <c r="D35" s="142"/>
      <c r="E35" s="142"/>
    </row>
    <row r="36" spans="1:9">
      <c r="A36" s="142"/>
      <c r="B36" s="142"/>
      <c r="C36" s="142"/>
      <c r="D36" s="142"/>
      <c r="E36" s="142"/>
    </row>
    <row r="37" spans="1:9">
      <c r="A37" s="142"/>
      <c r="B37" s="142"/>
      <c r="C37" s="142"/>
      <c r="D37" s="142"/>
      <c r="E37" s="142"/>
    </row>
    <row r="38" spans="1:9">
      <c r="A38" s="142"/>
      <c r="B38" s="142"/>
      <c r="C38" s="142"/>
      <c r="D38" s="142"/>
      <c r="E38" s="142"/>
    </row>
    <row r="39" spans="1:9">
      <c r="A39" s="142"/>
      <c r="B39" s="142"/>
      <c r="C39" s="142"/>
      <c r="D39" s="142"/>
      <c r="E39" s="142"/>
    </row>
    <row r="40" spans="1:9">
      <c r="A40" s="142"/>
      <c r="B40" s="142"/>
      <c r="C40" s="142"/>
      <c r="D40" s="142"/>
      <c r="E40" s="142"/>
    </row>
    <row r="41" spans="1:9">
      <c r="A41" s="142"/>
      <c r="B41" s="142"/>
      <c r="C41" s="142"/>
      <c r="D41" s="142"/>
      <c r="E41" s="142"/>
    </row>
    <row r="42" spans="1:9">
      <c r="A42" s="142"/>
      <c r="B42" s="142"/>
      <c r="C42" s="142"/>
      <c r="D42" s="142"/>
      <c r="E42" s="142"/>
    </row>
    <row r="43" spans="1:9" ht="15.75">
      <c r="A43" s="142"/>
      <c r="B43" s="142"/>
      <c r="C43" s="142"/>
      <c r="D43" s="142"/>
      <c r="E43" s="142"/>
      <c r="I43" s="360"/>
    </row>
    <row r="44" spans="1:9">
      <c r="A44" s="142"/>
      <c r="B44" s="142"/>
      <c r="C44" s="142"/>
      <c r="D44" s="142"/>
      <c r="E44" s="142"/>
    </row>
    <row r="45" spans="1:9">
      <c r="A45" s="142"/>
      <c r="B45" s="142"/>
      <c r="C45" s="142"/>
      <c r="D45" s="142"/>
      <c r="E45" s="142"/>
    </row>
    <row r="46" spans="1:9">
      <c r="A46" s="142"/>
      <c r="B46" s="142"/>
      <c r="C46" s="142"/>
      <c r="D46" s="142"/>
      <c r="E46" s="142"/>
    </row>
    <row r="47" spans="1:9">
      <c r="A47" s="142"/>
      <c r="B47" s="142"/>
      <c r="C47" s="142"/>
      <c r="D47" s="142"/>
      <c r="E47" s="142"/>
    </row>
    <row r="48" spans="1:9">
      <c r="A48" s="142"/>
      <c r="B48" s="142"/>
      <c r="C48" s="142"/>
      <c r="D48" s="142"/>
      <c r="E48" s="142"/>
    </row>
    <row r="49" spans="1:10">
      <c r="A49" s="142"/>
      <c r="B49" s="142"/>
      <c r="C49" s="142"/>
      <c r="D49" s="142"/>
      <c r="E49" s="142"/>
    </row>
    <row r="50" spans="1:10">
      <c r="A50" s="142"/>
      <c r="B50" s="142"/>
      <c r="C50" s="142"/>
      <c r="D50" s="142"/>
      <c r="E50" s="142"/>
    </row>
    <row r="51" spans="1:10">
      <c r="A51" s="142"/>
      <c r="B51" s="142"/>
      <c r="C51" s="142"/>
      <c r="D51" s="142"/>
      <c r="E51" s="142"/>
    </row>
    <row r="52" spans="1:10">
      <c r="A52" s="142"/>
      <c r="B52" s="142"/>
      <c r="C52" s="142"/>
      <c r="D52" s="142"/>
      <c r="E52" s="142"/>
    </row>
    <row r="53" spans="1:10">
      <c r="A53" s="142"/>
      <c r="B53" s="142"/>
      <c r="C53" s="142"/>
      <c r="D53" s="142"/>
      <c r="E53" s="142"/>
    </row>
    <row r="54" spans="1:10">
      <c r="A54" s="142"/>
      <c r="B54" s="142"/>
      <c r="C54" s="142"/>
      <c r="D54" s="142"/>
      <c r="E54" s="142"/>
    </row>
    <row r="55" spans="1:10">
      <c r="A55" s="142"/>
      <c r="B55" s="142"/>
      <c r="C55" s="142"/>
      <c r="D55" s="142"/>
      <c r="E55" s="142"/>
    </row>
    <row r="56" spans="1:10">
      <c r="A56" s="142"/>
      <c r="B56" s="142"/>
      <c r="C56" s="142"/>
      <c r="D56" s="142"/>
      <c r="E56" s="142"/>
    </row>
    <row r="57" spans="1:10">
      <c r="A57" s="142"/>
      <c r="B57" s="142"/>
      <c r="C57" s="142"/>
      <c r="D57" s="142"/>
      <c r="E57" s="142"/>
    </row>
    <row r="58" spans="1:10">
      <c r="A58" s="142"/>
      <c r="B58" s="142"/>
      <c r="C58" s="142"/>
      <c r="D58" s="142"/>
      <c r="E58" s="142"/>
    </row>
    <row r="59" spans="1:10" ht="15.75">
      <c r="A59" s="142"/>
      <c r="B59" s="142"/>
      <c r="C59" s="142"/>
      <c r="D59" s="142"/>
      <c r="E59" s="142"/>
      <c r="G59" s="226"/>
      <c r="J59" s="226"/>
    </row>
    <row r="60" spans="1:10">
      <c r="A60" s="142"/>
      <c r="B60" s="142"/>
      <c r="C60" s="142"/>
      <c r="D60" s="142"/>
      <c r="E60" s="142"/>
    </row>
    <row r="61" spans="1:10" ht="15.75">
      <c r="A61" s="142"/>
      <c r="B61" s="142"/>
      <c r="C61" s="142"/>
      <c r="D61" s="142"/>
      <c r="E61" s="142"/>
      <c r="G61" s="226"/>
    </row>
    <row r="62" spans="1:10" ht="31.5" customHeight="1">
      <c r="A62" s="142"/>
      <c r="B62" s="142"/>
      <c r="C62" s="142"/>
      <c r="D62" s="142"/>
      <c r="E62" s="142"/>
    </row>
  </sheetData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Y140"/>
  <sheetViews>
    <sheetView showGridLines="0" showOutlineSymbols="0" zoomScaleNormal="100" workbookViewId="0">
      <pane ySplit="9" topLeftCell="A47" activePane="bottomLeft" state="frozen"/>
      <selection pane="bottomLeft" activeCell="E95" sqref="E95"/>
    </sheetView>
  </sheetViews>
  <sheetFormatPr baseColWidth="10" defaultColWidth="11.42578125" defaultRowHeight="15.75"/>
  <cols>
    <col min="1" max="1" width="8" style="242" customWidth="1"/>
    <col min="2" max="2" width="24.7109375" style="35" customWidth="1"/>
    <col min="3" max="8" width="18.7109375" style="35" customWidth="1"/>
    <col min="9" max="10" width="11.42578125" style="27"/>
    <col min="11" max="11" width="34.85546875" style="27" customWidth="1"/>
    <col min="12" max="16384" width="11.42578125" style="27"/>
  </cols>
  <sheetData>
    <row r="1" spans="1:233" s="19" customFormat="1" ht="15.75" customHeight="1">
      <c r="A1" s="241"/>
      <c r="B1" s="17"/>
      <c r="C1" s="17"/>
      <c r="D1" s="18"/>
      <c r="E1" s="17"/>
      <c r="F1" s="17"/>
      <c r="G1" s="17"/>
      <c r="H1" s="17"/>
    </row>
    <row r="2" spans="1:233" s="19" customFormat="1">
      <c r="A2" s="241"/>
      <c r="B2" s="17"/>
      <c r="C2" s="17"/>
      <c r="D2" s="18"/>
      <c r="E2" s="17"/>
      <c r="F2" s="17"/>
      <c r="G2" s="17"/>
      <c r="H2" s="17"/>
    </row>
    <row r="3" spans="1:233" s="19" customFormat="1" ht="18.75">
      <c r="A3" s="257"/>
      <c r="B3" s="247" t="s">
        <v>47</v>
      </c>
      <c r="C3" s="20"/>
      <c r="D3" s="21"/>
      <c r="E3" s="20"/>
      <c r="F3" s="20"/>
      <c r="G3" s="20"/>
      <c r="H3" s="20"/>
    </row>
    <row r="4" spans="1:233" s="19" customFormat="1">
      <c r="A4" s="241"/>
      <c r="B4" s="22"/>
      <c r="C4" s="20"/>
      <c r="D4" s="21"/>
      <c r="E4" s="20"/>
      <c r="F4" s="20"/>
      <c r="G4" s="20"/>
      <c r="H4" s="20"/>
    </row>
    <row r="5" spans="1:233" s="19" customFormat="1" ht="18.75">
      <c r="A5" s="256"/>
      <c r="B5" s="258" t="s">
        <v>199</v>
      </c>
      <c r="C5" s="20"/>
      <c r="D5" s="21"/>
      <c r="E5" s="20"/>
      <c r="F5" s="20"/>
      <c r="G5" s="20"/>
      <c r="H5" s="20"/>
      <c r="J5" s="246" t="s">
        <v>192</v>
      </c>
    </row>
    <row r="6" spans="1:233" ht="9" customHeight="1">
      <c r="B6" s="23"/>
      <c r="C6" s="24"/>
      <c r="D6" s="25"/>
      <c r="E6" s="24"/>
      <c r="F6" s="24"/>
      <c r="G6" s="24"/>
      <c r="H6" s="24"/>
      <c r="I6" s="26"/>
      <c r="J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</row>
    <row r="7" spans="1:233" ht="18.75" customHeight="1">
      <c r="A7" s="427" t="s">
        <v>180</v>
      </c>
      <c r="B7" s="429" t="s">
        <v>48</v>
      </c>
      <c r="C7" s="248" t="s">
        <v>49</v>
      </c>
      <c r="D7" s="249"/>
      <c r="E7" s="248" t="s">
        <v>50</v>
      </c>
      <c r="F7" s="248"/>
      <c r="G7" s="248" t="s">
        <v>51</v>
      </c>
      <c r="H7" s="248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</row>
    <row r="8" spans="1:233" ht="24" customHeight="1">
      <c r="A8" s="428"/>
      <c r="B8" s="430"/>
      <c r="C8" s="250" t="s">
        <v>7</v>
      </c>
      <c r="D8" s="251" t="s">
        <v>52</v>
      </c>
      <c r="E8" s="250" t="s">
        <v>7</v>
      </c>
      <c r="F8" s="251" t="s">
        <v>52</v>
      </c>
      <c r="G8" s="250" t="s">
        <v>7</v>
      </c>
      <c r="H8" s="251" t="s">
        <v>52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</row>
    <row r="9" spans="1:233" ht="24" hidden="1" customHeight="1">
      <c r="A9" s="279"/>
      <c r="B9" s="280"/>
      <c r="C9" s="281"/>
      <c r="D9" s="282"/>
      <c r="E9" s="281"/>
      <c r="F9" s="282"/>
      <c r="G9" s="281"/>
      <c r="H9" s="282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</row>
    <row r="10" spans="1:233" s="31" customFormat="1" ht="18" customHeight="1">
      <c r="A10" s="252"/>
      <c r="B10" s="259" t="s">
        <v>53</v>
      </c>
      <c r="C10" s="260">
        <v>206534</v>
      </c>
      <c r="D10" s="261">
        <v>909.78380445834557</v>
      </c>
      <c r="E10" s="260">
        <v>901893</v>
      </c>
      <c r="F10" s="261">
        <v>1047.9585982705273</v>
      </c>
      <c r="G10" s="260">
        <v>390953</v>
      </c>
      <c r="H10" s="261">
        <v>674.61333702516686</v>
      </c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</row>
    <row r="11" spans="1:233" s="33" customFormat="1" ht="18" customHeight="1">
      <c r="A11" s="252">
        <v>4</v>
      </c>
      <c r="B11" s="253" t="s">
        <v>54</v>
      </c>
      <c r="C11" s="254">
        <v>9825</v>
      </c>
      <c r="D11" s="255">
        <v>895.23644274809169</v>
      </c>
      <c r="E11" s="254">
        <v>63760</v>
      </c>
      <c r="F11" s="255">
        <v>940.17305803011288</v>
      </c>
      <c r="G11" s="254">
        <v>28228</v>
      </c>
      <c r="H11" s="255">
        <v>612.02718612724959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</row>
    <row r="12" spans="1:233" s="33" customFormat="1" ht="18" customHeight="1">
      <c r="A12" s="252">
        <v>11</v>
      </c>
      <c r="B12" s="253" t="s">
        <v>55</v>
      </c>
      <c r="C12" s="254">
        <v>38432</v>
      </c>
      <c r="D12" s="255">
        <v>995.9259075770193</v>
      </c>
      <c r="E12" s="254">
        <v>114907</v>
      </c>
      <c r="F12" s="255">
        <v>1197.0958673535988</v>
      </c>
      <c r="G12" s="254">
        <v>56089</v>
      </c>
      <c r="H12" s="255">
        <v>754.11679170603861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</row>
    <row r="13" spans="1:233" s="33" customFormat="1" ht="18" customHeight="1">
      <c r="A13" s="252">
        <v>14</v>
      </c>
      <c r="B13" s="253" t="s">
        <v>56</v>
      </c>
      <c r="C13" s="254">
        <v>15444</v>
      </c>
      <c r="D13" s="255">
        <v>846.1793278943278</v>
      </c>
      <c r="E13" s="254">
        <v>105191</v>
      </c>
      <c r="F13" s="255">
        <v>955.43954150069874</v>
      </c>
      <c r="G13" s="254">
        <v>43414</v>
      </c>
      <c r="H13" s="255">
        <v>623.91017528907719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</row>
    <row r="14" spans="1:233" s="33" customFormat="1" ht="18" customHeight="1">
      <c r="A14" s="252">
        <v>18</v>
      </c>
      <c r="B14" s="253" t="s">
        <v>57</v>
      </c>
      <c r="C14" s="254">
        <v>21993</v>
      </c>
      <c r="D14" s="255">
        <v>903.32506706679408</v>
      </c>
      <c r="E14" s="254">
        <v>111966</v>
      </c>
      <c r="F14" s="255">
        <v>979.46351633531606</v>
      </c>
      <c r="G14" s="254">
        <v>45418</v>
      </c>
      <c r="H14" s="255">
        <v>614.19736404068863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</row>
    <row r="15" spans="1:233" s="33" customFormat="1" ht="18" customHeight="1">
      <c r="A15" s="252">
        <v>21</v>
      </c>
      <c r="B15" s="253" t="s">
        <v>58</v>
      </c>
      <c r="C15" s="254">
        <v>11619</v>
      </c>
      <c r="D15" s="255">
        <v>858.28511575867117</v>
      </c>
      <c r="E15" s="254">
        <v>56433</v>
      </c>
      <c r="F15" s="255">
        <v>1084.6371318200343</v>
      </c>
      <c r="G15" s="254">
        <v>24980</v>
      </c>
      <c r="H15" s="255">
        <v>694.8772429943956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</row>
    <row r="16" spans="1:233" s="33" customFormat="1" ht="18" customHeight="1">
      <c r="A16" s="252">
        <v>23</v>
      </c>
      <c r="B16" s="253" t="s">
        <v>59</v>
      </c>
      <c r="C16" s="254">
        <v>21346</v>
      </c>
      <c r="D16" s="255">
        <v>837.45988288203876</v>
      </c>
      <c r="E16" s="254">
        <v>77519</v>
      </c>
      <c r="F16" s="255">
        <v>950.43321379274778</v>
      </c>
      <c r="G16" s="254">
        <v>36685</v>
      </c>
      <c r="H16" s="255">
        <v>650.83998418972328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</row>
    <row r="17" spans="1:233" s="33" customFormat="1" ht="18" customHeight="1">
      <c r="A17" s="252">
        <v>29</v>
      </c>
      <c r="B17" s="253" t="s">
        <v>60</v>
      </c>
      <c r="C17" s="254">
        <v>30973</v>
      </c>
      <c r="D17" s="255">
        <v>958.79345752752397</v>
      </c>
      <c r="E17" s="254">
        <v>159037</v>
      </c>
      <c r="F17" s="255">
        <v>1061.17532567893</v>
      </c>
      <c r="G17" s="254">
        <v>65718</v>
      </c>
      <c r="H17" s="255">
        <v>672.96095696764974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</row>
    <row r="18" spans="1:233" s="33" customFormat="1" ht="18" customHeight="1">
      <c r="A18" s="252">
        <v>41</v>
      </c>
      <c r="B18" s="253" t="s">
        <v>61</v>
      </c>
      <c r="C18" s="254">
        <v>56902</v>
      </c>
      <c r="D18" s="255">
        <v>884.8441323679308</v>
      </c>
      <c r="E18" s="254">
        <v>213080</v>
      </c>
      <c r="F18" s="255">
        <v>1097.3533055659848</v>
      </c>
      <c r="G18" s="254">
        <v>90421</v>
      </c>
      <c r="H18" s="255">
        <v>704.773770031298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</row>
    <row r="19" spans="1:233" s="33" customFormat="1" ht="18" hidden="1" customHeight="1">
      <c r="A19" s="252"/>
      <c r="B19" s="253"/>
      <c r="C19" s="254"/>
      <c r="D19" s="255"/>
      <c r="E19" s="254"/>
      <c r="F19" s="255"/>
      <c r="G19" s="254"/>
      <c r="H19" s="255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</row>
    <row r="20" spans="1:233" s="31" customFormat="1" ht="18" customHeight="1">
      <c r="A20" s="252"/>
      <c r="B20" s="259" t="s">
        <v>62</v>
      </c>
      <c r="C20" s="260">
        <v>22693</v>
      </c>
      <c r="D20" s="261">
        <v>1051.6069201956552</v>
      </c>
      <c r="E20" s="260">
        <v>196195</v>
      </c>
      <c r="F20" s="261">
        <v>1215.7775862789574</v>
      </c>
      <c r="G20" s="260">
        <v>74332</v>
      </c>
      <c r="H20" s="261">
        <v>759.87876728730566</v>
      </c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</row>
    <row r="21" spans="1:233" s="33" customFormat="1" ht="18" customHeight="1">
      <c r="A21" s="252">
        <v>22</v>
      </c>
      <c r="B21" s="253" t="s">
        <v>63</v>
      </c>
      <c r="C21" s="254">
        <v>5475</v>
      </c>
      <c r="D21" s="255">
        <v>942.66788858447478</v>
      </c>
      <c r="E21" s="254">
        <v>32657</v>
      </c>
      <c r="F21" s="255">
        <v>1104.9585209909055</v>
      </c>
      <c r="G21" s="254">
        <v>13285</v>
      </c>
      <c r="H21" s="255">
        <v>711.98360030109166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</row>
    <row r="22" spans="1:233" s="33" customFormat="1" ht="18" customHeight="1">
      <c r="A22" s="252">
        <v>40</v>
      </c>
      <c r="B22" s="253" t="s">
        <v>64</v>
      </c>
      <c r="C22" s="254">
        <v>3219</v>
      </c>
      <c r="D22" s="255">
        <v>954.06362845604201</v>
      </c>
      <c r="E22" s="254">
        <v>22827</v>
      </c>
      <c r="F22" s="255">
        <v>1100.922094887633</v>
      </c>
      <c r="G22" s="254">
        <v>8605</v>
      </c>
      <c r="H22" s="255">
        <v>685.60548169668812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</row>
    <row r="23" spans="1:233" s="33" customFormat="1" ht="18" customHeight="1">
      <c r="A23" s="252">
        <v>50</v>
      </c>
      <c r="B23" s="253" t="s">
        <v>65</v>
      </c>
      <c r="C23" s="254">
        <v>13999</v>
      </c>
      <c r="D23" s="255">
        <v>1116.6424980355741</v>
      </c>
      <c r="E23" s="254">
        <v>140711</v>
      </c>
      <c r="F23" s="255">
        <v>1260.1296590884863</v>
      </c>
      <c r="G23" s="254">
        <v>52442</v>
      </c>
      <c r="H23" s="255">
        <v>784.19913866748038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</row>
    <row r="24" spans="1:233" s="33" customFormat="1" ht="18" hidden="1" customHeight="1">
      <c r="A24" s="252"/>
      <c r="B24" s="253"/>
      <c r="C24" s="254"/>
      <c r="D24" s="255"/>
      <c r="E24" s="254"/>
      <c r="F24" s="255"/>
      <c r="G24" s="254"/>
      <c r="H24" s="255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</row>
    <row r="25" spans="1:233" s="31" customFormat="1" ht="18" customHeight="1">
      <c r="A25" s="252">
        <v>33</v>
      </c>
      <c r="B25" s="259" t="s">
        <v>66</v>
      </c>
      <c r="C25" s="260">
        <v>28503</v>
      </c>
      <c r="D25" s="261">
        <v>1132.561807529032</v>
      </c>
      <c r="E25" s="260">
        <v>180759</v>
      </c>
      <c r="F25" s="261">
        <v>1400.7513812866857</v>
      </c>
      <c r="G25" s="260">
        <v>80623</v>
      </c>
      <c r="H25" s="261">
        <v>827.23572119618473</v>
      </c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</row>
    <row r="26" spans="1:233" s="31" customFormat="1" ht="18" hidden="1" customHeight="1">
      <c r="A26" s="252"/>
      <c r="B26" s="259"/>
      <c r="C26" s="260"/>
      <c r="D26" s="261"/>
      <c r="E26" s="260"/>
      <c r="F26" s="261"/>
      <c r="G26" s="260"/>
      <c r="H26" s="261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</row>
    <row r="27" spans="1:233" s="31" customFormat="1" ht="18" customHeight="1">
      <c r="A27" s="252">
        <v>7</v>
      </c>
      <c r="B27" s="259" t="s">
        <v>67</v>
      </c>
      <c r="C27" s="260">
        <v>17163</v>
      </c>
      <c r="D27" s="261">
        <v>909.83692361475255</v>
      </c>
      <c r="E27" s="260">
        <v>126623</v>
      </c>
      <c r="F27" s="261">
        <v>1070.3417887745511</v>
      </c>
      <c r="G27" s="260">
        <v>44563</v>
      </c>
      <c r="H27" s="261">
        <v>651.65611561160608</v>
      </c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</row>
    <row r="28" spans="1:233" s="31" customFormat="1" ht="18" hidden="1" customHeight="1">
      <c r="A28" s="252"/>
      <c r="B28" s="259"/>
      <c r="C28" s="260"/>
      <c r="D28" s="261"/>
      <c r="E28" s="260"/>
      <c r="F28" s="261"/>
      <c r="G28" s="260"/>
      <c r="H28" s="261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</row>
    <row r="29" spans="1:233" s="31" customFormat="1" ht="18" customHeight="1">
      <c r="A29" s="252"/>
      <c r="B29" s="259" t="s">
        <v>68</v>
      </c>
      <c r="C29" s="260">
        <v>45293</v>
      </c>
      <c r="D29" s="261">
        <v>926.25985759388891</v>
      </c>
      <c r="E29" s="260">
        <v>186143</v>
      </c>
      <c r="F29" s="261">
        <v>1081.8175944300888</v>
      </c>
      <c r="G29" s="260">
        <v>81026</v>
      </c>
      <c r="H29" s="261">
        <v>689.08673586256259</v>
      </c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</row>
    <row r="30" spans="1:233" s="33" customFormat="1" ht="18" customHeight="1">
      <c r="A30" s="252">
        <v>35</v>
      </c>
      <c r="B30" s="253" t="s">
        <v>69</v>
      </c>
      <c r="C30" s="254">
        <v>25213</v>
      </c>
      <c r="D30" s="255">
        <v>961.89994843929708</v>
      </c>
      <c r="E30" s="254">
        <v>96271</v>
      </c>
      <c r="F30" s="255">
        <v>1096.7525691018061</v>
      </c>
      <c r="G30" s="254">
        <v>41675</v>
      </c>
      <c r="H30" s="255">
        <v>693.25525374925019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</row>
    <row r="31" spans="1:233" s="33" customFormat="1" ht="18" customHeight="1">
      <c r="A31" s="252">
        <v>38</v>
      </c>
      <c r="B31" s="253" t="s">
        <v>70</v>
      </c>
      <c r="C31" s="254">
        <v>20080</v>
      </c>
      <c r="D31" s="255">
        <v>881.50917978087637</v>
      </c>
      <c r="E31" s="254">
        <v>89872</v>
      </c>
      <c r="F31" s="255">
        <v>1065.819230683639</v>
      </c>
      <c r="G31" s="254">
        <v>39351</v>
      </c>
      <c r="H31" s="255">
        <v>684.67203273106156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</row>
    <row r="32" spans="1:233" s="33" customFormat="1" ht="18" hidden="1" customHeight="1">
      <c r="A32" s="252"/>
      <c r="B32" s="253"/>
      <c r="C32" s="254"/>
      <c r="D32" s="255"/>
      <c r="E32" s="254"/>
      <c r="F32" s="255"/>
      <c r="G32" s="254"/>
      <c r="H32" s="255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</row>
    <row r="33" spans="1:233" s="31" customFormat="1" ht="18" customHeight="1">
      <c r="A33" s="252">
        <v>39</v>
      </c>
      <c r="B33" s="259" t="s">
        <v>71</v>
      </c>
      <c r="C33" s="260">
        <v>13194</v>
      </c>
      <c r="D33" s="261">
        <v>1032.3053425799606</v>
      </c>
      <c r="E33" s="260">
        <v>86980</v>
      </c>
      <c r="F33" s="261">
        <v>1236.7556544033109</v>
      </c>
      <c r="G33" s="260">
        <v>35365</v>
      </c>
      <c r="H33" s="261">
        <v>758.60758970733764</v>
      </c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</row>
    <row r="34" spans="1:233" s="31" customFormat="1" ht="18" hidden="1" customHeight="1">
      <c r="A34" s="252"/>
      <c r="B34" s="259"/>
      <c r="C34" s="260"/>
      <c r="D34" s="261"/>
      <c r="E34" s="260"/>
      <c r="F34" s="261"/>
      <c r="G34" s="260"/>
      <c r="H34" s="261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</row>
    <row r="35" spans="1:233" s="31" customFormat="1" ht="18" customHeight="1">
      <c r="A35" s="252"/>
      <c r="B35" s="259" t="s">
        <v>72</v>
      </c>
      <c r="C35" s="260">
        <v>46628</v>
      </c>
      <c r="D35" s="261">
        <v>984.86555310114056</v>
      </c>
      <c r="E35" s="260">
        <v>387908</v>
      </c>
      <c r="F35" s="261">
        <v>1147.3648239531014</v>
      </c>
      <c r="G35" s="260">
        <v>152679</v>
      </c>
      <c r="H35" s="261">
        <v>717.78403847287439</v>
      </c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</row>
    <row r="36" spans="1:233" s="33" customFormat="1" ht="18" customHeight="1">
      <c r="A36" s="252">
        <v>5</v>
      </c>
      <c r="B36" s="253" t="s">
        <v>73</v>
      </c>
      <c r="C36" s="254">
        <v>2955</v>
      </c>
      <c r="D36" s="255">
        <v>854.6846700507615</v>
      </c>
      <c r="E36" s="254">
        <v>23855</v>
      </c>
      <c r="F36" s="255">
        <v>990.0761966044854</v>
      </c>
      <c r="G36" s="254">
        <v>10058</v>
      </c>
      <c r="H36" s="255">
        <v>673.08021574865779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</row>
    <row r="37" spans="1:233" s="33" customFormat="1" ht="18" customHeight="1">
      <c r="A37" s="252">
        <v>9</v>
      </c>
      <c r="B37" s="253" t="s">
        <v>74</v>
      </c>
      <c r="C37" s="254">
        <v>4809</v>
      </c>
      <c r="D37" s="255">
        <v>1092.4616157205239</v>
      </c>
      <c r="E37" s="254">
        <v>61223</v>
      </c>
      <c r="F37" s="255">
        <v>1222.2278712248667</v>
      </c>
      <c r="G37" s="254">
        <v>20985</v>
      </c>
      <c r="H37" s="255">
        <v>732.8683388134383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</row>
    <row r="38" spans="1:233" s="33" customFormat="1" ht="18" customHeight="1">
      <c r="A38" s="252">
        <v>24</v>
      </c>
      <c r="B38" s="253" t="s">
        <v>75</v>
      </c>
      <c r="C38" s="254">
        <v>13903</v>
      </c>
      <c r="D38" s="255">
        <v>1039.0145371502554</v>
      </c>
      <c r="E38" s="254">
        <v>86023</v>
      </c>
      <c r="F38" s="255">
        <v>1142.0063806191367</v>
      </c>
      <c r="G38" s="254">
        <v>35551</v>
      </c>
      <c r="H38" s="255">
        <v>700.75031672808075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</row>
    <row r="39" spans="1:233" s="33" customFormat="1" ht="18" customHeight="1">
      <c r="A39" s="252">
        <v>34</v>
      </c>
      <c r="B39" s="253" t="s">
        <v>76</v>
      </c>
      <c r="C39" s="254">
        <v>4088</v>
      </c>
      <c r="D39" s="255">
        <v>965.31626712328762</v>
      </c>
      <c r="E39" s="254">
        <v>25958</v>
      </c>
      <c r="F39" s="255">
        <v>1186.1759765775485</v>
      </c>
      <c r="G39" s="254">
        <v>10576</v>
      </c>
      <c r="H39" s="255">
        <v>743.96070442511359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</row>
    <row r="40" spans="1:233" s="33" customFormat="1" ht="18" customHeight="1">
      <c r="A40" s="252">
        <v>37</v>
      </c>
      <c r="B40" s="253" t="s">
        <v>77</v>
      </c>
      <c r="C40" s="254">
        <v>5237</v>
      </c>
      <c r="D40" s="255">
        <v>925.45422952071794</v>
      </c>
      <c r="E40" s="254">
        <v>50989</v>
      </c>
      <c r="F40" s="255">
        <v>1058.9186151915119</v>
      </c>
      <c r="G40" s="254">
        <v>20367</v>
      </c>
      <c r="H40" s="255">
        <v>690.52586438847163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</row>
    <row r="41" spans="1:233" s="33" customFormat="1" ht="18" customHeight="1">
      <c r="A41" s="252">
        <v>40</v>
      </c>
      <c r="B41" s="253" t="s">
        <v>78</v>
      </c>
      <c r="C41" s="254">
        <v>2284</v>
      </c>
      <c r="D41" s="255">
        <v>919.48902802101577</v>
      </c>
      <c r="E41" s="254">
        <v>20907</v>
      </c>
      <c r="F41" s="255">
        <v>1086.9233075046634</v>
      </c>
      <c r="G41" s="254">
        <v>8665</v>
      </c>
      <c r="H41" s="255">
        <v>695.55640738603597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</row>
    <row r="42" spans="1:233" s="33" customFormat="1" ht="18" customHeight="1">
      <c r="A42" s="252">
        <v>42</v>
      </c>
      <c r="B42" s="253" t="s">
        <v>79</v>
      </c>
      <c r="C42" s="254">
        <v>1215</v>
      </c>
      <c r="D42" s="255">
        <v>946.11749794238699</v>
      </c>
      <c r="E42" s="254">
        <v>14850</v>
      </c>
      <c r="F42" s="255">
        <v>1070.5446653198653</v>
      </c>
      <c r="G42" s="254">
        <v>5358</v>
      </c>
      <c r="H42" s="255">
        <v>675.13178984695776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</row>
    <row r="43" spans="1:233" s="33" customFormat="1" ht="18" customHeight="1">
      <c r="A43" s="252">
        <v>47</v>
      </c>
      <c r="B43" s="253" t="s">
        <v>80</v>
      </c>
      <c r="C43" s="254">
        <v>9624</v>
      </c>
      <c r="D43" s="255">
        <v>977.44368973399833</v>
      </c>
      <c r="E43" s="254">
        <v>73492</v>
      </c>
      <c r="F43" s="255">
        <v>1303.9001536221631</v>
      </c>
      <c r="G43" s="254">
        <v>27910</v>
      </c>
      <c r="H43" s="255">
        <v>801.17006700107504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</row>
    <row r="44" spans="1:233" s="33" customFormat="1" ht="18" customHeight="1">
      <c r="A44" s="252">
        <v>49</v>
      </c>
      <c r="B44" s="253" t="s">
        <v>81</v>
      </c>
      <c r="C44" s="254">
        <v>2513</v>
      </c>
      <c r="D44" s="255">
        <v>894.655917230402</v>
      </c>
      <c r="E44" s="254">
        <v>30611</v>
      </c>
      <c r="F44" s="255">
        <v>952.41492894711052</v>
      </c>
      <c r="G44" s="254">
        <v>13209</v>
      </c>
      <c r="H44" s="255">
        <v>650.46666212430921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</row>
    <row r="45" spans="1:233" s="33" customFormat="1" ht="18" hidden="1" customHeight="1">
      <c r="A45" s="252"/>
      <c r="B45" s="253"/>
      <c r="C45" s="254"/>
      <c r="D45" s="255"/>
      <c r="E45" s="254"/>
      <c r="F45" s="255"/>
      <c r="G45" s="254"/>
      <c r="H45" s="25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</row>
    <row r="46" spans="1:233" s="31" customFormat="1" ht="18" customHeight="1">
      <c r="A46" s="252"/>
      <c r="B46" s="259" t="s">
        <v>82</v>
      </c>
      <c r="C46" s="260">
        <v>43868</v>
      </c>
      <c r="D46" s="261">
        <v>905.28852534877365</v>
      </c>
      <c r="E46" s="260">
        <v>216042</v>
      </c>
      <c r="F46" s="261">
        <v>1076.090067255441</v>
      </c>
      <c r="G46" s="260">
        <v>95131</v>
      </c>
      <c r="H46" s="261">
        <v>717.55952307870177</v>
      </c>
      <c r="I46" s="28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</row>
    <row r="47" spans="1:233" s="33" customFormat="1" ht="18" customHeight="1">
      <c r="A47" s="252">
        <v>2</v>
      </c>
      <c r="B47" s="253" t="s">
        <v>83</v>
      </c>
      <c r="C47" s="254">
        <v>7190</v>
      </c>
      <c r="D47" s="255">
        <v>905.24063004172456</v>
      </c>
      <c r="E47" s="254">
        <v>42682</v>
      </c>
      <c r="F47" s="255">
        <v>1026.266871983506</v>
      </c>
      <c r="G47" s="254">
        <v>18584</v>
      </c>
      <c r="H47" s="255">
        <v>695.6757527981058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</row>
    <row r="48" spans="1:233" s="33" customFormat="1" ht="18" customHeight="1">
      <c r="A48" s="252">
        <v>13</v>
      </c>
      <c r="B48" s="253" t="s">
        <v>84</v>
      </c>
      <c r="C48" s="254">
        <v>14652</v>
      </c>
      <c r="D48" s="255">
        <v>895.58621758121751</v>
      </c>
      <c r="E48" s="254">
        <v>52199</v>
      </c>
      <c r="F48" s="255">
        <v>1103.4706814306785</v>
      </c>
      <c r="G48" s="254">
        <v>26809</v>
      </c>
      <c r="H48" s="255">
        <v>742.38772315267261</v>
      </c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</row>
    <row r="49" spans="1:233" s="33" customFormat="1" ht="18" customHeight="1">
      <c r="A49" s="252">
        <v>16</v>
      </c>
      <c r="B49" s="253" t="s">
        <v>85</v>
      </c>
      <c r="C49" s="254">
        <v>5962</v>
      </c>
      <c r="D49" s="255">
        <v>851.26834786984227</v>
      </c>
      <c r="E49" s="254">
        <v>24961</v>
      </c>
      <c r="F49" s="255">
        <v>972.60522214654839</v>
      </c>
      <c r="G49" s="254">
        <v>11158</v>
      </c>
      <c r="H49" s="255">
        <v>683.04374529485563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</row>
    <row r="50" spans="1:233" s="33" customFormat="1" ht="18" customHeight="1">
      <c r="A50" s="252">
        <v>19</v>
      </c>
      <c r="B50" s="253" t="s">
        <v>86</v>
      </c>
      <c r="C50" s="254">
        <v>5665</v>
      </c>
      <c r="D50" s="255">
        <v>997.09836363636373</v>
      </c>
      <c r="E50" s="254">
        <v>24841</v>
      </c>
      <c r="F50" s="255">
        <v>1232.8650678314079</v>
      </c>
      <c r="G50" s="254">
        <v>9294</v>
      </c>
      <c r="H50" s="255">
        <v>768.66253389283406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</row>
    <row r="51" spans="1:233" s="33" customFormat="1" ht="18" customHeight="1">
      <c r="A51" s="252">
        <v>45</v>
      </c>
      <c r="B51" s="253" t="s">
        <v>87</v>
      </c>
      <c r="C51" s="254">
        <v>10399</v>
      </c>
      <c r="D51" s="255">
        <v>899.94841042407916</v>
      </c>
      <c r="E51" s="254">
        <v>71359</v>
      </c>
      <c r="F51" s="255">
        <v>1067.4849911013328</v>
      </c>
      <c r="G51" s="254">
        <v>29286</v>
      </c>
      <c r="H51" s="255">
        <v>705.65091272280279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</row>
    <row r="52" spans="1:233" s="33" customFormat="1" ht="18" hidden="1" customHeight="1">
      <c r="A52" s="252"/>
      <c r="B52" s="253"/>
      <c r="C52" s="254"/>
      <c r="D52" s="255"/>
      <c r="E52" s="254"/>
      <c r="F52" s="255"/>
      <c r="G52" s="254"/>
      <c r="H52" s="255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</row>
    <row r="53" spans="1:233" s="31" customFormat="1" ht="18" customHeight="1">
      <c r="A53" s="252"/>
      <c r="B53" s="259" t="s">
        <v>88</v>
      </c>
      <c r="C53" s="260">
        <v>162065</v>
      </c>
      <c r="D53" s="261">
        <v>1078.5760348008509</v>
      </c>
      <c r="E53" s="260">
        <v>1127255</v>
      </c>
      <c r="F53" s="261">
        <v>1182.3469012335283</v>
      </c>
      <c r="G53" s="260">
        <v>390187</v>
      </c>
      <c r="H53" s="261">
        <v>734.37148820949938</v>
      </c>
      <c r="I53" s="28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</row>
    <row r="54" spans="1:233" s="33" customFormat="1" ht="18" customHeight="1">
      <c r="A54" s="252">
        <v>8</v>
      </c>
      <c r="B54" s="253" t="s">
        <v>89</v>
      </c>
      <c r="C54" s="254">
        <v>122568</v>
      </c>
      <c r="D54" s="255">
        <v>1111.5983266431695</v>
      </c>
      <c r="E54" s="254">
        <v>850925</v>
      </c>
      <c r="F54" s="255">
        <v>1219.4934733848459</v>
      </c>
      <c r="G54" s="254">
        <v>289841</v>
      </c>
      <c r="H54" s="255">
        <v>761.08815919762901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</row>
    <row r="55" spans="1:233" s="33" customFormat="1" ht="18" customHeight="1">
      <c r="A55" s="252">
        <v>17</v>
      </c>
      <c r="B55" s="253" t="s">
        <v>90</v>
      </c>
      <c r="C55" s="254">
        <v>12646</v>
      </c>
      <c r="D55" s="255">
        <v>950.64292029100125</v>
      </c>
      <c r="E55" s="254">
        <v>105921</v>
      </c>
      <c r="F55" s="255">
        <v>1053.432222033402</v>
      </c>
      <c r="G55" s="254">
        <v>36222</v>
      </c>
      <c r="H55" s="255">
        <v>642.64095549665956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</row>
    <row r="56" spans="1:233" s="33" customFormat="1" ht="18" customHeight="1">
      <c r="A56" s="252">
        <v>25</v>
      </c>
      <c r="B56" s="253" t="s">
        <v>91</v>
      </c>
      <c r="C56" s="254">
        <v>10410</v>
      </c>
      <c r="D56" s="255">
        <v>956.77425744476466</v>
      </c>
      <c r="E56" s="254">
        <v>61250</v>
      </c>
      <c r="F56" s="255">
        <v>1013.6453650612244</v>
      </c>
      <c r="G56" s="254">
        <v>24473</v>
      </c>
      <c r="H56" s="255">
        <v>627.63460589220767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</row>
    <row r="57" spans="1:233" s="33" customFormat="1" ht="18" customHeight="1">
      <c r="A57" s="252">
        <v>43</v>
      </c>
      <c r="B57" s="253" t="s">
        <v>92</v>
      </c>
      <c r="C57" s="254">
        <v>16441</v>
      </c>
      <c r="D57" s="255">
        <v>1007.9186783042393</v>
      </c>
      <c r="E57" s="254">
        <v>109159</v>
      </c>
      <c r="F57" s="255">
        <v>1112.5294232266695</v>
      </c>
      <c r="G57" s="254">
        <v>39651</v>
      </c>
      <c r="H57" s="255">
        <v>688.75469269375299</v>
      </c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</row>
    <row r="58" spans="1:233" s="33" customFormat="1" ht="18" hidden="1" customHeight="1">
      <c r="A58" s="252"/>
      <c r="B58" s="253"/>
      <c r="C58" s="254"/>
      <c r="D58" s="255"/>
      <c r="E58" s="254"/>
      <c r="F58" s="255"/>
      <c r="G58" s="254"/>
      <c r="H58" s="255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</row>
    <row r="59" spans="1:233" s="31" customFormat="1" ht="18" customHeight="1">
      <c r="A59" s="252"/>
      <c r="B59" s="259" t="s">
        <v>93</v>
      </c>
      <c r="C59" s="260">
        <v>96283</v>
      </c>
      <c r="D59" s="261">
        <v>935.44962288254374</v>
      </c>
      <c r="E59" s="260">
        <v>620421</v>
      </c>
      <c r="F59" s="261">
        <v>1062.3963430315864</v>
      </c>
      <c r="G59" s="260">
        <v>242391</v>
      </c>
      <c r="H59" s="261">
        <v>682.50293311220287</v>
      </c>
      <c r="I59" s="28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</row>
    <row r="60" spans="1:233" s="33" customFormat="1" ht="18" customHeight="1">
      <c r="A60" s="252">
        <v>3</v>
      </c>
      <c r="B60" s="253" t="s">
        <v>94</v>
      </c>
      <c r="C60" s="254">
        <v>23231</v>
      </c>
      <c r="D60" s="255">
        <v>883.30246222719643</v>
      </c>
      <c r="E60" s="254">
        <v>205510</v>
      </c>
      <c r="F60" s="255">
        <v>989.48829852561914</v>
      </c>
      <c r="G60" s="254">
        <v>79763</v>
      </c>
      <c r="H60" s="255">
        <v>660.14673871343871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</row>
    <row r="61" spans="1:233" s="33" customFormat="1" ht="18" customHeight="1">
      <c r="A61" s="252">
        <v>12</v>
      </c>
      <c r="B61" s="253" t="s">
        <v>95</v>
      </c>
      <c r="C61" s="254">
        <v>13228</v>
      </c>
      <c r="D61" s="255">
        <v>949.85653084366504</v>
      </c>
      <c r="E61" s="254">
        <v>84192</v>
      </c>
      <c r="F61" s="255">
        <v>1008.9047198071074</v>
      </c>
      <c r="G61" s="254">
        <v>30035</v>
      </c>
      <c r="H61" s="255">
        <v>652.47750191443311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</row>
    <row r="62" spans="1:233" s="33" customFormat="1" ht="18" customHeight="1">
      <c r="A62" s="252">
        <v>46</v>
      </c>
      <c r="B62" s="253" t="s">
        <v>96</v>
      </c>
      <c r="C62" s="254">
        <v>59824</v>
      </c>
      <c r="D62" s="255">
        <v>952.51394674378173</v>
      </c>
      <c r="E62" s="254">
        <v>330719</v>
      </c>
      <c r="F62" s="255">
        <v>1121.3191716835136</v>
      </c>
      <c r="G62" s="254">
        <v>132593</v>
      </c>
      <c r="H62" s="255">
        <v>702.75295354958405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</row>
    <row r="63" spans="1:233" s="33" customFormat="1" ht="18" hidden="1" customHeight="1">
      <c r="A63" s="252"/>
      <c r="B63" s="253"/>
      <c r="C63" s="254"/>
      <c r="D63" s="255"/>
      <c r="E63" s="254"/>
      <c r="F63" s="255"/>
      <c r="G63" s="254"/>
      <c r="H63" s="255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</row>
    <row r="64" spans="1:233" s="31" customFormat="1" ht="18" customHeight="1">
      <c r="A64" s="252"/>
      <c r="B64" s="259" t="s">
        <v>97</v>
      </c>
      <c r="C64" s="260">
        <v>27146</v>
      </c>
      <c r="D64" s="261">
        <v>831.49733257201808</v>
      </c>
      <c r="E64" s="260">
        <v>129504</v>
      </c>
      <c r="F64" s="261">
        <v>962.72223645601696</v>
      </c>
      <c r="G64" s="260">
        <v>60411</v>
      </c>
      <c r="H64" s="261">
        <v>668.50602423399698</v>
      </c>
      <c r="I64" s="2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</row>
    <row r="65" spans="1:233" s="33" customFormat="1" ht="18" customHeight="1">
      <c r="A65" s="252">
        <v>6</v>
      </c>
      <c r="B65" s="253" t="s">
        <v>98</v>
      </c>
      <c r="C65" s="254">
        <v>16692</v>
      </c>
      <c r="D65" s="255">
        <v>825.67726935058715</v>
      </c>
      <c r="E65" s="254">
        <v>73268</v>
      </c>
      <c r="F65" s="255">
        <v>977.250544576077</v>
      </c>
      <c r="G65" s="254">
        <v>36052</v>
      </c>
      <c r="H65" s="255">
        <v>685.53451791856207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</row>
    <row r="66" spans="1:233" s="33" customFormat="1" ht="18" customHeight="1">
      <c r="A66" s="252">
        <v>10</v>
      </c>
      <c r="B66" s="253" t="s">
        <v>99</v>
      </c>
      <c r="C66" s="254">
        <v>10454</v>
      </c>
      <c r="D66" s="255">
        <v>840.79028218863584</v>
      </c>
      <c r="E66" s="254">
        <v>56236</v>
      </c>
      <c r="F66" s="255">
        <v>943.79379063233512</v>
      </c>
      <c r="G66" s="254">
        <v>24359</v>
      </c>
      <c r="H66" s="255">
        <v>643.30337821749652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</row>
    <row r="67" spans="1:233" s="33" customFormat="1" ht="18" hidden="1" customHeight="1">
      <c r="A67" s="252"/>
      <c r="B67" s="253"/>
      <c r="C67" s="254"/>
      <c r="D67" s="255"/>
      <c r="E67" s="254"/>
      <c r="F67" s="255"/>
      <c r="G67" s="254"/>
      <c r="H67" s="255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</row>
    <row r="68" spans="1:233" s="31" customFormat="1" ht="18" customHeight="1">
      <c r="A68" s="252"/>
      <c r="B68" s="259" t="s">
        <v>100</v>
      </c>
      <c r="C68" s="260">
        <v>69333</v>
      </c>
      <c r="D68" s="261">
        <v>890.89750018028906</v>
      </c>
      <c r="E68" s="260">
        <v>478360</v>
      </c>
      <c r="F68" s="261">
        <v>977.6396307592604</v>
      </c>
      <c r="G68" s="260">
        <v>185437</v>
      </c>
      <c r="H68" s="261">
        <v>612.21437668857845</v>
      </c>
      <c r="I68" s="28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</row>
    <row r="69" spans="1:233" s="33" customFormat="1" ht="18" customHeight="1">
      <c r="A69" s="252">
        <v>15</v>
      </c>
      <c r="B69" s="253" t="s">
        <v>101</v>
      </c>
      <c r="C69" s="254">
        <v>25518</v>
      </c>
      <c r="D69" s="255">
        <v>896.32745121090989</v>
      </c>
      <c r="E69" s="254">
        <v>187192</v>
      </c>
      <c r="F69" s="255">
        <v>1034.6232720949613</v>
      </c>
      <c r="G69" s="254">
        <v>74172</v>
      </c>
      <c r="H69" s="255">
        <v>651.70308499164105</v>
      </c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</row>
    <row r="70" spans="1:233" s="33" customFormat="1" ht="18" customHeight="1">
      <c r="A70" s="252">
        <v>27</v>
      </c>
      <c r="B70" s="253" t="s">
        <v>102</v>
      </c>
      <c r="C70" s="254">
        <v>10588</v>
      </c>
      <c r="D70" s="255">
        <v>872.87818379297323</v>
      </c>
      <c r="E70" s="254">
        <v>72386</v>
      </c>
      <c r="F70" s="255">
        <v>862.94530199209805</v>
      </c>
      <c r="G70" s="254">
        <v>28126</v>
      </c>
      <c r="H70" s="255">
        <v>526.01152065704332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</row>
    <row r="71" spans="1:233" s="33" customFormat="1" ht="18" customHeight="1">
      <c r="A71" s="252">
        <v>32</v>
      </c>
      <c r="B71" s="253" t="s">
        <v>103</v>
      </c>
      <c r="C71" s="254">
        <v>10868</v>
      </c>
      <c r="D71" s="255">
        <v>905.38290025763717</v>
      </c>
      <c r="E71" s="254">
        <v>67305</v>
      </c>
      <c r="F71" s="255">
        <v>813.26534715102889</v>
      </c>
      <c r="G71" s="254">
        <v>25075</v>
      </c>
      <c r="H71" s="255">
        <v>534.70916011964118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</row>
    <row r="72" spans="1:233" s="33" customFormat="1" ht="18" customHeight="1">
      <c r="A72" s="252">
        <v>36</v>
      </c>
      <c r="B72" s="253" t="s">
        <v>104</v>
      </c>
      <c r="C72" s="254">
        <v>22359</v>
      </c>
      <c r="D72" s="255">
        <v>886.19244644214859</v>
      </c>
      <c r="E72" s="254">
        <v>151477</v>
      </c>
      <c r="F72" s="255">
        <v>1035.0648045577875</v>
      </c>
      <c r="G72" s="254">
        <v>58064</v>
      </c>
      <c r="H72" s="255">
        <v>636.99786321989518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</row>
    <row r="73" spans="1:233" s="33" customFormat="1" ht="18" hidden="1" customHeight="1">
      <c r="A73" s="252"/>
      <c r="B73" s="253"/>
      <c r="C73" s="254"/>
      <c r="D73" s="255"/>
      <c r="E73" s="254"/>
      <c r="F73" s="255"/>
      <c r="G73" s="254"/>
      <c r="H73" s="255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</row>
    <row r="74" spans="1:233" s="31" customFormat="1" ht="18" customHeight="1">
      <c r="A74" s="252">
        <v>28</v>
      </c>
      <c r="B74" s="259" t="s">
        <v>105</v>
      </c>
      <c r="C74" s="260">
        <v>82231</v>
      </c>
      <c r="D74" s="261">
        <v>1066.3213543554134</v>
      </c>
      <c r="E74" s="260">
        <v>779378</v>
      </c>
      <c r="F74" s="261">
        <v>1359.9772586216188</v>
      </c>
      <c r="G74" s="260">
        <v>266225</v>
      </c>
      <c r="H74" s="261">
        <v>831.61882640623537</v>
      </c>
      <c r="I74" s="28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</row>
    <row r="75" spans="1:233" s="31" customFormat="1" ht="18" hidden="1" customHeight="1">
      <c r="A75" s="252"/>
      <c r="B75" s="259"/>
      <c r="C75" s="260"/>
      <c r="D75" s="261"/>
      <c r="E75" s="260"/>
      <c r="F75" s="261"/>
      <c r="G75" s="260"/>
      <c r="H75" s="261"/>
      <c r="I75" s="28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</row>
    <row r="76" spans="1:233" s="31" customFormat="1" ht="18" customHeight="1">
      <c r="A76" s="252">
        <v>30</v>
      </c>
      <c r="B76" s="259" t="s">
        <v>106</v>
      </c>
      <c r="C76" s="260">
        <v>30817</v>
      </c>
      <c r="D76" s="261">
        <v>885.50949670636328</v>
      </c>
      <c r="E76" s="260">
        <v>144292</v>
      </c>
      <c r="F76" s="261">
        <v>1033.4216434036539</v>
      </c>
      <c r="G76" s="260">
        <v>61633</v>
      </c>
      <c r="H76" s="261">
        <v>664.39373436308472</v>
      </c>
      <c r="I76" s="28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</row>
    <row r="77" spans="1:233" s="31" customFormat="1" ht="18" hidden="1" customHeight="1">
      <c r="A77" s="252"/>
      <c r="B77" s="259"/>
      <c r="C77" s="260"/>
      <c r="D77" s="261"/>
      <c r="E77" s="260"/>
      <c r="F77" s="261"/>
      <c r="G77" s="260"/>
      <c r="H77" s="261"/>
      <c r="I77" s="28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</row>
    <row r="78" spans="1:233" s="31" customFormat="1" ht="18" customHeight="1">
      <c r="A78" s="252">
        <v>31</v>
      </c>
      <c r="B78" s="259" t="s">
        <v>107</v>
      </c>
      <c r="C78" s="260">
        <v>10685</v>
      </c>
      <c r="D78" s="261">
        <v>1159.4046055217595</v>
      </c>
      <c r="E78" s="260">
        <v>92561</v>
      </c>
      <c r="F78" s="261">
        <v>1314.4650153952527</v>
      </c>
      <c r="G78" s="260">
        <v>29390</v>
      </c>
      <c r="H78" s="261">
        <v>797.66866008846557</v>
      </c>
      <c r="I78" s="28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</row>
    <row r="79" spans="1:233" s="31" customFormat="1" ht="18" hidden="1" customHeight="1">
      <c r="A79" s="252"/>
      <c r="B79" s="259"/>
      <c r="C79" s="260"/>
      <c r="D79" s="261"/>
      <c r="E79" s="260"/>
      <c r="F79" s="261"/>
      <c r="G79" s="260"/>
      <c r="H79" s="261"/>
      <c r="I79" s="28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</row>
    <row r="80" spans="1:233" s="31" customFormat="1" ht="18" customHeight="1">
      <c r="A80" s="252"/>
      <c r="B80" s="259" t="s">
        <v>108</v>
      </c>
      <c r="C80" s="260">
        <v>42260</v>
      </c>
      <c r="D80" s="261">
        <v>1260.4411180785614</v>
      </c>
      <c r="E80" s="260">
        <v>364839</v>
      </c>
      <c r="F80" s="261">
        <v>1429.3942650593824</v>
      </c>
      <c r="G80" s="260">
        <v>134749</v>
      </c>
      <c r="H80" s="261">
        <v>882.83603982218779</v>
      </c>
      <c r="I80" s="28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</row>
    <row r="81" spans="1:233" s="33" customFormat="1" ht="18" customHeight="1">
      <c r="A81" s="252">
        <v>1</v>
      </c>
      <c r="B81" s="253" t="s">
        <v>109</v>
      </c>
      <c r="C81" s="254">
        <v>6457</v>
      </c>
      <c r="D81" s="255">
        <v>1243.9907898404833</v>
      </c>
      <c r="E81" s="254">
        <v>52512</v>
      </c>
      <c r="F81" s="255">
        <v>1444.7571000914077</v>
      </c>
      <c r="G81" s="254">
        <v>16784</v>
      </c>
      <c r="H81" s="255">
        <v>868.07949356530037</v>
      </c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</row>
    <row r="82" spans="1:233" s="33" customFormat="1" ht="18" customHeight="1">
      <c r="A82" s="252">
        <v>20</v>
      </c>
      <c r="B82" s="253" t="s">
        <v>110</v>
      </c>
      <c r="C82" s="254">
        <v>13245</v>
      </c>
      <c r="D82" s="255">
        <v>1287.6536330690824</v>
      </c>
      <c r="E82" s="254">
        <v>128017</v>
      </c>
      <c r="F82" s="255">
        <v>1379.6671337400501</v>
      </c>
      <c r="G82" s="254">
        <v>43597</v>
      </c>
      <c r="H82" s="255">
        <v>861.7837851228295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</row>
    <row r="83" spans="1:233" s="33" customFormat="1" ht="18" customHeight="1">
      <c r="A83" s="252">
        <v>48</v>
      </c>
      <c r="B83" s="253" t="s">
        <v>111</v>
      </c>
      <c r="C83" s="254">
        <v>22558</v>
      </c>
      <c r="D83" s="255">
        <v>1249.1719456512103</v>
      </c>
      <c r="E83" s="254">
        <v>184310</v>
      </c>
      <c r="F83" s="255">
        <v>1459.5564102327601</v>
      </c>
      <c r="G83" s="254">
        <v>74368</v>
      </c>
      <c r="H83" s="255">
        <v>898.5079554378226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</row>
    <row r="84" spans="1:233" s="33" customFormat="1" ht="18" hidden="1" customHeight="1">
      <c r="A84" s="252"/>
      <c r="B84" s="253"/>
      <c r="C84" s="254"/>
      <c r="D84" s="255"/>
      <c r="E84" s="254"/>
      <c r="F84" s="255"/>
      <c r="G84" s="254"/>
      <c r="H84" s="255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</row>
    <row r="85" spans="1:233" s="31" customFormat="1" ht="18" customHeight="1">
      <c r="A85" s="252">
        <v>26</v>
      </c>
      <c r="B85" s="259" t="s">
        <v>112</v>
      </c>
      <c r="C85" s="260">
        <v>4611</v>
      </c>
      <c r="D85" s="261">
        <v>1002.379297332466</v>
      </c>
      <c r="E85" s="260">
        <v>47194</v>
      </c>
      <c r="F85" s="261">
        <v>1109.1030556850451</v>
      </c>
      <c r="G85" s="260">
        <v>15955</v>
      </c>
      <c r="H85" s="261">
        <v>715.33694641178317</v>
      </c>
      <c r="I85" s="28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</row>
    <row r="86" spans="1:233" s="31" customFormat="1" ht="18" hidden="1" customHeight="1">
      <c r="A86" s="252"/>
      <c r="B86" s="259"/>
      <c r="C86" s="260"/>
      <c r="D86" s="261"/>
      <c r="E86" s="260"/>
      <c r="F86" s="261"/>
      <c r="G86" s="260"/>
      <c r="H86" s="261"/>
      <c r="I86" s="28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</row>
    <row r="87" spans="1:233" s="31" customFormat="1" ht="18" customHeight="1">
      <c r="A87" s="252">
        <v>51</v>
      </c>
      <c r="B87" s="253" t="s">
        <v>113</v>
      </c>
      <c r="C87" s="254">
        <v>960</v>
      </c>
      <c r="D87" s="255">
        <v>1135.8959895833334</v>
      </c>
      <c r="E87" s="254">
        <v>4321</v>
      </c>
      <c r="F87" s="255">
        <v>1264.0167021522795</v>
      </c>
      <c r="G87" s="254">
        <v>2679</v>
      </c>
      <c r="H87" s="255">
        <v>785.92758491974621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</row>
    <row r="88" spans="1:233" s="31" customFormat="1" ht="18" customHeight="1">
      <c r="A88" s="252">
        <v>52</v>
      </c>
      <c r="B88" s="253" t="s">
        <v>114</v>
      </c>
      <c r="C88" s="276">
        <v>1263</v>
      </c>
      <c r="D88" s="277">
        <v>1053.3065558194774</v>
      </c>
      <c r="E88" s="276">
        <v>3677</v>
      </c>
      <c r="F88" s="277">
        <v>1212.1205412020668</v>
      </c>
      <c r="G88" s="276">
        <v>2309</v>
      </c>
      <c r="H88" s="277">
        <v>729.90515374621043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</row>
    <row r="89" spans="1:233" s="31" customFormat="1" ht="18" hidden="1" customHeight="1">
      <c r="A89" s="252"/>
      <c r="B89" s="253"/>
      <c r="C89" s="283"/>
      <c r="D89" s="284"/>
      <c r="E89" s="283"/>
      <c r="F89" s="284"/>
      <c r="G89" s="283"/>
      <c r="H89" s="284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</row>
    <row r="90" spans="1:233" s="31" customFormat="1" ht="18" customHeight="1">
      <c r="A90" s="262"/>
      <c r="B90" s="262" t="s">
        <v>46</v>
      </c>
      <c r="C90" s="285">
        <v>951530</v>
      </c>
      <c r="D90" s="286">
        <v>985.51761432640035</v>
      </c>
      <c r="E90" s="285">
        <v>6074345</v>
      </c>
      <c r="F90" s="286">
        <v>1161.8803123266787</v>
      </c>
      <c r="G90" s="285">
        <v>2346038</v>
      </c>
      <c r="H90" s="286">
        <v>725.61330917487271</v>
      </c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</row>
    <row r="91" spans="1:233" ht="18" customHeight="1">
      <c r="A91" s="252"/>
      <c r="B91" s="34"/>
      <c r="C91" s="27"/>
      <c r="D91" s="27"/>
      <c r="E91" s="27"/>
      <c r="F91" s="27"/>
      <c r="G91" s="27"/>
      <c r="H91" s="27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</row>
    <row r="92" spans="1:233" ht="18" customHeight="1">
      <c r="A92" s="243"/>
      <c r="C92" s="36"/>
      <c r="D92" s="37"/>
      <c r="E92" s="36"/>
      <c r="F92" s="37"/>
      <c r="G92" s="36"/>
      <c r="H92" s="37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</row>
    <row r="93" spans="1:233" ht="18" customHeight="1">
      <c r="A93" s="243"/>
      <c r="C93" s="36"/>
      <c r="D93" s="37"/>
      <c r="E93" s="36"/>
      <c r="F93" s="37"/>
      <c r="G93" s="36"/>
      <c r="H93" s="37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</row>
    <row r="94" spans="1:233" ht="18" customHeight="1">
      <c r="A94" s="243"/>
      <c r="B94" s="38"/>
      <c r="C94" s="36"/>
      <c r="D94" s="37"/>
      <c r="E94" s="36"/>
      <c r="F94" s="37"/>
      <c r="G94" s="36"/>
      <c r="H94" s="37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</row>
    <row r="95" spans="1:233" ht="18" customHeight="1">
      <c r="A95" s="243"/>
      <c r="D95" s="37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</row>
    <row r="96" spans="1:233" ht="18" customHeight="1">
      <c r="A96" s="243"/>
      <c r="D96" s="37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</row>
    <row r="97" spans="1:160" ht="18" customHeight="1">
      <c r="A97" s="243"/>
      <c r="D97" s="37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</row>
    <row r="98" spans="1:160" ht="18" customHeight="1">
      <c r="A98" s="243"/>
      <c r="D98" s="37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</row>
    <row r="99" spans="1:160" ht="18" customHeight="1">
      <c r="A99" s="243"/>
      <c r="D99" s="37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</row>
    <row r="100" spans="1:160" ht="18" customHeight="1">
      <c r="A100" s="244"/>
      <c r="D100" s="37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</row>
    <row r="101" spans="1:160" ht="18" customHeight="1">
      <c r="A101" s="244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</row>
    <row r="102" spans="1:160" ht="18" customHeight="1">
      <c r="A102" s="244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</row>
    <row r="103" spans="1:160" ht="18" customHeight="1">
      <c r="A103" s="244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</row>
    <row r="104" spans="1:160" ht="18" customHeight="1">
      <c r="A104" s="244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</row>
    <row r="105" spans="1:160" ht="18" customHeight="1">
      <c r="A105" s="244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</row>
    <row r="106" spans="1:160" ht="18" customHeight="1">
      <c r="A106" s="244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</row>
    <row r="107" spans="1:160" ht="18" customHeight="1">
      <c r="A107" s="244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</row>
    <row r="108" spans="1:160" ht="18" customHeight="1">
      <c r="A108" s="245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</row>
    <row r="109" spans="1:160" ht="18" customHeight="1">
      <c r="A109" s="245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</row>
    <row r="110" spans="1:160" ht="18" customHeight="1">
      <c r="A110" s="245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</row>
    <row r="111" spans="1:160" ht="18" customHeight="1">
      <c r="A111" s="245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</row>
    <row r="112" spans="1:160" ht="18" customHeight="1">
      <c r="A112" s="245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</row>
    <row r="113" spans="1:160" ht="18" customHeight="1">
      <c r="A113" s="245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</row>
    <row r="114" spans="1:160" ht="18" customHeight="1">
      <c r="A114" s="245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</row>
    <row r="115" spans="1:160">
      <c r="A115" s="245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</row>
    <row r="116" spans="1:160" ht="12.95" customHeight="1">
      <c r="A116" s="245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</row>
    <row r="117" spans="1:160">
      <c r="A117" s="245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</row>
    <row r="118" spans="1:160">
      <c r="A118" s="245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</row>
    <row r="119" spans="1:160">
      <c r="A119" s="245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</row>
    <row r="120" spans="1:160">
      <c r="A120" s="245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</row>
    <row r="121" spans="1:160">
      <c r="A121" s="245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</row>
    <row r="122" spans="1:160">
      <c r="A122" s="245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</row>
    <row r="123" spans="1:160">
      <c r="A123" s="245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</row>
    <row r="124" spans="1:160">
      <c r="A124" s="245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</row>
    <row r="125" spans="1:160">
      <c r="A125" s="245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</row>
    <row r="126" spans="1:160">
      <c r="A126" s="245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</row>
    <row r="127" spans="1:160">
      <c r="A127" s="245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</row>
    <row r="128" spans="1:160">
      <c r="A128" s="245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</row>
    <row r="129" spans="1:160" ht="15.75" customHeight="1">
      <c r="A129" s="245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</row>
    <row r="130" spans="1:160">
      <c r="A130" s="245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</row>
    <row r="131" spans="1:160">
      <c r="A131" s="245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</row>
    <row r="132" spans="1:160">
      <c r="A132" s="245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</row>
    <row r="133" spans="1:160">
      <c r="A133" s="245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</row>
    <row r="134" spans="1:160">
      <c r="A134" s="245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</row>
    <row r="135" spans="1:160">
      <c r="A135" s="245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</row>
    <row r="136" spans="1:160">
      <c r="A136" s="245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</row>
    <row r="137" spans="1:160">
      <c r="A137" s="245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</row>
    <row r="138" spans="1:160">
      <c r="A138" s="245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</row>
    <row r="139" spans="1:160">
      <c r="A139" s="245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</row>
    <row r="140" spans="1:160"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</row>
  </sheetData>
  <mergeCells count="2">
    <mergeCell ref="A7:A8"/>
    <mergeCell ref="B7:B8"/>
  </mergeCells>
  <hyperlinks>
    <hyperlink ref="J5" location="Indice!A1" display="Volver al índice" xr:uid="{00000000-0004-0000-0900-000000000000}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W139"/>
  <sheetViews>
    <sheetView showGridLines="0" showOutlineSymbols="0" zoomScaleNormal="100" workbookViewId="0">
      <pane ySplit="9" topLeftCell="A44" activePane="bottomLeft" state="frozen"/>
      <selection pane="bottomLeft" activeCell="E92" sqref="E92"/>
    </sheetView>
  </sheetViews>
  <sheetFormatPr baseColWidth="10" defaultColWidth="11.42578125" defaultRowHeight="15.75"/>
  <cols>
    <col min="1" max="1" width="8" style="242" customWidth="1"/>
    <col min="2" max="2" width="24.7109375" style="35" customWidth="1"/>
    <col min="3" max="8" width="18.7109375" style="35" customWidth="1"/>
    <col min="9" max="10" width="11.42578125" style="27" customWidth="1"/>
    <col min="11" max="11" width="14.42578125" style="27" customWidth="1"/>
    <col min="12" max="16384" width="11.42578125" style="27"/>
  </cols>
  <sheetData>
    <row r="1" spans="1:233" s="19" customFormat="1">
      <c r="A1" s="241"/>
      <c r="B1" s="17"/>
      <c r="C1" s="17"/>
      <c r="D1" s="17"/>
      <c r="E1" s="17"/>
      <c r="F1" s="17"/>
      <c r="G1" s="17"/>
      <c r="H1" s="17"/>
    </row>
    <row r="2" spans="1:233" s="19" customFormat="1">
      <c r="A2" s="241"/>
      <c r="B2" s="17"/>
      <c r="C2" s="17"/>
      <c r="D2" s="17"/>
      <c r="E2" s="17"/>
      <c r="F2" s="17"/>
      <c r="G2" s="17"/>
      <c r="H2" s="17"/>
    </row>
    <row r="3" spans="1:233" s="41" customFormat="1" ht="18">
      <c r="A3" s="241"/>
      <c r="B3" s="247" t="s">
        <v>47</v>
      </c>
      <c r="C3" s="39"/>
      <c r="D3" s="40"/>
      <c r="E3" s="39"/>
      <c r="F3" s="39"/>
      <c r="G3" s="39"/>
      <c r="H3" s="39"/>
      <c r="I3" s="41" t="s">
        <v>115</v>
      </c>
    </row>
    <row r="4" spans="1:233" s="41" customFormat="1" ht="15.75" customHeight="1">
      <c r="A4" s="241"/>
      <c r="B4" s="42"/>
      <c r="C4" s="39"/>
      <c r="D4" s="40"/>
      <c r="E4" s="39"/>
      <c r="F4" s="39"/>
      <c r="G4" s="39"/>
      <c r="H4" s="39"/>
    </row>
    <row r="5" spans="1:233" s="41" customFormat="1" ht="18.75" customHeight="1">
      <c r="A5" s="241"/>
      <c r="B5" s="258" t="str">
        <f>'Número pensiones (IP-J-V)'!$B$5</f>
        <v>1 de  junio de 2020</v>
      </c>
      <c r="C5" s="39"/>
      <c r="D5" s="40"/>
      <c r="E5" s="39"/>
      <c r="F5" s="39"/>
      <c r="G5" s="39"/>
      <c r="H5" s="39"/>
      <c r="I5" s="41" t="s">
        <v>115</v>
      </c>
      <c r="J5" s="246" t="s">
        <v>192</v>
      </c>
    </row>
    <row r="6" spans="1:233" ht="9" customHeight="1">
      <c r="B6" s="23"/>
      <c r="C6" s="24"/>
      <c r="D6" s="25"/>
      <c r="E6" s="24"/>
      <c r="F6" s="24"/>
      <c r="G6" s="24"/>
      <c r="H6" s="24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</row>
    <row r="7" spans="1:233" ht="18.75" customHeight="1">
      <c r="A7" s="427" t="s">
        <v>180</v>
      </c>
      <c r="B7" s="429" t="s">
        <v>48</v>
      </c>
      <c r="C7" s="248" t="s">
        <v>116</v>
      </c>
      <c r="D7" s="249"/>
      <c r="E7" s="248" t="s">
        <v>117</v>
      </c>
      <c r="F7" s="248"/>
      <c r="G7" s="248" t="s">
        <v>46</v>
      </c>
      <c r="H7" s="248"/>
      <c r="I7" s="210"/>
      <c r="J7" s="26"/>
      <c r="K7" s="26"/>
      <c r="L7" s="43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</row>
    <row r="8" spans="1:233" ht="24" customHeight="1">
      <c r="A8" s="428"/>
      <c r="B8" s="430"/>
      <c r="C8" s="250" t="s">
        <v>7</v>
      </c>
      <c r="D8" s="251" t="s">
        <v>52</v>
      </c>
      <c r="E8" s="250" t="s">
        <v>7</v>
      </c>
      <c r="F8" s="251" t="s">
        <v>52</v>
      </c>
      <c r="G8" s="250" t="s">
        <v>7</v>
      </c>
      <c r="H8" s="251" t="s">
        <v>52</v>
      </c>
      <c r="I8" s="210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</row>
    <row r="9" spans="1:233" ht="24" hidden="1" customHeight="1">
      <c r="A9" s="279"/>
      <c r="B9" s="280"/>
      <c r="C9" s="281"/>
      <c r="D9" s="282"/>
      <c r="E9" s="281"/>
      <c r="F9" s="282"/>
      <c r="G9" s="281"/>
      <c r="H9" s="282"/>
      <c r="I9" s="210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</row>
    <row r="10" spans="1:233" s="31" customFormat="1" ht="18" customHeight="1">
      <c r="A10" s="252"/>
      <c r="B10" s="259" t="s">
        <v>53</v>
      </c>
      <c r="C10" s="260">
        <v>69716</v>
      </c>
      <c r="D10" s="261">
        <v>387.86514860290322</v>
      </c>
      <c r="E10" s="260">
        <v>10738</v>
      </c>
      <c r="F10" s="261">
        <v>559.67548053641269</v>
      </c>
      <c r="G10" s="260">
        <v>1579834</v>
      </c>
      <c r="H10" s="261">
        <v>905.05719100867577</v>
      </c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</row>
    <row r="11" spans="1:233" s="33" customFormat="1" ht="18" customHeight="1">
      <c r="A11" s="252">
        <v>4</v>
      </c>
      <c r="B11" s="253" t="s">
        <v>54</v>
      </c>
      <c r="C11" s="254">
        <v>5232</v>
      </c>
      <c r="D11" s="255">
        <v>355.80881116207956</v>
      </c>
      <c r="E11" s="254">
        <v>478</v>
      </c>
      <c r="F11" s="255">
        <v>535.9098744769874</v>
      </c>
      <c r="G11" s="254">
        <v>107523</v>
      </c>
      <c r="H11" s="255">
        <v>819.68687871432155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</row>
    <row r="12" spans="1:233" s="33" customFormat="1" ht="18" customHeight="1">
      <c r="A12" s="252">
        <v>11</v>
      </c>
      <c r="B12" s="253" t="s">
        <v>55</v>
      </c>
      <c r="C12" s="254">
        <v>10477</v>
      </c>
      <c r="D12" s="255">
        <v>414.64873246158248</v>
      </c>
      <c r="E12" s="254">
        <v>2428</v>
      </c>
      <c r="F12" s="255">
        <v>573.65833607907746</v>
      </c>
      <c r="G12" s="254">
        <v>222333</v>
      </c>
      <c r="H12" s="255">
        <v>1006.8900849176684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</row>
    <row r="13" spans="1:233" s="33" customFormat="1" ht="18" customHeight="1">
      <c r="A13" s="252">
        <v>14</v>
      </c>
      <c r="B13" s="253" t="s">
        <v>56</v>
      </c>
      <c r="C13" s="254">
        <v>7126</v>
      </c>
      <c r="D13" s="255">
        <v>385.97923659837215</v>
      </c>
      <c r="E13" s="254">
        <v>1193</v>
      </c>
      <c r="F13" s="255">
        <v>551.06714165968151</v>
      </c>
      <c r="G13" s="254">
        <v>172368</v>
      </c>
      <c r="H13" s="255">
        <v>835.80700501253204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</row>
    <row r="14" spans="1:233" s="33" customFormat="1" ht="18" customHeight="1">
      <c r="A14" s="252">
        <v>18</v>
      </c>
      <c r="B14" s="253" t="s">
        <v>57</v>
      </c>
      <c r="C14" s="254">
        <v>7906</v>
      </c>
      <c r="D14" s="255">
        <v>376.25363141917529</v>
      </c>
      <c r="E14" s="254">
        <v>1273</v>
      </c>
      <c r="F14" s="255">
        <v>547.58476040848393</v>
      </c>
      <c r="G14" s="254">
        <v>188556</v>
      </c>
      <c r="H14" s="255">
        <v>854.39229067226688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</row>
    <row r="15" spans="1:233" s="33" customFormat="1" ht="18" customHeight="1">
      <c r="A15" s="252">
        <v>21</v>
      </c>
      <c r="B15" s="253" t="s">
        <v>58</v>
      </c>
      <c r="C15" s="254">
        <v>4357</v>
      </c>
      <c r="D15" s="255">
        <v>389.1620702318109</v>
      </c>
      <c r="E15" s="254">
        <v>670</v>
      </c>
      <c r="F15" s="255">
        <v>579.69198507462693</v>
      </c>
      <c r="G15" s="254">
        <v>98059</v>
      </c>
      <c r="H15" s="255">
        <v>924.17573420083772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</row>
    <row r="16" spans="1:233" s="33" customFormat="1" ht="18" customHeight="1">
      <c r="A16" s="252">
        <v>23</v>
      </c>
      <c r="B16" s="253" t="s">
        <v>59</v>
      </c>
      <c r="C16" s="254">
        <v>5806</v>
      </c>
      <c r="D16" s="255">
        <v>370.36444712366517</v>
      </c>
      <c r="E16" s="254">
        <v>715</v>
      </c>
      <c r="F16" s="255">
        <v>517.28289510489515</v>
      </c>
      <c r="G16" s="254">
        <v>142071</v>
      </c>
      <c r="H16" s="255">
        <v>830.21382991602775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</row>
    <row r="17" spans="1:233" s="33" customFormat="1" ht="18" customHeight="1">
      <c r="A17" s="252">
        <v>29</v>
      </c>
      <c r="B17" s="253" t="s">
        <v>60</v>
      </c>
      <c r="C17" s="254">
        <v>12650</v>
      </c>
      <c r="D17" s="255">
        <v>379.80758735177869</v>
      </c>
      <c r="E17" s="254">
        <v>1503</v>
      </c>
      <c r="F17" s="255">
        <v>562.39193612774454</v>
      </c>
      <c r="G17" s="254">
        <v>269881</v>
      </c>
      <c r="H17" s="255">
        <v>920.17718646366382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</row>
    <row r="18" spans="1:233" s="33" customFormat="1" ht="18" customHeight="1">
      <c r="A18" s="252">
        <v>41</v>
      </c>
      <c r="B18" s="253" t="s">
        <v>61</v>
      </c>
      <c r="C18" s="254">
        <v>16162</v>
      </c>
      <c r="D18" s="255">
        <v>399.63555748050982</v>
      </c>
      <c r="E18" s="254">
        <v>2478</v>
      </c>
      <c r="F18" s="255">
        <v>566.08695318805485</v>
      </c>
      <c r="G18" s="254">
        <v>379043</v>
      </c>
      <c r="H18" s="255">
        <v>938.57811799716694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</row>
    <row r="19" spans="1:233" s="33" customFormat="1" ht="18" hidden="1" customHeight="1">
      <c r="A19" s="252"/>
      <c r="B19" s="253"/>
      <c r="C19" s="254"/>
      <c r="D19" s="255"/>
      <c r="E19" s="254"/>
      <c r="F19" s="255"/>
      <c r="G19" s="254"/>
      <c r="H19" s="255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</row>
    <row r="20" spans="1:233" s="31" customFormat="1" ht="18" customHeight="1">
      <c r="A20" s="252"/>
      <c r="B20" s="259" t="s">
        <v>62</v>
      </c>
      <c r="C20" s="260">
        <v>9454</v>
      </c>
      <c r="D20" s="261">
        <v>424.01076369790565</v>
      </c>
      <c r="E20" s="260">
        <v>890</v>
      </c>
      <c r="F20" s="261">
        <v>622.55193258426959</v>
      </c>
      <c r="G20" s="260">
        <v>303564</v>
      </c>
      <c r="H20" s="261">
        <v>1065.4740907683388</v>
      </c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</row>
    <row r="21" spans="1:233" s="33" customFormat="1" ht="18" customHeight="1">
      <c r="A21" s="252">
        <v>22</v>
      </c>
      <c r="B21" s="253" t="s">
        <v>63</v>
      </c>
      <c r="C21" s="254">
        <v>1679</v>
      </c>
      <c r="D21" s="255">
        <v>403.13122692078622</v>
      </c>
      <c r="E21" s="254">
        <v>104</v>
      </c>
      <c r="F21" s="255">
        <v>581.72711538461533</v>
      </c>
      <c r="G21" s="254">
        <v>53200</v>
      </c>
      <c r="H21" s="255">
        <v>966.95105620300751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</row>
    <row r="22" spans="1:233" s="33" customFormat="1" ht="18" customHeight="1">
      <c r="A22" s="252">
        <v>40</v>
      </c>
      <c r="B22" s="253" t="s">
        <v>64</v>
      </c>
      <c r="C22" s="254">
        <v>1048</v>
      </c>
      <c r="D22" s="255">
        <v>408.20852099236646</v>
      </c>
      <c r="E22" s="254">
        <v>101</v>
      </c>
      <c r="F22" s="255">
        <v>596.8312871287128</v>
      </c>
      <c r="G22" s="254">
        <v>35800</v>
      </c>
      <c r="H22" s="255">
        <v>966.18986424580964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</row>
    <row r="23" spans="1:233" s="33" customFormat="1" ht="18" customHeight="1">
      <c r="A23" s="252">
        <v>50</v>
      </c>
      <c r="B23" s="253" t="s">
        <v>65</v>
      </c>
      <c r="C23" s="254">
        <v>6727</v>
      </c>
      <c r="D23" s="255">
        <v>431.68394529507952</v>
      </c>
      <c r="E23" s="254">
        <v>685</v>
      </c>
      <c r="F23" s="255">
        <v>632.54254014598541</v>
      </c>
      <c r="G23" s="254">
        <v>214564</v>
      </c>
      <c r="H23" s="255">
        <v>1106.4679236032141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</row>
    <row r="24" spans="1:233" s="33" customFormat="1" ht="18" hidden="1" customHeight="1">
      <c r="A24" s="252"/>
      <c r="B24" s="253"/>
      <c r="C24" s="254"/>
      <c r="D24" s="255"/>
      <c r="E24" s="254"/>
      <c r="F24" s="255"/>
      <c r="G24" s="254"/>
      <c r="H24" s="255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</row>
    <row r="25" spans="1:233" s="31" customFormat="1" ht="18" customHeight="1">
      <c r="A25" s="252">
        <v>33</v>
      </c>
      <c r="B25" s="259" t="s">
        <v>66</v>
      </c>
      <c r="C25" s="260">
        <v>8861</v>
      </c>
      <c r="D25" s="261">
        <v>494.53780498815036</v>
      </c>
      <c r="E25" s="260">
        <v>1740</v>
      </c>
      <c r="F25" s="261">
        <v>793.54551724137912</v>
      </c>
      <c r="G25" s="260">
        <v>300486</v>
      </c>
      <c r="H25" s="261">
        <v>1191.1933413536728</v>
      </c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</row>
    <row r="26" spans="1:233" s="31" customFormat="1" ht="18" hidden="1" customHeight="1">
      <c r="A26" s="252"/>
      <c r="B26" s="259"/>
      <c r="C26" s="260"/>
      <c r="D26" s="261"/>
      <c r="E26" s="260"/>
      <c r="F26" s="261"/>
      <c r="G26" s="260"/>
      <c r="H26" s="261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</row>
    <row r="27" spans="1:233" s="31" customFormat="1" ht="18" customHeight="1">
      <c r="A27" s="252">
        <v>7</v>
      </c>
      <c r="B27" s="259" t="s">
        <v>67</v>
      </c>
      <c r="C27" s="260">
        <v>6231</v>
      </c>
      <c r="D27" s="261">
        <v>356.89326753330124</v>
      </c>
      <c r="E27" s="260">
        <v>124</v>
      </c>
      <c r="F27" s="261">
        <v>591.4727419354839</v>
      </c>
      <c r="G27" s="260">
        <v>194704</v>
      </c>
      <c r="H27" s="261">
        <v>937.22941228736954</v>
      </c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</row>
    <row r="28" spans="1:233" s="31" customFormat="1" ht="18" hidden="1" customHeight="1">
      <c r="A28" s="252"/>
      <c r="B28" s="259"/>
      <c r="C28" s="260"/>
      <c r="D28" s="261"/>
      <c r="E28" s="260"/>
      <c r="F28" s="261"/>
      <c r="G28" s="260"/>
      <c r="H28" s="261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</row>
    <row r="29" spans="1:233" s="31" customFormat="1" ht="18" customHeight="1">
      <c r="A29" s="252"/>
      <c r="B29" s="259" t="s">
        <v>68</v>
      </c>
      <c r="C29" s="260">
        <v>16770</v>
      </c>
      <c r="D29" s="261">
        <v>384.6360977936792</v>
      </c>
      <c r="E29" s="260">
        <v>2270</v>
      </c>
      <c r="F29" s="261">
        <v>577.57851541850232</v>
      </c>
      <c r="G29" s="260">
        <v>331502</v>
      </c>
      <c r="H29" s="261">
        <v>925.85037996754124</v>
      </c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</row>
    <row r="30" spans="1:233" s="33" customFormat="1" ht="18" customHeight="1">
      <c r="A30" s="252">
        <v>35</v>
      </c>
      <c r="B30" s="253" t="s">
        <v>69</v>
      </c>
      <c r="C30" s="254">
        <v>9394</v>
      </c>
      <c r="D30" s="255">
        <v>387.31026719182455</v>
      </c>
      <c r="E30" s="254">
        <v>1474</v>
      </c>
      <c r="F30" s="255">
        <v>563.38454545454545</v>
      </c>
      <c r="G30" s="254">
        <v>174027</v>
      </c>
      <c r="H30" s="255">
        <v>937.77450711671179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</row>
    <row r="31" spans="1:233" s="33" customFormat="1" ht="18" customHeight="1">
      <c r="A31" s="252">
        <v>38</v>
      </c>
      <c r="B31" s="253" t="s">
        <v>70</v>
      </c>
      <c r="C31" s="254">
        <v>7376</v>
      </c>
      <c r="D31" s="255">
        <v>381.23030233188717</v>
      </c>
      <c r="E31" s="254">
        <v>796</v>
      </c>
      <c r="F31" s="255">
        <v>603.86232412060303</v>
      </c>
      <c r="G31" s="254">
        <v>157475</v>
      </c>
      <c r="H31" s="255">
        <v>912.672922749642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</row>
    <row r="32" spans="1:233" s="33" customFormat="1" ht="18" hidden="1" customHeight="1">
      <c r="A32" s="252"/>
      <c r="B32" s="253"/>
      <c r="C32" s="254"/>
      <c r="D32" s="255"/>
      <c r="E32" s="254"/>
      <c r="F32" s="255"/>
      <c r="G32" s="254"/>
      <c r="H32" s="255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</row>
    <row r="33" spans="1:233" s="31" customFormat="1" ht="18" customHeight="1">
      <c r="A33" s="252">
        <v>39</v>
      </c>
      <c r="B33" s="259" t="s">
        <v>71</v>
      </c>
      <c r="C33" s="260">
        <v>4531</v>
      </c>
      <c r="D33" s="261">
        <v>445.3016618847937</v>
      </c>
      <c r="E33" s="260">
        <v>1286</v>
      </c>
      <c r="F33" s="261">
        <v>638.60142301710721</v>
      </c>
      <c r="G33" s="260">
        <v>141356</v>
      </c>
      <c r="H33" s="261">
        <v>1067.2366519992083</v>
      </c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</row>
    <row r="34" spans="1:233" s="31" customFormat="1" ht="18" hidden="1" customHeight="1">
      <c r="A34" s="252"/>
      <c r="B34" s="259"/>
      <c r="C34" s="260"/>
      <c r="D34" s="261"/>
      <c r="E34" s="260"/>
      <c r="F34" s="261"/>
      <c r="G34" s="260"/>
      <c r="H34" s="261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</row>
    <row r="35" spans="1:233" s="31" customFormat="1" ht="18" customHeight="1">
      <c r="A35" s="252"/>
      <c r="B35" s="259" t="s">
        <v>72</v>
      </c>
      <c r="C35" s="260">
        <v>19259</v>
      </c>
      <c r="D35" s="261">
        <v>442.77301729061713</v>
      </c>
      <c r="E35" s="260">
        <v>3861</v>
      </c>
      <c r="F35" s="261">
        <v>599.85420098420104</v>
      </c>
      <c r="G35" s="260">
        <v>610335</v>
      </c>
      <c r="H35" s="261">
        <v>1001.7912408103747</v>
      </c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</row>
    <row r="36" spans="1:233" s="33" customFormat="1" ht="18" customHeight="1">
      <c r="A36" s="252">
        <v>5</v>
      </c>
      <c r="B36" s="253" t="s">
        <v>73</v>
      </c>
      <c r="C36" s="254">
        <v>1307</v>
      </c>
      <c r="D36" s="255">
        <v>439.94742157612848</v>
      </c>
      <c r="E36" s="254">
        <v>240</v>
      </c>
      <c r="F36" s="255">
        <v>538.09554166666669</v>
      </c>
      <c r="G36" s="254">
        <v>38415</v>
      </c>
      <c r="H36" s="255">
        <v>875.12315215410615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</row>
    <row r="37" spans="1:233" s="33" customFormat="1" ht="18" customHeight="1">
      <c r="A37" s="252">
        <v>9</v>
      </c>
      <c r="B37" s="253" t="s">
        <v>74</v>
      </c>
      <c r="C37" s="254">
        <v>2923</v>
      </c>
      <c r="D37" s="255">
        <v>440.12689360246327</v>
      </c>
      <c r="E37" s="254">
        <v>337</v>
      </c>
      <c r="F37" s="255">
        <v>660.61620178041551</v>
      </c>
      <c r="G37" s="254">
        <v>90277</v>
      </c>
      <c r="H37" s="255">
        <v>1074.1436415698352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</row>
    <row r="38" spans="1:233" s="33" customFormat="1" ht="18" customHeight="1">
      <c r="A38" s="252">
        <v>24</v>
      </c>
      <c r="B38" s="253" t="s">
        <v>75</v>
      </c>
      <c r="C38" s="254">
        <v>4153</v>
      </c>
      <c r="D38" s="255">
        <v>449.66649169275229</v>
      </c>
      <c r="E38" s="254">
        <v>1042</v>
      </c>
      <c r="F38" s="255">
        <v>653.66799424184251</v>
      </c>
      <c r="G38" s="254">
        <v>140672</v>
      </c>
      <c r="H38" s="255">
        <v>996.25508622895825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</row>
    <row r="39" spans="1:233" s="33" customFormat="1" ht="18" customHeight="1">
      <c r="A39" s="252">
        <v>34</v>
      </c>
      <c r="B39" s="253" t="s">
        <v>76</v>
      </c>
      <c r="C39" s="254">
        <v>1353</v>
      </c>
      <c r="D39" s="255">
        <v>457.63940872135993</v>
      </c>
      <c r="E39" s="254">
        <v>309</v>
      </c>
      <c r="F39" s="255">
        <v>620.60459546925574</v>
      </c>
      <c r="G39" s="254">
        <v>42284</v>
      </c>
      <c r="H39" s="255">
        <v>1026.772543988269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</row>
    <row r="40" spans="1:233" s="33" customFormat="1" ht="18" customHeight="1">
      <c r="A40" s="252">
        <v>37</v>
      </c>
      <c r="B40" s="253" t="s">
        <v>77</v>
      </c>
      <c r="C40" s="254">
        <v>2584</v>
      </c>
      <c r="D40" s="255">
        <v>449.00661764705893</v>
      </c>
      <c r="E40" s="254">
        <v>646</v>
      </c>
      <c r="F40" s="255">
        <v>545.24973684210534</v>
      </c>
      <c r="G40" s="254">
        <v>79823</v>
      </c>
      <c r="H40" s="255">
        <v>932.26525913583862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</row>
    <row r="41" spans="1:233" s="33" customFormat="1" ht="18" customHeight="1">
      <c r="A41" s="252">
        <v>40</v>
      </c>
      <c r="B41" s="253" t="s">
        <v>78</v>
      </c>
      <c r="C41" s="254">
        <v>1122</v>
      </c>
      <c r="D41" s="255">
        <v>411.44730837789655</v>
      </c>
      <c r="E41" s="254">
        <v>143</v>
      </c>
      <c r="F41" s="255">
        <v>545.63839160839154</v>
      </c>
      <c r="G41" s="254">
        <v>33121</v>
      </c>
      <c r="H41" s="255">
        <v>947.76984299990966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</row>
    <row r="42" spans="1:233" s="33" customFormat="1" ht="18" customHeight="1">
      <c r="A42" s="252">
        <v>42</v>
      </c>
      <c r="B42" s="253" t="s">
        <v>79</v>
      </c>
      <c r="C42" s="254">
        <v>684</v>
      </c>
      <c r="D42" s="255">
        <v>448.59472222222217</v>
      </c>
      <c r="E42" s="254">
        <v>95</v>
      </c>
      <c r="F42" s="255">
        <v>588.03515789473681</v>
      </c>
      <c r="G42" s="254">
        <v>22202</v>
      </c>
      <c r="H42" s="255">
        <v>947.08491577335394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</row>
    <row r="43" spans="1:233" s="33" customFormat="1" ht="18" customHeight="1">
      <c r="A43" s="252">
        <v>47</v>
      </c>
      <c r="B43" s="253" t="s">
        <v>80</v>
      </c>
      <c r="C43" s="254">
        <v>3493</v>
      </c>
      <c r="D43" s="255">
        <v>443.93708559977091</v>
      </c>
      <c r="E43" s="254">
        <v>656</v>
      </c>
      <c r="F43" s="255">
        <v>616.14327743902436</v>
      </c>
      <c r="G43" s="254">
        <v>115175</v>
      </c>
      <c r="H43" s="255">
        <v>1124.7984975906231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</row>
    <row r="44" spans="1:233" s="33" customFormat="1" ht="18" customHeight="1">
      <c r="A44" s="252">
        <v>49</v>
      </c>
      <c r="B44" s="253" t="s">
        <v>81</v>
      </c>
      <c r="C44" s="254">
        <v>1640</v>
      </c>
      <c r="D44" s="255">
        <v>426.72212195121955</v>
      </c>
      <c r="E44" s="254">
        <v>393</v>
      </c>
      <c r="F44" s="255">
        <v>511.62</v>
      </c>
      <c r="G44" s="254">
        <v>48366</v>
      </c>
      <c r="H44" s="255">
        <v>845.54333188603528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</row>
    <row r="45" spans="1:233" s="33" customFormat="1" ht="18" hidden="1" customHeight="1">
      <c r="A45" s="252"/>
      <c r="B45" s="253"/>
      <c r="C45" s="254"/>
      <c r="D45" s="255"/>
      <c r="E45" s="254"/>
      <c r="F45" s="255"/>
      <c r="G45" s="254"/>
      <c r="H45" s="25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</row>
    <row r="46" spans="1:233" s="31" customFormat="1" ht="18" customHeight="1">
      <c r="A46" s="252"/>
      <c r="B46" s="259" t="s">
        <v>82</v>
      </c>
      <c r="C46" s="260">
        <v>14965</v>
      </c>
      <c r="D46" s="261">
        <v>403.97825459405271</v>
      </c>
      <c r="E46" s="260">
        <v>2527</v>
      </c>
      <c r="F46" s="261">
        <v>531.22487534626055</v>
      </c>
      <c r="G46" s="260">
        <v>372533</v>
      </c>
      <c r="H46" s="261">
        <v>933.72652132831172</v>
      </c>
      <c r="I46" s="28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</row>
    <row r="47" spans="1:233" s="33" customFormat="1" ht="18" customHeight="1">
      <c r="A47" s="252">
        <v>2</v>
      </c>
      <c r="B47" s="253" t="s">
        <v>83</v>
      </c>
      <c r="C47" s="254">
        <v>3018</v>
      </c>
      <c r="D47" s="255">
        <v>397.4124420145792</v>
      </c>
      <c r="E47" s="254">
        <v>676</v>
      </c>
      <c r="F47" s="255">
        <v>500.72696745562138</v>
      </c>
      <c r="G47" s="254">
        <v>72150</v>
      </c>
      <c r="H47" s="255">
        <v>897.82568440748412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</row>
    <row r="48" spans="1:233" s="33" customFormat="1" ht="18" customHeight="1">
      <c r="A48" s="252">
        <v>13</v>
      </c>
      <c r="B48" s="253" t="s">
        <v>84</v>
      </c>
      <c r="C48" s="254">
        <v>4230</v>
      </c>
      <c r="D48" s="255">
        <v>419.38686052009456</v>
      </c>
      <c r="E48" s="254">
        <v>834</v>
      </c>
      <c r="F48" s="255">
        <v>553.69936450839327</v>
      </c>
      <c r="G48" s="254">
        <v>98724</v>
      </c>
      <c r="H48" s="255">
        <v>940.60876301608516</v>
      </c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</row>
    <row r="49" spans="1:233" s="33" customFormat="1" ht="18" customHeight="1">
      <c r="A49" s="252">
        <v>16</v>
      </c>
      <c r="B49" s="253" t="s">
        <v>85</v>
      </c>
      <c r="C49" s="254">
        <v>1687</v>
      </c>
      <c r="D49" s="255">
        <v>411.60839952578533</v>
      </c>
      <c r="E49" s="254">
        <v>315</v>
      </c>
      <c r="F49" s="255">
        <v>520.28123809523822</v>
      </c>
      <c r="G49" s="254">
        <v>44083</v>
      </c>
      <c r="H49" s="255">
        <v>858.20236621826984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</row>
    <row r="50" spans="1:233" s="33" customFormat="1" ht="18" customHeight="1">
      <c r="A50" s="252">
        <v>19</v>
      </c>
      <c r="B50" s="253" t="s">
        <v>86</v>
      </c>
      <c r="C50" s="254">
        <v>1618</v>
      </c>
      <c r="D50" s="255">
        <v>416.9936464771323</v>
      </c>
      <c r="E50" s="254">
        <v>123</v>
      </c>
      <c r="F50" s="255">
        <v>579.55837398373978</v>
      </c>
      <c r="G50" s="254">
        <v>41541</v>
      </c>
      <c r="H50" s="255">
        <v>1063.1447093233191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</row>
    <row r="51" spans="1:233" s="33" customFormat="1" ht="18" customHeight="1">
      <c r="A51" s="252">
        <v>45</v>
      </c>
      <c r="B51" s="253" t="s">
        <v>87</v>
      </c>
      <c r="C51" s="254">
        <v>4412</v>
      </c>
      <c r="D51" s="255">
        <v>386.00596554850409</v>
      </c>
      <c r="E51" s="254">
        <v>579</v>
      </c>
      <c r="F51" s="255">
        <v>530.1455785837652</v>
      </c>
      <c r="G51" s="254">
        <v>116035</v>
      </c>
      <c r="H51" s="255">
        <v>932.5542313956995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</row>
    <row r="52" spans="1:233" s="33" customFormat="1" ht="18" hidden="1" customHeight="1">
      <c r="A52" s="252"/>
      <c r="B52" s="253"/>
      <c r="C52" s="254"/>
      <c r="D52" s="255"/>
      <c r="E52" s="254"/>
      <c r="F52" s="255"/>
      <c r="G52" s="254"/>
      <c r="H52" s="255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</row>
    <row r="53" spans="1:233" s="31" customFormat="1" ht="18" customHeight="1">
      <c r="A53" s="252"/>
      <c r="B53" s="259" t="s">
        <v>88</v>
      </c>
      <c r="C53" s="260">
        <v>49540</v>
      </c>
      <c r="D53" s="261">
        <v>405.93878905934577</v>
      </c>
      <c r="E53" s="260">
        <v>1371</v>
      </c>
      <c r="F53" s="261">
        <v>645.55369073668896</v>
      </c>
      <c r="G53" s="260">
        <v>1730418</v>
      </c>
      <c r="H53" s="261">
        <v>1048.9623610133506</v>
      </c>
      <c r="I53" s="28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</row>
    <row r="54" spans="1:233" s="33" customFormat="1" ht="18" customHeight="1">
      <c r="A54" s="252">
        <v>8</v>
      </c>
      <c r="B54" s="253" t="s">
        <v>89</v>
      </c>
      <c r="C54" s="254">
        <v>36462</v>
      </c>
      <c r="D54" s="255">
        <v>419.53372963633376</v>
      </c>
      <c r="E54" s="254">
        <v>1069</v>
      </c>
      <c r="F54" s="255">
        <v>656.33507951356398</v>
      </c>
      <c r="G54" s="254">
        <v>1300865</v>
      </c>
      <c r="H54" s="255">
        <v>1084.3070431904925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</row>
    <row r="55" spans="1:233" s="33" customFormat="1" ht="18" customHeight="1">
      <c r="A55" s="252">
        <v>17</v>
      </c>
      <c r="B55" s="253" t="s">
        <v>90</v>
      </c>
      <c r="C55" s="254">
        <v>4450</v>
      </c>
      <c r="D55" s="255">
        <v>355.37480449438198</v>
      </c>
      <c r="E55" s="254">
        <v>54</v>
      </c>
      <c r="F55" s="255">
        <v>618.45074074074068</v>
      </c>
      <c r="G55" s="254">
        <v>159293</v>
      </c>
      <c r="H55" s="255">
        <v>932.21283841725619</v>
      </c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</row>
    <row r="56" spans="1:233" s="33" customFormat="1" ht="18" customHeight="1">
      <c r="A56" s="252">
        <v>25</v>
      </c>
      <c r="B56" s="253" t="s">
        <v>91</v>
      </c>
      <c r="C56" s="254">
        <v>3217</v>
      </c>
      <c r="D56" s="255">
        <v>370.8271961454771</v>
      </c>
      <c r="E56" s="254">
        <v>66</v>
      </c>
      <c r="F56" s="255">
        <v>567.67787878787885</v>
      </c>
      <c r="G56" s="254">
        <v>99416</v>
      </c>
      <c r="H56" s="255">
        <v>891.56995020922159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</row>
    <row r="57" spans="1:233" s="33" customFormat="1" ht="18" customHeight="1">
      <c r="A57" s="252">
        <v>43</v>
      </c>
      <c r="B57" s="253" t="s">
        <v>92</v>
      </c>
      <c r="C57" s="254">
        <v>5411</v>
      </c>
      <c r="D57" s="255">
        <v>376.78798558491962</v>
      </c>
      <c r="E57" s="254">
        <v>182</v>
      </c>
      <c r="F57" s="255">
        <v>618.510054945055</v>
      </c>
      <c r="G57" s="254">
        <v>170844</v>
      </c>
      <c r="H57" s="255">
        <v>980.28008733113234</v>
      </c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</row>
    <row r="58" spans="1:233" s="33" customFormat="1" ht="18" hidden="1" customHeight="1">
      <c r="A58" s="252"/>
      <c r="B58" s="253"/>
      <c r="C58" s="254"/>
      <c r="D58" s="255"/>
      <c r="E58" s="254"/>
      <c r="F58" s="255"/>
      <c r="G58" s="254"/>
      <c r="H58" s="255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</row>
    <row r="59" spans="1:233" s="31" customFormat="1" ht="18" customHeight="1">
      <c r="A59" s="252"/>
      <c r="B59" s="259" t="s">
        <v>93</v>
      </c>
      <c r="C59" s="260">
        <v>37134</v>
      </c>
      <c r="D59" s="261">
        <v>386.50709161415421</v>
      </c>
      <c r="E59" s="260">
        <v>2568</v>
      </c>
      <c r="F59" s="261">
        <v>582.18067367601247</v>
      </c>
      <c r="G59" s="260">
        <v>998797</v>
      </c>
      <c r="H59" s="261">
        <v>931.60177728807776</v>
      </c>
      <c r="I59" s="28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</row>
    <row r="60" spans="1:233" s="33" customFormat="1" ht="18" customHeight="1">
      <c r="A60" s="252">
        <v>3</v>
      </c>
      <c r="B60" s="253" t="s">
        <v>94</v>
      </c>
      <c r="C60" s="254">
        <v>12163</v>
      </c>
      <c r="D60" s="255">
        <v>361.26042094877909</v>
      </c>
      <c r="E60" s="254">
        <v>1140</v>
      </c>
      <c r="F60" s="255">
        <v>575.39530701754393</v>
      </c>
      <c r="G60" s="254">
        <v>321807</v>
      </c>
      <c r="H60" s="255">
        <v>874.98092086250483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</row>
    <row r="61" spans="1:233" s="33" customFormat="1" ht="18" customHeight="1">
      <c r="A61" s="252">
        <v>12</v>
      </c>
      <c r="B61" s="253" t="s">
        <v>95</v>
      </c>
      <c r="C61" s="254">
        <v>4442</v>
      </c>
      <c r="D61" s="255">
        <v>387.29055830706892</v>
      </c>
      <c r="E61" s="254">
        <v>244</v>
      </c>
      <c r="F61" s="255">
        <v>540.03745901639354</v>
      </c>
      <c r="G61" s="254">
        <v>132141</v>
      </c>
      <c r="H61" s="255">
        <v>900.21782739649336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</row>
    <row r="62" spans="1:233" s="33" customFormat="1" ht="18" customHeight="1">
      <c r="A62" s="252">
        <v>46</v>
      </c>
      <c r="B62" s="253" t="s">
        <v>96</v>
      </c>
      <c r="C62" s="254">
        <v>20529</v>
      </c>
      <c r="D62" s="255">
        <v>401.29568805104969</v>
      </c>
      <c r="E62" s="254">
        <v>1184</v>
      </c>
      <c r="F62" s="255">
        <v>597.39880067567572</v>
      </c>
      <c r="G62" s="254">
        <v>544849</v>
      </c>
      <c r="H62" s="255">
        <v>972.65552698086992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</row>
    <row r="63" spans="1:233" s="33" customFormat="1" ht="18" hidden="1" customHeight="1">
      <c r="A63" s="252"/>
      <c r="B63" s="253"/>
      <c r="C63" s="254"/>
      <c r="D63" s="255"/>
      <c r="E63" s="254"/>
      <c r="F63" s="255"/>
      <c r="G63" s="254"/>
      <c r="H63" s="255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</row>
    <row r="64" spans="1:233" s="31" customFormat="1" ht="18" customHeight="1">
      <c r="A64" s="252"/>
      <c r="B64" s="259" t="s">
        <v>97</v>
      </c>
      <c r="C64" s="260">
        <v>9712</v>
      </c>
      <c r="D64" s="261">
        <v>403.56995469522246</v>
      </c>
      <c r="E64" s="260">
        <v>1966</v>
      </c>
      <c r="F64" s="261">
        <v>523.14752797558504</v>
      </c>
      <c r="G64" s="260">
        <v>228739</v>
      </c>
      <c r="H64" s="261">
        <v>841.9259678935382</v>
      </c>
      <c r="I64" s="2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</row>
    <row r="65" spans="1:233" s="33" customFormat="1" ht="18" customHeight="1">
      <c r="A65" s="252">
        <v>6</v>
      </c>
      <c r="B65" s="253" t="s">
        <v>98</v>
      </c>
      <c r="C65" s="254">
        <v>6215</v>
      </c>
      <c r="D65" s="255">
        <v>401.74328399034607</v>
      </c>
      <c r="E65" s="254">
        <v>1361</v>
      </c>
      <c r="F65" s="255">
        <v>518.57991917707568</v>
      </c>
      <c r="G65" s="254">
        <v>133588</v>
      </c>
      <c r="H65" s="255">
        <v>848.13688430098512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</row>
    <row r="66" spans="1:233" s="33" customFormat="1" ht="18" customHeight="1">
      <c r="A66" s="252">
        <v>10</v>
      </c>
      <c r="B66" s="253" t="s">
        <v>99</v>
      </c>
      <c r="C66" s="254">
        <v>3497</v>
      </c>
      <c r="D66" s="255">
        <v>406.81638261366874</v>
      </c>
      <c r="E66" s="254">
        <v>605</v>
      </c>
      <c r="F66" s="255">
        <v>533.42276033057851</v>
      </c>
      <c r="G66" s="254">
        <v>95151</v>
      </c>
      <c r="H66" s="255">
        <v>833.2061026158425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</row>
    <row r="67" spans="1:233" s="33" customFormat="1" ht="18" hidden="1" customHeight="1">
      <c r="A67" s="252"/>
      <c r="B67" s="253"/>
      <c r="C67" s="254"/>
      <c r="D67" s="255"/>
      <c r="E67" s="254"/>
      <c r="F67" s="255"/>
      <c r="G67" s="254"/>
      <c r="H67" s="255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</row>
    <row r="68" spans="1:233" s="31" customFormat="1" ht="18" customHeight="1">
      <c r="A68" s="252"/>
      <c r="B68" s="259" t="s">
        <v>100</v>
      </c>
      <c r="C68" s="260">
        <v>23518</v>
      </c>
      <c r="D68" s="261">
        <v>404.99296071094483</v>
      </c>
      <c r="E68" s="260">
        <v>6598</v>
      </c>
      <c r="F68" s="261">
        <v>525.48826159442217</v>
      </c>
      <c r="G68" s="260">
        <v>763246</v>
      </c>
      <c r="H68" s="261">
        <v>859.42315258776341</v>
      </c>
      <c r="I68" s="28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</row>
    <row r="69" spans="1:233" s="33" customFormat="1" ht="18" customHeight="1">
      <c r="A69" s="252">
        <v>15</v>
      </c>
      <c r="B69" s="253" t="s">
        <v>101</v>
      </c>
      <c r="C69" s="254">
        <v>9473</v>
      </c>
      <c r="D69" s="255">
        <v>417.04163200675606</v>
      </c>
      <c r="E69" s="254">
        <v>2400</v>
      </c>
      <c r="F69" s="255">
        <v>539.32591249999996</v>
      </c>
      <c r="G69" s="254">
        <v>298755</v>
      </c>
      <c r="H69" s="255">
        <v>904.18176177804594</v>
      </c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</row>
    <row r="70" spans="1:233" s="33" customFormat="1" ht="18" customHeight="1">
      <c r="A70" s="252">
        <v>27</v>
      </c>
      <c r="B70" s="253" t="s">
        <v>102</v>
      </c>
      <c r="C70" s="254">
        <v>3092</v>
      </c>
      <c r="D70" s="255">
        <v>398.48950840879684</v>
      </c>
      <c r="E70" s="254">
        <v>938</v>
      </c>
      <c r="F70" s="255">
        <v>490.63526652452026</v>
      </c>
      <c r="G70" s="254">
        <v>115130</v>
      </c>
      <c r="H70" s="255">
        <v>766.03959272127213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</row>
    <row r="71" spans="1:233" s="33" customFormat="1" ht="18" customHeight="1">
      <c r="A71" s="252">
        <v>32</v>
      </c>
      <c r="B71" s="253" t="s">
        <v>103</v>
      </c>
      <c r="C71" s="254">
        <v>2756</v>
      </c>
      <c r="D71" s="255">
        <v>399.99780841799708</v>
      </c>
      <c r="E71" s="254">
        <v>1227</v>
      </c>
      <c r="F71" s="255">
        <v>494.06306438467806</v>
      </c>
      <c r="G71" s="254">
        <v>107231</v>
      </c>
      <c r="H71" s="255">
        <v>743.18962874541819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</row>
    <row r="72" spans="1:233" s="33" customFormat="1" ht="18" customHeight="1">
      <c r="A72" s="252">
        <v>36</v>
      </c>
      <c r="B72" s="253" t="s">
        <v>104</v>
      </c>
      <c r="C72" s="254">
        <v>8197</v>
      </c>
      <c r="D72" s="255">
        <v>395.20136025375149</v>
      </c>
      <c r="E72" s="254">
        <v>2033</v>
      </c>
      <c r="F72" s="255">
        <v>544.19975405804234</v>
      </c>
      <c r="G72" s="254">
        <v>242130</v>
      </c>
      <c r="H72" s="255">
        <v>900.07581006071121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</row>
    <row r="73" spans="1:233" s="33" customFormat="1" ht="18" hidden="1" customHeight="1">
      <c r="A73" s="252"/>
      <c r="B73" s="253"/>
      <c r="C73" s="254"/>
      <c r="D73" s="255"/>
      <c r="E73" s="254"/>
      <c r="F73" s="255"/>
      <c r="G73" s="254"/>
      <c r="H73" s="255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</row>
    <row r="74" spans="1:233" s="31" customFormat="1" ht="18" customHeight="1">
      <c r="A74" s="252">
        <v>28</v>
      </c>
      <c r="B74" s="259" t="s">
        <v>105</v>
      </c>
      <c r="C74" s="260">
        <v>35466</v>
      </c>
      <c r="D74" s="261">
        <v>440.25637286415161</v>
      </c>
      <c r="E74" s="260">
        <v>2739</v>
      </c>
      <c r="F74" s="261">
        <v>669.68780576852873</v>
      </c>
      <c r="G74" s="260">
        <v>1166039</v>
      </c>
      <c r="H74" s="261">
        <v>1189.0401235636195</v>
      </c>
      <c r="I74" s="28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</row>
    <row r="75" spans="1:233" s="31" customFormat="1" ht="18" hidden="1" customHeight="1">
      <c r="A75" s="252"/>
      <c r="B75" s="259"/>
      <c r="C75" s="260"/>
      <c r="D75" s="261"/>
      <c r="E75" s="260"/>
      <c r="F75" s="261"/>
      <c r="G75" s="260"/>
      <c r="H75" s="261"/>
      <c r="I75" s="28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</row>
    <row r="76" spans="1:233" s="31" customFormat="1" ht="18" customHeight="1">
      <c r="A76" s="252">
        <v>30</v>
      </c>
      <c r="B76" s="259" t="s">
        <v>106</v>
      </c>
      <c r="C76" s="260">
        <v>11419</v>
      </c>
      <c r="D76" s="261">
        <v>377.62682634206141</v>
      </c>
      <c r="E76" s="260">
        <v>1332</v>
      </c>
      <c r="F76" s="261">
        <v>553.57665165165156</v>
      </c>
      <c r="G76" s="260">
        <v>249493</v>
      </c>
      <c r="H76" s="261">
        <v>891.41292857915857</v>
      </c>
      <c r="I76" s="28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</row>
    <row r="77" spans="1:233" s="31" customFormat="1" ht="18" hidden="1" customHeight="1">
      <c r="A77" s="252"/>
      <c r="B77" s="259"/>
      <c r="C77" s="260"/>
      <c r="D77" s="261"/>
      <c r="E77" s="260"/>
      <c r="F77" s="261"/>
      <c r="G77" s="260"/>
      <c r="H77" s="261"/>
      <c r="I77" s="28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</row>
    <row r="78" spans="1:233" s="31" customFormat="1" ht="18" customHeight="1">
      <c r="A78" s="252">
        <v>31</v>
      </c>
      <c r="B78" s="259" t="s">
        <v>107</v>
      </c>
      <c r="C78" s="260">
        <v>4218</v>
      </c>
      <c r="D78" s="261">
        <v>431.58789473684214</v>
      </c>
      <c r="E78" s="260">
        <v>395</v>
      </c>
      <c r="F78" s="261">
        <v>637.85827848101269</v>
      </c>
      <c r="G78" s="260">
        <v>137249</v>
      </c>
      <c r="H78" s="261">
        <v>1162.6482391857144</v>
      </c>
      <c r="I78" s="28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</row>
    <row r="79" spans="1:233" s="31" customFormat="1" ht="18" hidden="1" customHeight="1">
      <c r="A79" s="252"/>
      <c r="B79" s="259"/>
      <c r="C79" s="260"/>
      <c r="D79" s="261"/>
      <c r="E79" s="260"/>
      <c r="F79" s="261"/>
      <c r="G79" s="260"/>
      <c r="H79" s="261"/>
      <c r="I79" s="28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</row>
    <row r="80" spans="1:233" s="31" customFormat="1" ht="18" customHeight="1">
      <c r="A80" s="252"/>
      <c r="B80" s="259" t="s">
        <v>108</v>
      </c>
      <c r="C80" s="260">
        <v>15576</v>
      </c>
      <c r="D80" s="261">
        <v>490.15886941448389</v>
      </c>
      <c r="E80" s="260">
        <v>2266</v>
      </c>
      <c r="F80" s="261">
        <v>738.01656663724623</v>
      </c>
      <c r="G80" s="260">
        <v>559690</v>
      </c>
      <c r="H80" s="261">
        <v>1256.1120433454237</v>
      </c>
      <c r="I80" s="28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</row>
    <row r="81" spans="1:257" s="33" customFormat="1" ht="18" customHeight="1">
      <c r="A81" s="252">
        <v>1</v>
      </c>
      <c r="B81" s="253" t="s">
        <v>109</v>
      </c>
      <c r="C81" s="254">
        <v>1947</v>
      </c>
      <c r="D81" s="255">
        <v>465.18917822290706</v>
      </c>
      <c r="E81" s="254">
        <v>168</v>
      </c>
      <c r="F81" s="255">
        <v>688.38452380952378</v>
      </c>
      <c r="G81" s="254">
        <v>77868</v>
      </c>
      <c r="H81" s="255">
        <v>1277.6846910155643</v>
      </c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</row>
    <row r="82" spans="1:257" s="33" customFormat="1" ht="18" customHeight="1">
      <c r="A82" s="252">
        <v>20</v>
      </c>
      <c r="B82" s="253" t="s">
        <v>110</v>
      </c>
      <c r="C82" s="254">
        <v>4846</v>
      </c>
      <c r="D82" s="255">
        <v>481.94002476269077</v>
      </c>
      <c r="E82" s="254">
        <v>578</v>
      </c>
      <c r="F82" s="255">
        <v>717.23994809688577</v>
      </c>
      <c r="G82" s="254">
        <v>190283</v>
      </c>
      <c r="H82" s="255">
        <v>1229.7317866546143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</row>
    <row r="83" spans="1:257" s="33" customFormat="1" ht="18" customHeight="1">
      <c r="A83" s="252">
        <v>48</v>
      </c>
      <c r="B83" s="253" t="s">
        <v>111</v>
      </c>
      <c r="C83" s="254">
        <v>8783</v>
      </c>
      <c r="D83" s="255">
        <v>500.22883524991465</v>
      </c>
      <c r="E83" s="254">
        <v>1520</v>
      </c>
      <c r="F83" s="255">
        <v>751.4027960526314</v>
      </c>
      <c r="G83" s="254">
        <v>291539</v>
      </c>
      <c r="H83" s="255">
        <v>1267.5681279691576</v>
      </c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</row>
    <row r="84" spans="1:257" s="33" customFormat="1" ht="18" hidden="1" customHeight="1">
      <c r="A84" s="252"/>
      <c r="B84" s="253"/>
      <c r="C84" s="254"/>
      <c r="D84" s="255"/>
      <c r="E84" s="254"/>
      <c r="F84" s="255"/>
      <c r="G84" s="254"/>
      <c r="H84" s="255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</row>
    <row r="85" spans="1:257" s="31" customFormat="1" ht="18" customHeight="1">
      <c r="A85" s="252">
        <v>26</v>
      </c>
      <c r="B85" s="259" t="s">
        <v>112</v>
      </c>
      <c r="C85" s="260">
        <v>2002</v>
      </c>
      <c r="D85" s="261">
        <v>399.81110389610393</v>
      </c>
      <c r="E85" s="260">
        <v>178</v>
      </c>
      <c r="F85" s="261">
        <v>581.89196629213484</v>
      </c>
      <c r="G85" s="260">
        <v>69940</v>
      </c>
      <c r="H85" s="261">
        <v>990.59451143837634</v>
      </c>
      <c r="I85" s="28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</row>
    <row r="86" spans="1:257" s="31" customFormat="1" ht="18" hidden="1" customHeight="1">
      <c r="A86" s="252"/>
      <c r="B86" s="259"/>
      <c r="C86" s="260"/>
      <c r="D86" s="261"/>
      <c r="E86" s="260"/>
      <c r="F86" s="261"/>
      <c r="G86" s="260"/>
      <c r="H86" s="261"/>
      <c r="I86" s="28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</row>
    <row r="87" spans="1:257" s="31" customFormat="1" ht="18" customHeight="1">
      <c r="A87" s="252">
        <v>51</v>
      </c>
      <c r="B87" s="253" t="s">
        <v>113</v>
      </c>
      <c r="C87" s="254">
        <v>756</v>
      </c>
      <c r="D87" s="255">
        <v>344.86822751322751</v>
      </c>
      <c r="E87" s="254">
        <v>43</v>
      </c>
      <c r="F87" s="255">
        <v>637.19488372093031</v>
      </c>
      <c r="G87" s="254">
        <v>8759</v>
      </c>
      <c r="H87" s="255">
        <v>1021.3376047494011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  <c r="FR87" s="29"/>
      <c r="FS87" s="29"/>
      <c r="FT87" s="29"/>
      <c r="FU87" s="29"/>
      <c r="FV87" s="29"/>
      <c r="FW87" s="29"/>
      <c r="FX87" s="29"/>
      <c r="FY87" s="29"/>
      <c r="FZ87" s="29"/>
      <c r="GA87" s="29"/>
      <c r="GB87" s="29"/>
      <c r="GC87" s="29"/>
      <c r="GD87" s="29"/>
      <c r="GE87" s="29"/>
      <c r="GF87" s="29"/>
      <c r="GG87" s="29"/>
      <c r="GH87" s="29"/>
      <c r="GI87" s="29"/>
      <c r="GJ87" s="29"/>
      <c r="GK87" s="29"/>
      <c r="GL87" s="29"/>
      <c r="GM87" s="29"/>
      <c r="GN87" s="29"/>
      <c r="GO87" s="29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</row>
    <row r="88" spans="1:257" s="31" customFormat="1" ht="18" customHeight="1">
      <c r="A88" s="252">
        <v>52</v>
      </c>
      <c r="B88" s="253" t="s">
        <v>114</v>
      </c>
      <c r="C88" s="254">
        <v>778</v>
      </c>
      <c r="D88" s="255">
        <v>317.87605398457583</v>
      </c>
      <c r="E88" s="254">
        <v>29</v>
      </c>
      <c r="F88" s="255">
        <v>592.18310344827592</v>
      </c>
      <c r="G88" s="254">
        <v>8056</v>
      </c>
      <c r="H88" s="255">
        <v>960.41773709036693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29"/>
      <c r="FI88" s="29"/>
      <c r="FJ88" s="29"/>
      <c r="FK88" s="29"/>
      <c r="FL88" s="29"/>
      <c r="FM88" s="29"/>
      <c r="FN88" s="29"/>
      <c r="FO88" s="29"/>
      <c r="FP88" s="29"/>
      <c r="FQ88" s="29"/>
      <c r="FR88" s="29"/>
      <c r="FS88" s="29"/>
      <c r="FT88" s="29"/>
      <c r="FU88" s="29"/>
      <c r="FV88" s="29"/>
      <c r="FW88" s="29"/>
      <c r="FX88" s="29"/>
      <c r="FY88" s="29"/>
      <c r="FZ88" s="29"/>
      <c r="GA88" s="29"/>
      <c r="GB88" s="29"/>
      <c r="GC88" s="29"/>
      <c r="GD88" s="29"/>
      <c r="GE88" s="29"/>
      <c r="GF88" s="29"/>
      <c r="GG88" s="29"/>
      <c r="GH88" s="29"/>
      <c r="GI88" s="29"/>
      <c r="GJ88" s="29"/>
      <c r="GK88" s="29"/>
      <c r="GL88" s="29"/>
      <c r="GM88" s="29"/>
      <c r="GN88" s="29"/>
      <c r="GO88" s="29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</row>
    <row r="89" spans="1:257" s="31" customFormat="1" ht="18" hidden="1" customHeight="1">
      <c r="A89" s="252"/>
      <c r="B89" s="253"/>
      <c r="C89" s="254"/>
      <c r="D89" s="255"/>
      <c r="E89" s="254"/>
      <c r="F89" s="255"/>
      <c r="G89" s="254"/>
      <c r="H89" s="255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29"/>
      <c r="FI89" s="29"/>
      <c r="FJ89" s="29"/>
      <c r="FK89" s="29"/>
      <c r="FL89" s="29"/>
      <c r="FM89" s="29"/>
      <c r="FN89" s="29"/>
      <c r="FO89" s="29"/>
      <c r="FP89" s="29"/>
      <c r="FQ89" s="29"/>
      <c r="FR89" s="29"/>
      <c r="FS89" s="29"/>
      <c r="FT89" s="29"/>
      <c r="FU89" s="29"/>
      <c r="FV89" s="29"/>
      <c r="FW89" s="29"/>
      <c r="FX89" s="29"/>
      <c r="FY89" s="29"/>
      <c r="FZ89" s="29"/>
      <c r="GA89" s="29"/>
      <c r="GB89" s="29"/>
      <c r="GC89" s="29"/>
      <c r="GD89" s="29"/>
      <c r="GE89" s="29"/>
      <c r="GF89" s="29"/>
      <c r="GG89" s="29"/>
      <c r="GH89" s="29"/>
      <c r="GI89" s="29"/>
      <c r="GJ89" s="29"/>
      <c r="GK89" s="29"/>
      <c r="GL89" s="29"/>
      <c r="GM89" s="29"/>
      <c r="GN89" s="29"/>
      <c r="GO89" s="29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</row>
    <row r="90" spans="1:257" s="31" customFormat="1" ht="18" customHeight="1">
      <c r="A90" s="262"/>
      <c r="B90" s="262" t="s">
        <v>46</v>
      </c>
      <c r="C90" s="263">
        <v>339906</v>
      </c>
      <c r="D90" s="264">
        <v>409.79720372691207</v>
      </c>
      <c r="E90" s="263">
        <v>42921</v>
      </c>
      <c r="F90" s="264">
        <v>590.12201556347839</v>
      </c>
      <c r="G90" s="263">
        <v>9754740</v>
      </c>
      <c r="H90" s="264">
        <v>1011.0314568435448</v>
      </c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29"/>
      <c r="FI90" s="29"/>
      <c r="FJ90" s="29"/>
      <c r="FK90" s="29"/>
      <c r="FL90" s="29"/>
      <c r="FM90" s="29"/>
      <c r="FN90" s="29"/>
      <c r="FO90" s="29"/>
      <c r="FP90" s="29"/>
      <c r="FQ90" s="29"/>
      <c r="FR90" s="29"/>
      <c r="FS90" s="29"/>
      <c r="FT90" s="29"/>
      <c r="FU90" s="29"/>
      <c r="FV90" s="29"/>
      <c r="FW90" s="29"/>
      <c r="FX90" s="29"/>
      <c r="FY90" s="29"/>
      <c r="FZ90" s="29"/>
      <c r="GA90" s="29"/>
      <c r="GB90" s="29"/>
      <c r="GC90" s="29"/>
      <c r="GD90" s="29"/>
      <c r="GE90" s="29"/>
      <c r="GF90" s="29"/>
      <c r="GG90" s="29"/>
      <c r="GH90" s="29"/>
      <c r="GI90" s="29"/>
      <c r="GJ90" s="29"/>
      <c r="GK90" s="29"/>
      <c r="GL90" s="29"/>
      <c r="GM90" s="29"/>
      <c r="GN90" s="29"/>
      <c r="GO90" s="29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</row>
    <row r="91" spans="1:257" ht="18" customHeight="1">
      <c r="A91" s="252"/>
      <c r="B91" s="34"/>
      <c r="C91" s="34"/>
      <c r="D91" s="34"/>
      <c r="E91" s="34"/>
      <c r="F91" s="34"/>
      <c r="G91" s="34"/>
      <c r="H91" s="34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</row>
    <row r="92" spans="1:257" ht="18" customHeight="1">
      <c r="A92" s="243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</row>
    <row r="93" spans="1:257" ht="18" customHeight="1">
      <c r="A93" s="243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</row>
    <row r="94" spans="1:257" ht="18" customHeight="1">
      <c r="A94" s="243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</row>
    <row r="95" spans="1:257" ht="18" customHeight="1">
      <c r="A95" s="243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</row>
    <row r="96" spans="1:257" ht="18" customHeight="1">
      <c r="A96" s="243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</row>
    <row r="97" spans="1:197" ht="18" customHeight="1">
      <c r="A97" s="243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</row>
    <row r="98" spans="1:197" ht="27">
      <c r="A98" s="243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</row>
    <row r="99" spans="1:197" ht="27">
      <c r="A99" s="243"/>
    </row>
    <row r="100" spans="1:197" ht="27">
      <c r="A100" s="244"/>
    </row>
    <row r="101" spans="1:197" ht="27">
      <c r="A101" s="244"/>
    </row>
    <row r="102" spans="1:197" ht="27">
      <c r="A102" s="244"/>
      <c r="C102" s="37"/>
    </row>
    <row r="103" spans="1:197" ht="27">
      <c r="A103" s="244"/>
      <c r="C103" s="37"/>
    </row>
    <row r="104" spans="1:197" ht="27">
      <c r="A104" s="244"/>
      <c r="C104" s="37"/>
    </row>
    <row r="105" spans="1:197" ht="27">
      <c r="A105" s="244"/>
      <c r="C105" s="37"/>
    </row>
    <row r="106" spans="1:197" ht="27">
      <c r="A106" s="244"/>
      <c r="C106" s="37"/>
    </row>
    <row r="107" spans="1:197" ht="27">
      <c r="A107" s="244"/>
      <c r="C107" s="37"/>
    </row>
    <row r="108" spans="1:197">
      <c r="A108" s="245"/>
      <c r="C108" s="37"/>
    </row>
    <row r="109" spans="1:197">
      <c r="A109" s="245"/>
      <c r="C109" s="37"/>
    </row>
    <row r="110" spans="1:197">
      <c r="A110" s="245"/>
      <c r="C110" s="37"/>
    </row>
    <row r="111" spans="1:197">
      <c r="A111" s="245"/>
      <c r="C111" s="37"/>
    </row>
    <row r="112" spans="1:197">
      <c r="A112" s="245"/>
      <c r="C112" s="37"/>
    </row>
    <row r="113" spans="1:3">
      <c r="A113" s="245"/>
      <c r="C113" s="37"/>
    </row>
    <row r="114" spans="1:3">
      <c r="A114" s="245"/>
      <c r="C114" s="37"/>
    </row>
    <row r="115" spans="1:3">
      <c r="A115" s="245"/>
      <c r="C115" s="37"/>
    </row>
    <row r="116" spans="1:3">
      <c r="A116" s="245"/>
      <c r="C116" s="37"/>
    </row>
    <row r="117" spans="1:3">
      <c r="A117" s="245"/>
      <c r="C117" s="37"/>
    </row>
    <row r="118" spans="1:3">
      <c r="A118" s="245"/>
      <c r="C118" s="37"/>
    </row>
    <row r="119" spans="1:3">
      <c r="A119" s="245"/>
      <c r="C119" s="37"/>
    </row>
    <row r="120" spans="1:3">
      <c r="A120" s="245"/>
      <c r="C120" s="37"/>
    </row>
    <row r="121" spans="1:3">
      <c r="A121" s="245"/>
    </row>
    <row r="122" spans="1:3">
      <c r="A122" s="245"/>
    </row>
    <row r="123" spans="1:3">
      <c r="A123" s="245"/>
    </row>
    <row r="124" spans="1:3">
      <c r="A124" s="245"/>
    </row>
    <row r="125" spans="1:3">
      <c r="A125" s="245"/>
    </row>
    <row r="126" spans="1:3">
      <c r="A126" s="245"/>
    </row>
    <row r="127" spans="1:3" ht="15.2" customHeight="1">
      <c r="A127" s="245"/>
    </row>
    <row r="128" spans="1:3">
      <c r="A128" s="245"/>
    </row>
    <row r="129" spans="1:1">
      <c r="A129" s="245"/>
    </row>
    <row r="130" spans="1:1">
      <c r="A130" s="245"/>
    </row>
    <row r="131" spans="1:1">
      <c r="A131" s="245"/>
    </row>
    <row r="132" spans="1:1">
      <c r="A132" s="245"/>
    </row>
    <row r="133" spans="1:1">
      <c r="A133" s="245"/>
    </row>
    <row r="134" spans="1:1">
      <c r="A134" s="245"/>
    </row>
    <row r="135" spans="1:1">
      <c r="A135" s="245"/>
    </row>
    <row r="136" spans="1:1">
      <c r="A136" s="245"/>
    </row>
    <row r="137" spans="1:1">
      <c r="A137" s="245"/>
    </row>
    <row r="138" spans="1:1">
      <c r="A138" s="245"/>
    </row>
    <row r="139" spans="1:1">
      <c r="A139" s="245"/>
    </row>
  </sheetData>
  <mergeCells count="2">
    <mergeCell ref="B7:B8"/>
    <mergeCell ref="A7:A8"/>
  </mergeCells>
  <hyperlinks>
    <hyperlink ref="J5" location="Indice!A1" display="Volver al índice" xr:uid="{00000000-0004-0000-0A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N120"/>
  <sheetViews>
    <sheetView showGridLines="0" showOutlineSymbols="0" zoomScaleNormal="100" workbookViewId="0">
      <pane ySplit="8" topLeftCell="A40" activePane="bottomLeft" state="frozen"/>
      <selection pane="bottomLeft" activeCell="E49" sqref="E49"/>
    </sheetView>
  </sheetViews>
  <sheetFormatPr baseColWidth="10" defaultColWidth="11.42578125" defaultRowHeight="15.75"/>
  <cols>
    <col min="1" max="1" width="8" style="242" customWidth="1"/>
    <col min="2" max="2" width="24.7109375" style="35" customWidth="1"/>
    <col min="3" max="8" width="18.7109375" style="35" customWidth="1"/>
    <col min="9" max="16384" width="11.42578125" style="45"/>
  </cols>
  <sheetData>
    <row r="1" spans="1:254" s="44" customFormat="1" ht="12.2" customHeight="1">
      <c r="A1" s="241"/>
      <c r="B1" s="17"/>
      <c r="C1" s="17"/>
      <c r="D1" s="17"/>
      <c r="E1" s="17"/>
      <c r="F1" s="17"/>
      <c r="G1" s="17"/>
      <c r="H1" s="17"/>
    </row>
    <row r="2" spans="1:254" s="44" customFormat="1" ht="12.95" customHeight="1">
      <c r="A2" s="241"/>
      <c r="B2" s="17"/>
      <c r="C2" s="17"/>
      <c r="D2" s="17"/>
      <c r="E2" s="17"/>
      <c r="F2" s="17"/>
      <c r="G2" s="17"/>
      <c r="H2" s="17"/>
    </row>
    <row r="3" spans="1:254" s="268" customFormat="1" ht="18">
      <c r="A3" s="241"/>
      <c r="B3" s="247" t="s">
        <v>118</v>
      </c>
      <c r="C3" s="39"/>
      <c r="D3" s="40"/>
      <c r="E3" s="39"/>
      <c r="F3" s="39"/>
      <c r="G3" s="39"/>
      <c r="H3" s="39"/>
    </row>
    <row r="4" spans="1:254" s="41" customFormat="1" ht="15.75" customHeight="1">
      <c r="A4" s="241"/>
      <c r="B4" s="42"/>
      <c r="C4" s="39"/>
      <c r="D4" s="40"/>
      <c r="E4" s="39"/>
      <c r="F4" s="39"/>
      <c r="G4" s="39"/>
      <c r="H4" s="39"/>
    </row>
    <row r="5" spans="1:254" s="268" customFormat="1" ht="18">
      <c r="A5" s="241"/>
      <c r="B5" s="258" t="str">
        <f>'Número pensiones (IP-J-V)'!$B$5</f>
        <v>1 de  junio de 2020</v>
      </c>
      <c r="C5" s="39"/>
      <c r="D5" s="40"/>
      <c r="E5" s="39"/>
      <c r="F5" s="39"/>
      <c r="G5" s="39"/>
      <c r="H5" s="39"/>
      <c r="J5" s="246" t="s">
        <v>192</v>
      </c>
    </row>
    <row r="6" spans="1:254" ht="2.4500000000000002" customHeight="1">
      <c r="B6" s="23"/>
      <c r="C6" s="24"/>
      <c r="D6" s="25"/>
      <c r="E6" s="24"/>
      <c r="F6" s="24"/>
      <c r="G6" s="24"/>
      <c r="H6" s="24"/>
    </row>
    <row r="7" spans="1:254" ht="69" customHeight="1">
      <c r="A7" s="270" t="s">
        <v>180</v>
      </c>
      <c r="B7" s="271" t="s">
        <v>48</v>
      </c>
      <c r="C7" s="270" t="s">
        <v>119</v>
      </c>
      <c r="D7" s="327" t="s">
        <v>120</v>
      </c>
      <c r="E7" s="270" t="s">
        <v>121</v>
      </c>
      <c r="F7" s="270" t="s">
        <v>122</v>
      </c>
      <c r="G7" s="270" t="s">
        <v>123</v>
      </c>
      <c r="H7" s="270" t="s">
        <v>121</v>
      </c>
    </row>
    <row r="8" spans="1:254" ht="29.25" hidden="1" customHeight="1">
      <c r="A8" s="287"/>
      <c r="B8" s="281"/>
      <c r="C8" s="281"/>
      <c r="D8" s="282"/>
      <c r="E8" s="281"/>
      <c r="F8" s="281"/>
      <c r="G8" s="281"/>
      <c r="H8" s="281"/>
    </row>
    <row r="9" spans="1:254" s="295" customFormat="1" ht="18" customHeight="1">
      <c r="A9" s="316"/>
      <c r="B9" s="290" t="s">
        <v>53</v>
      </c>
      <c r="C9" s="291">
        <v>1579834</v>
      </c>
      <c r="D9" s="292">
        <v>0.16195552111076256</v>
      </c>
      <c r="E9" s="292">
        <v>8.0389986185862572E-3</v>
      </c>
      <c r="F9" s="321">
        <v>905.05719100867577</v>
      </c>
      <c r="G9" s="292">
        <v>0.89518202908767819</v>
      </c>
      <c r="H9" s="292">
        <v>1.9090806678601968E-2</v>
      </c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93"/>
      <c r="BG9" s="293"/>
      <c r="BH9" s="293"/>
      <c r="BI9" s="293"/>
      <c r="BJ9" s="293"/>
      <c r="BK9" s="293"/>
      <c r="BL9" s="293"/>
      <c r="BM9" s="293"/>
      <c r="BN9" s="293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3"/>
      <c r="CL9" s="293"/>
      <c r="CM9" s="293"/>
      <c r="CN9" s="293"/>
      <c r="CO9" s="293"/>
      <c r="CP9" s="293"/>
      <c r="CQ9" s="293"/>
      <c r="CR9" s="293"/>
      <c r="CS9" s="293"/>
      <c r="CT9" s="293"/>
      <c r="CU9" s="293"/>
      <c r="CV9" s="293"/>
      <c r="CW9" s="293"/>
      <c r="CX9" s="293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P9" s="293"/>
      <c r="DQ9" s="293"/>
      <c r="DR9" s="293"/>
      <c r="DS9" s="293"/>
      <c r="DT9" s="293"/>
      <c r="DU9" s="293"/>
      <c r="DV9" s="293"/>
      <c r="DW9" s="293"/>
      <c r="DX9" s="293"/>
      <c r="DY9" s="293"/>
      <c r="DZ9" s="293"/>
      <c r="EA9" s="293"/>
      <c r="EB9" s="293"/>
      <c r="EC9" s="293"/>
      <c r="ED9" s="293"/>
      <c r="EE9" s="293"/>
      <c r="EF9" s="293"/>
      <c r="EG9" s="293"/>
      <c r="EH9" s="293"/>
      <c r="EI9" s="293"/>
      <c r="EJ9" s="293"/>
      <c r="EK9" s="293"/>
      <c r="EL9" s="293"/>
      <c r="EM9" s="293"/>
      <c r="EN9" s="293"/>
      <c r="EO9" s="293"/>
      <c r="EP9" s="293"/>
      <c r="EQ9" s="293"/>
      <c r="ER9" s="293"/>
      <c r="ES9" s="293"/>
      <c r="ET9" s="293"/>
      <c r="EU9" s="293"/>
      <c r="EV9" s="293"/>
      <c r="EW9" s="293"/>
      <c r="EX9" s="293"/>
      <c r="EY9" s="293"/>
      <c r="EZ9" s="293"/>
      <c r="FA9" s="293"/>
      <c r="FB9" s="293"/>
      <c r="FC9" s="293"/>
      <c r="FD9" s="293"/>
      <c r="FE9" s="293"/>
      <c r="FF9" s="293"/>
      <c r="FG9" s="293"/>
      <c r="FH9" s="293"/>
      <c r="FI9" s="293"/>
      <c r="FJ9" s="293"/>
      <c r="FK9" s="293"/>
      <c r="FL9" s="293"/>
      <c r="FM9" s="293"/>
      <c r="FN9" s="293"/>
      <c r="FO9" s="293"/>
      <c r="FP9" s="293"/>
      <c r="FQ9" s="293"/>
      <c r="FR9" s="293"/>
      <c r="FS9" s="293"/>
      <c r="FT9" s="293"/>
      <c r="FU9" s="293"/>
      <c r="FV9" s="293"/>
      <c r="FW9" s="293"/>
      <c r="FX9" s="293"/>
      <c r="FY9" s="293"/>
      <c r="FZ9" s="293"/>
      <c r="GA9" s="293"/>
      <c r="GB9" s="293"/>
      <c r="GC9" s="293"/>
      <c r="GD9" s="293"/>
      <c r="GE9" s="293"/>
      <c r="GF9" s="293"/>
      <c r="GG9" s="293"/>
      <c r="GH9" s="293"/>
      <c r="GI9" s="293"/>
      <c r="GJ9" s="293"/>
      <c r="GK9" s="293"/>
      <c r="GL9" s="293"/>
      <c r="GM9" s="294"/>
      <c r="GN9" s="294"/>
      <c r="GO9" s="294"/>
      <c r="GP9" s="294"/>
      <c r="GQ9" s="294"/>
      <c r="GR9" s="294"/>
      <c r="GS9" s="294"/>
      <c r="GT9" s="294"/>
      <c r="GU9" s="294"/>
      <c r="GV9" s="294"/>
      <c r="GW9" s="294"/>
      <c r="GX9" s="294"/>
      <c r="GY9" s="294"/>
      <c r="GZ9" s="294"/>
      <c r="HA9" s="294"/>
      <c r="HB9" s="294"/>
      <c r="HC9" s="294"/>
      <c r="HD9" s="294"/>
      <c r="HE9" s="294"/>
      <c r="HF9" s="294"/>
      <c r="HG9" s="294"/>
      <c r="HH9" s="294"/>
      <c r="HI9" s="294"/>
      <c r="HJ9" s="294"/>
      <c r="HK9" s="294"/>
      <c r="HL9" s="294"/>
      <c r="HM9" s="294"/>
      <c r="HN9" s="294"/>
      <c r="HO9" s="294"/>
      <c r="HP9" s="294"/>
      <c r="HQ9" s="294"/>
      <c r="HR9" s="294"/>
      <c r="HS9" s="294"/>
      <c r="HT9" s="294"/>
      <c r="HU9" s="294"/>
      <c r="HV9" s="294"/>
      <c r="HW9" s="294"/>
      <c r="HX9" s="294"/>
      <c r="HY9" s="294"/>
      <c r="HZ9" s="294"/>
      <c r="IA9" s="294"/>
      <c r="IB9" s="294"/>
      <c r="IC9" s="294"/>
      <c r="ID9" s="294"/>
      <c r="IE9" s="294"/>
      <c r="IF9" s="294"/>
      <c r="IG9" s="294"/>
      <c r="IH9" s="294"/>
      <c r="II9" s="294"/>
      <c r="IJ9" s="294"/>
      <c r="IK9" s="294"/>
      <c r="IL9" s="294"/>
      <c r="IM9" s="294"/>
      <c r="IN9" s="294"/>
      <c r="IO9" s="294"/>
      <c r="IP9" s="294"/>
      <c r="IQ9" s="294"/>
      <c r="IR9" s="294"/>
      <c r="IS9" s="294"/>
      <c r="IT9" s="294"/>
    </row>
    <row r="10" spans="1:254" s="298" customFormat="1" ht="18" customHeight="1">
      <c r="A10" s="316">
        <v>4</v>
      </c>
      <c r="B10" s="269" t="s">
        <v>54</v>
      </c>
      <c r="C10" s="296">
        <v>107523</v>
      </c>
      <c r="D10" s="297">
        <v>1.102264130053697E-2</v>
      </c>
      <c r="E10" s="297">
        <v>1.3421427157654708E-2</v>
      </c>
      <c r="F10" s="322">
        <v>819.68687871432155</v>
      </c>
      <c r="G10" s="297">
        <v>0.81074320009131684</v>
      </c>
      <c r="H10" s="297">
        <v>2.0379604160751796E-2</v>
      </c>
    </row>
    <row r="11" spans="1:254" s="299" customFormat="1" ht="18" customHeight="1">
      <c r="A11" s="316">
        <v>11</v>
      </c>
      <c r="B11" s="269" t="s">
        <v>55</v>
      </c>
      <c r="C11" s="296">
        <v>222333</v>
      </c>
      <c r="D11" s="297">
        <v>2.2792304049108432E-2</v>
      </c>
      <c r="E11" s="297">
        <v>6.8289369410166056E-3</v>
      </c>
      <c r="F11" s="322">
        <v>1006.8900849176684</v>
      </c>
      <c r="G11" s="297">
        <v>0.99590381496258706</v>
      </c>
      <c r="H11" s="297">
        <v>1.8004677458080653E-2</v>
      </c>
    </row>
    <row r="12" spans="1:254" s="299" customFormat="1" ht="18" customHeight="1">
      <c r="A12" s="316">
        <v>14</v>
      </c>
      <c r="B12" s="269" t="s">
        <v>56</v>
      </c>
      <c r="C12" s="296">
        <v>172368</v>
      </c>
      <c r="D12" s="297">
        <v>1.7670178805380767E-2</v>
      </c>
      <c r="E12" s="297">
        <v>5.7532296273821171E-3</v>
      </c>
      <c r="F12" s="322">
        <v>835.80700501253204</v>
      </c>
      <c r="G12" s="297">
        <v>0.82668743821476531</v>
      </c>
      <c r="H12" s="297">
        <v>2.1004277831444762E-2</v>
      </c>
    </row>
    <row r="13" spans="1:254" s="299" customFormat="1" ht="18" customHeight="1">
      <c r="A13" s="316">
        <v>18</v>
      </c>
      <c r="B13" s="269" t="s">
        <v>57</v>
      </c>
      <c r="C13" s="296">
        <v>188556</v>
      </c>
      <c r="D13" s="297">
        <v>1.9329679724933723E-2</v>
      </c>
      <c r="E13" s="297">
        <v>4.1859722000319177E-3</v>
      </c>
      <c r="F13" s="322">
        <v>854.39229067226688</v>
      </c>
      <c r="G13" s="297">
        <v>0.84506993812011777</v>
      </c>
      <c r="H13" s="297">
        <v>2.2039280066448619E-2</v>
      </c>
    </row>
    <row r="14" spans="1:254" s="299" customFormat="1" ht="18" customHeight="1">
      <c r="A14" s="316">
        <v>21</v>
      </c>
      <c r="B14" s="269" t="s">
        <v>58</v>
      </c>
      <c r="C14" s="296">
        <v>98059</v>
      </c>
      <c r="D14" s="297">
        <v>1.0052446297902353E-2</v>
      </c>
      <c r="E14" s="297">
        <v>9.3774447235146496E-3</v>
      </c>
      <c r="F14" s="322">
        <v>924.17573420083772</v>
      </c>
      <c r="G14" s="297">
        <v>0.9140919681036711</v>
      </c>
      <c r="H14" s="297">
        <v>1.5725216759579164E-2</v>
      </c>
    </row>
    <row r="15" spans="1:254" s="299" customFormat="1" ht="18" customHeight="1">
      <c r="A15" s="316">
        <v>23</v>
      </c>
      <c r="B15" s="269" t="s">
        <v>59</v>
      </c>
      <c r="C15" s="296">
        <v>142071</v>
      </c>
      <c r="D15" s="297">
        <v>1.4564304122918705E-2</v>
      </c>
      <c r="E15" s="297">
        <v>1.0075531255284709E-3</v>
      </c>
      <c r="F15" s="322">
        <v>830.21382991602775</v>
      </c>
      <c r="G15" s="297">
        <v>0.82115529076411498</v>
      </c>
      <c r="H15" s="297">
        <v>1.8346375333035292E-2</v>
      </c>
    </row>
    <row r="16" spans="1:254" s="299" customFormat="1" ht="18" customHeight="1">
      <c r="A16" s="316">
        <v>29</v>
      </c>
      <c r="B16" s="269" t="s">
        <v>60</v>
      </c>
      <c r="C16" s="296">
        <v>269881</v>
      </c>
      <c r="D16" s="297">
        <v>2.7666652314669585E-2</v>
      </c>
      <c r="E16" s="297">
        <v>1.2025919287219633E-2</v>
      </c>
      <c r="F16" s="322">
        <v>920.17718646366382</v>
      </c>
      <c r="G16" s="297">
        <v>0.91013704888715397</v>
      </c>
      <c r="H16" s="297">
        <v>1.8358441334058284E-2</v>
      </c>
    </row>
    <row r="17" spans="1:456" s="299" customFormat="1" ht="18" customHeight="1">
      <c r="A17" s="316">
        <v>41</v>
      </c>
      <c r="B17" s="269" t="s">
        <v>61</v>
      </c>
      <c r="C17" s="296">
        <v>379043</v>
      </c>
      <c r="D17" s="297">
        <v>3.8857314495312024E-2</v>
      </c>
      <c r="E17" s="297">
        <v>9.6801088945657199E-3</v>
      </c>
      <c r="F17" s="322">
        <v>938.57811799716694</v>
      </c>
      <c r="G17" s="297">
        <v>0.92833720617103421</v>
      </c>
      <c r="H17" s="297">
        <v>1.8672456118154601E-2</v>
      </c>
    </row>
    <row r="18" spans="1:456" s="299" customFormat="1" ht="18" hidden="1" customHeight="1">
      <c r="A18" s="316"/>
      <c r="B18" s="269"/>
      <c r="C18" s="296"/>
      <c r="D18" s="297"/>
      <c r="E18" s="297"/>
      <c r="F18" s="322"/>
      <c r="G18" s="297"/>
      <c r="H18" s="297"/>
    </row>
    <row r="19" spans="1:456" s="300" customFormat="1" ht="18" customHeight="1">
      <c r="A19" s="316"/>
      <c r="B19" s="290" t="s">
        <v>62</v>
      </c>
      <c r="C19" s="291">
        <v>303564</v>
      </c>
      <c r="D19" s="292">
        <v>3.1119640297947459E-2</v>
      </c>
      <c r="E19" s="292">
        <v>-2.7005184206895239E-3</v>
      </c>
      <c r="F19" s="321">
        <v>1065.4740907683388</v>
      </c>
      <c r="G19" s="292">
        <v>1.0538486053586944</v>
      </c>
      <c r="H19" s="292">
        <v>2.0855409453779394E-2</v>
      </c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293"/>
      <c r="DA19" s="293"/>
      <c r="DB19" s="293"/>
      <c r="DC19" s="293"/>
      <c r="DD19" s="293"/>
      <c r="DE19" s="293"/>
      <c r="DF19" s="293"/>
      <c r="DG19" s="293"/>
      <c r="DH19" s="293"/>
      <c r="DI19" s="293"/>
      <c r="DJ19" s="293"/>
      <c r="DK19" s="293"/>
      <c r="DL19" s="293"/>
      <c r="DM19" s="293"/>
      <c r="DN19" s="293"/>
      <c r="DO19" s="293"/>
      <c r="DP19" s="293"/>
      <c r="DQ19" s="293"/>
      <c r="DR19" s="293"/>
      <c r="DS19" s="293"/>
      <c r="DT19" s="293"/>
      <c r="DU19" s="293"/>
      <c r="DV19" s="293"/>
      <c r="DW19" s="293"/>
      <c r="DX19" s="293"/>
      <c r="DY19" s="293"/>
      <c r="DZ19" s="293"/>
      <c r="EA19" s="293"/>
      <c r="EB19" s="293"/>
      <c r="EC19" s="293"/>
      <c r="ED19" s="293"/>
      <c r="EE19" s="293"/>
      <c r="EF19" s="293"/>
      <c r="EG19" s="293"/>
      <c r="EH19" s="293"/>
      <c r="EI19" s="293"/>
      <c r="EJ19" s="293"/>
      <c r="EK19" s="293"/>
      <c r="EL19" s="293"/>
      <c r="EM19" s="293"/>
      <c r="EN19" s="293"/>
      <c r="EO19" s="293"/>
      <c r="EP19" s="293"/>
      <c r="EQ19" s="293"/>
      <c r="ER19" s="293"/>
      <c r="ES19" s="293"/>
      <c r="ET19" s="293"/>
      <c r="EU19" s="293"/>
      <c r="EV19" s="293"/>
      <c r="EW19" s="293"/>
      <c r="EX19" s="293"/>
      <c r="EY19" s="293"/>
      <c r="EZ19" s="293"/>
      <c r="FA19" s="293"/>
      <c r="FB19" s="293"/>
      <c r="FC19" s="293"/>
      <c r="FD19" s="293"/>
      <c r="FE19" s="293"/>
      <c r="FF19" s="293"/>
      <c r="FG19" s="293"/>
      <c r="FH19" s="293"/>
      <c r="FI19" s="293"/>
      <c r="FJ19" s="293"/>
      <c r="FK19" s="293"/>
      <c r="FL19" s="293"/>
      <c r="FM19" s="293"/>
      <c r="FN19" s="293"/>
      <c r="FO19" s="293"/>
      <c r="FP19" s="293"/>
      <c r="FQ19" s="293"/>
      <c r="FR19" s="293"/>
      <c r="FS19" s="293"/>
      <c r="FT19" s="293"/>
      <c r="FU19" s="293"/>
      <c r="FV19" s="293"/>
      <c r="FW19" s="293"/>
      <c r="FX19" s="293"/>
      <c r="FY19" s="293"/>
      <c r="FZ19" s="293"/>
      <c r="GA19" s="293"/>
      <c r="GB19" s="293"/>
      <c r="GC19" s="293"/>
      <c r="GD19" s="293"/>
      <c r="GE19" s="293"/>
      <c r="GF19" s="293"/>
      <c r="GG19" s="293"/>
      <c r="GH19" s="293"/>
      <c r="GI19" s="293"/>
      <c r="GJ19" s="293"/>
      <c r="GK19" s="293"/>
      <c r="GL19" s="293"/>
      <c r="GM19" s="294"/>
      <c r="GN19" s="294"/>
      <c r="GO19" s="294"/>
      <c r="GP19" s="294"/>
      <c r="GQ19" s="294"/>
      <c r="GR19" s="294"/>
      <c r="GS19" s="294"/>
      <c r="GT19" s="294"/>
      <c r="GU19" s="294"/>
      <c r="GV19" s="294"/>
      <c r="GW19" s="294"/>
      <c r="GX19" s="294"/>
      <c r="GY19" s="294"/>
      <c r="GZ19" s="294"/>
      <c r="HA19" s="294"/>
      <c r="HB19" s="294"/>
      <c r="HC19" s="294"/>
      <c r="HD19" s="294"/>
      <c r="HE19" s="294"/>
      <c r="HF19" s="294"/>
      <c r="HG19" s="294"/>
      <c r="HH19" s="294"/>
      <c r="HI19" s="294"/>
      <c r="HJ19" s="294"/>
      <c r="HK19" s="294"/>
      <c r="HL19" s="294"/>
      <c r="HM19" s="294"/>
      <c r="HN19" s="294"/>
      <c r="HO19" s="294"/>
      <c r="HP19" s="294"/>
      <c r="HQ19" s="294"/>
      <c r="HR19" s="294"/>
      <c r="HS19" s="294"/>
      <c r="HT19" s="294"/>
      <c r="HU19" s="294"/>
      <c r="HV19" s="294"/>
      <c r="HW19" s="294"/>
      <c r="HX19" s="294"/>
      <c r="HY19" s="294"/>
      <c r="HZ19" s="294"/>
      <c r="IA19" s="294"/>
      <c r="IB19" s="294"/>
      <c r="IC19" s="294"/>
      <c r="ID19" s="294"/>
      <c r="IE19" s="294"/>
      <c r="IF19" s="294"/>
      <c r="IG19" s="294"/>
      <c r="IH19" s="294"/>
      <c r="II19" s="294"/>
      <c r="IJ19" s="294"/>
      <c r="IK19" s="294"/>
      <c r="IL19" s="294"/>
      <c r="IM19" s="294"/>
      <c r="IN19" s="294"/>
      <c r="IO19" s="294"/>
      <c r="IP19" s="294"/>
      <c r="IQ19" s="294"/>
      <c r="IR19" s="294"/>
      <c r="IS19" s="294"/>
      <c r="IT19" s="294"/>
      <c r="IU19" s="294"/>
      <c r="IV19" s="294"/>
      <c r="IW19" s="294"/>
      <c r="IX19" s="294"/>
      <c r="IY19" s="294"/>
      <c r="IZ19" s="294"/>
      <c r="JA19" s="294"/>
      <c r="JB19" s="294"/>
      <c r="JC19" s="294"/>
      <c r="JD19" s="294"/>
      <c r="JE19" s="294"/>
      <c r="JF19" s="294"/>
      <c r="JG19" s="294"/>
      <c r="JH19" s="294"/>
      <c r="JI19" s="294"/>
      <c r="JJ19" s="294"/>
      <c r="JK19" s="294"/>
      <c r="JL19" s="294"/>
      <c r="JM19" s="294"/>
      <c r="JN19" s="294"/>
      <c r="JO19" s="294"/>
      <c r="JP19" s="294"/>
      <c r="JQ19" s="294"/>
      <c r="JR19" s="294"/>
      <c r="JS19" s="294"/>
      <c r="JT19" s="294"/>
      <c r="JU19" s="294"/>
      <c r="JV19" s="294"/>
      <c r="JW19" s="294"/>
      <c r="JX19" s="294"/>
      <c r="JY19" s="294"/>
      <c r="JZ19" s="294"/>
      <c r="KA19" s="294"/>
      <c r="KB19" s="294"/>
      <c r="KC19" s="294"/>
      <c r="KD19" s="294"/>
      <c r="KE19" s="294"/>
      <c r="KF19" s="294"/>
      <c r="KG19" s="294"/>
      <c r="KH19" s="294"/>
      <c r="KI19" s="294"/>
      <c r="KJ19" s="294"/>
      <c r="KK19" s="294"/>
      <c r="KL19" s="294"/>
      <c r="KM19" s="294"/>
      <c r="KN19" s="294"/>
      <c r="KO19" s="294"/>
      <c r="KP19" s="294"/>
      <c r="KQ19" s="294"/>
      <c r="KR19" s="294"/>
      <c r="KS19" s="294"/>
      <c r="KT19" s="294"/>
      <c r="KU19" s="294"/>
      <c r="KV19" s="294"/>
      <c r="KW19" s="294"/>
      <c r="KX19" s="294"/>
      <c r="KY19" s="294"/>
      <c r="KZ19" s="294"/>
      <c r="LA19" s="294"/>
      <c r="LB19" s="294"/>
      <c r="LC19" s="294"/>
      <c r="LD19" s="294"/>
      <c r="LE19" s="294"/>
      <c r="LF19" s="294"/>
      <c r="LG19" s="294"/>
      <c r="LH19" s="294"/>
      <c r="LI19" s="294"/>
      <c r="LJ19" s="294"/>
      <c r="LK19" s="294"/>
      <c r="LL19" s="294"/>
      <c r="LM19" s="294"/>
      <c r="LN19" s="294"/>
      <c r="LO19" s="294"/>
      <c r="LP19" s="294"/>
      <c r="LQ19" s="294"/>
      <c r="LR19" s="294"/>
      <c r="LS19" s="294"/>
      <c r="LT19" s="294"/>
      <c r="LU19" s="294"/>
      <c r="LV19" s="294"/>
      <c r="LW19" s="294"/>
      <c r="LX19" s="294"/>
      <c r="LY19" s="294"/>
      <c r="LZ19" s="294"/>
      <c r="MA19" s="294"/>
      <c r="MB19" s="294"/>
      <c r="MC19" s="294"/>
      <c r="MD19" s="294"/>
      <c r="ME19" s="294"/>
      <c r="MF19" s="294"/>
      <c r="MG19" s="294"/>
      <c r="MH19" s="294"/>
      <c r="MI19" s="294"/>
      <c r="MJ19" s="294"/>
      <c r="MK19" s="294"/>
      <c r="ML19" s="294"/>
      <c r="MM19" s="294"/>
      <c r="MN19" s="294"/>
      <c r="MO19" s="294"/>
      <c r="MP19" s="294"/>
      <c r="MQ19" s="294"/>
      <c r="MR19" s="294"/>
      <c r="MS19" s="294"/>
      <c r="MT19" s="294"/>
      <c r="MU19" s="294"/>
      <c r="MV19" s="294"/>
      <c r="MW19" s="294"/>
      <c r="MX19" s="294"/>
      <c r="MY19" s="294"/>
      <c r="MZ19" s="294"/>
      <c r="NA19" s="294"/>
      <c r="NB19" s="294"/>
      <c r="NC19" s="294"/>
      <c r="ND19" s="294"/>
      <c r="NE19" s="294"/>
      <c r="NF19" s="294"/>
      <c r="NG19" s="294"/>
      <c r="NH19" s="294"/>
      <c r="NI19" s="294"/>
      <c r="NJ19" s="294"/>
      <c r="NK19" s="294"/>
      <c r="NL19" s="294"/>
      <c r="NM19" s="294"/>
      <c r="NN19" s="294"/>
      <c r="NO19" s="294"/>
      <c r="NP19" s="294"/>
      <c r="NQ19" s="294"/>
      <c r="NR19" s="294"/>
      <c r="NS19" s="294"/>
      <c r="NT19" s="294"/>
      <c r="NU19" s="294"/>
      <c r="NV19" s="294"/>
      <c r="NW19" s="294"/>
      <c r="NX19" s="294"/>
      <c r="NY19" s="294"/>
      <c r="NZ19" s="294"/>
      <c r="OA19" s="294"/>
      <c r="OB19" s="294"/>
      <c r="OC19" s="294"/>
      <c r="OD19" s="294"/>
      <c r="OE19" s="294"/>
      <c r="OF19" s="294"/>
      <c r="OG19" s="294"/>
      <c r="OH19" s="294"/>
      <c r="OI19" s="294"/>
      <c r="OJ19" s="294"/>
      <c r="OK19" s="294"/>
      <c r="OL19" s="294"/>
      <c r="OM19" s="294"/>
      <c r="ON19" s="294"/>
      <c r="OO19" s="294"/>
      <c r="OP19" s="294"/>
      <c r="OQ19" s="294"/>
      <c r="OR19" s="294"/>
      <c r="OS19" s="294"/>
      <c r="OT19" s="294"/>
      <c r="OU19" s="294"/>
      <c r="OV19" s="294"/>
      <c r="OW19" s="294"/>
      <c r="OX19" s="294"/>
      <c r="OY19" s="294"/>
      <c r="OZ19" s="294"/>
      <c r="PA19" s="294"/>
      <c r="PB19" s="294"/>
      <c r="PC19" s="294"/>
      <c r="PD19" s="294"/>
      <c r="PE19" s="294"/>
      <c r="PF19" s="294"/>
      <c r="PG19" s="294"/>
      <c r="PH19" s="294"/>
      <c r="PI19" s="294"/>
      <c r="PJ19" s="294"/>
      <c r="PK19" s="294"/>
      <c r="PL19" s="294"/>
      <c r="PM19" s="294"/>
      <c r="PN19" s="294"/>
      <c r="PO19" s="294"/>
      <c r="PP19" s="294"/>
      <c r="PQ19" s="294"/>
      <c r="PR19" s="294"/>
      <c r="PS19" s="294"/>
      <c r="PT19" s="294"/>
      <c r="PU19" s="294"/>
      <c r="PV19" s="294"/>
      <c r="PW19" s="294"/>
      <c r="PX19" s="294"/>
      <c r="PY19" s="294"/>
      <c r="PZ19" s="294"/>
      <c r="QA19" s="294"/>
      <c r="QB19" s="294"/>
      <c r="QC19" s="294"/>
      <c r="QD19" s="294"/>
      <c r="QE19" s="294"/>
      <c r="QF19" s="294"/>
      <c r="QG19" s="294"/>
      <c r="QH19" s="294"/>
      <c r="QI19" s="294"/>
      <c r="QJ19" s="294"/>
      <c r="QK19" s="294"/>
      <c r="QL19" s="294"/>
      <c r="QM19" s="294"/>
      <c r="QN19" s="294"/>
    </row>
    <row r="20" spans="1:456" s="298" customFormat="1" ht="18" customHeight="1">
      <c r="A20" s="316">
        <v>22</v>
      </c>
      <c r="B20" s="269" t="s">
        <v>63</v>
      </c>
      <c r="C20" s="296">
        <v>53200</v>
      </c>
      <c r="D20" s="297">
        <v>5.4537588905496197E-3</v>
      </c>
      <c r="E20" s="297">
        <v>-7.8885090717850659E-4</v>
      </c>
      <c r="F20" s="322">
        <v>966.95105620300751</v>
      </c>
      <c r="G20" s="297">
        <v>0.95640056464894085</v>
      </c>
      <c r="H20" s="297">
        <v>2.079987974176789E-2</v>
      </c>
    </row>
    <row r="21" spans="1:456" s="299" customFormat="1" ht="18" customHeight="1">
      <c r="A21" s="316">
        <v>40</v>
      </c>
      <c r="B21" s="269" t="s">
        <v>64</v>
      </c>
      <c r="C21" s="296">
        <v>35800</v>
      </c>
      <c r="D21" s="297">
        <v>3.6700106819863984E-3</v>
      </c>
      <c r="E21" s="297">
        <v>-6.6592674805771024E-3</v>
      </c>
      <c r="F21" s="322">
        <v>966.18986424580964</v>
      </c>
      <c r="G21" s="297">
        <v>0.95564767812691875</v>
      </c>
      <c r="H21" s="297">
        <v>2.3373534789624895E-2</v>
      </c>
    </row>
    <row r="22" spans="1:456" s="299" customFormat="1" ht="18" customHeight="1">
      <c r="A22" s="316">
        <v>50</v>
      </c>
      <c r="B22" s="288" t="s">
        <v>65</v>
      </c>
      <c r="C22" s="301">
        <v>214564</v>
      </c>
      <c r="D22" s="302">
        <v>2.199587072541144E-2</v>
      </c>
      <c r="E22" s="302">
        <v>-2.5104135673906791E-3</v>
      </c>
      <c r="F22" s="323">
        <v>1106.4679236032141</v>
      </c>
      <c r="G22" s="302">
        <v>1.0943951507281715</v>
      </c>
      <c r="H22" s="302">
        <v>2.0475050930621519E-2</v>
      </c>
    </row>
    <row r="23" spans="1:456" s="299" customFormat="1" ht="18" hidden="1" customHeight="1">
      <c r="A23" s="316"/>
      <c r="B23" s="288"/>
      <c r="C23" s="301"/>
      <c r="D23" s="302"/>
      <c r="E23" s="302"/>
      <c r="F23" s="323"/>
      <c r="G23" s="302"/>
      <c r="H23" s="302"/>
    </row>
    <row r="24" spans="1:456" s="295" customFormat="1" ht="18" customHeight="1">
      <c r="A24" s="316">
        <v>33</v>
      </c>
      <c r="B24" s="290" t="s">
        <v>66</v>
      </c>
      <c r="C24" s="291">
        <v>300486</v>
      </c>
      <c r="D24" s="292">
        <v>3.0804101390708518E-2</v>
      </c>
      <c r="E24" s="292">
        <v>-5.5401111993645946E-3</v>
      </c>
      <c r="F24" s="321">
        <v>1191.1933413536728</v>
      </c>
      <c r="G24" s="292">
        <v>1.1781961216840831</v>
      </c>
      <c r="H24" s="292">
        <v>1.9340641951659965E-2</v>
      </c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  <c r="CO24" s="293"/>
      <c r="CP24" s="293"/>
      <c r="CQ24" s="293"/>
      <c r="CR24" s="293"/>
      <c r="CS24" s="293"/>
      <c r="CT24" s="293"/>
      <c r="CU24" s="293"/>
      <c r="CV24" s="293"/>
      <c r="CW24" s="293"/>
      <c r="CX24" s="293"/>
      <c r="CY24" s="293"/>
      <c r="CZ24" s="293"/>
      <c r="DA24" s="293"/>
      <c r="DB24" s="293"/>
      <c r="DC24" s="293"/>
      <c r="DD24" s="293"/>
      <c r="DE24" s="293"/>
      <c r="DF24" s="293"/>
      <c r="DG24" s="293"/>
      <c r="DH24" s="293"/>
      <c r="DI24" s="293"/>
      <c r="DJ24" s="293"/>
      <c r="DK24" s="293"/>
      <c r="DL24" s="293"/>
      <c r="DM24" s="293"/>
      <c r="DN24" s="293"/>
      <c r="DO24" s="293"/>
      <c r="DP24" s="293"/>
      <c r="DQ24" s="293"/>
      <c r="DR24" s="293"/>
      <c r="DS24" s="293"/>
      <c r="DT24" s="293"/>
      <c r="DU24" s="293"/>
      <c r="DV24" s="293"/>
      <c r="DW24" s="293"/>
      <c r="DX24" s="293"/>
      <c r="DY24" s="293"/>
      <c r="DZ24" s="293"/>
      <c r="EA24" s="293"/>
      <c r="EB24" s="293"/>
      <c r="EC24" s="293"/>
      <c r="ED24" s="293"/>
      <c r="EE24" s="293"/>
      <c r="EF24" s="293"/>
      <c r="EG24" s="293"/>
      <c r="EH24" s="293"/>
      <c r="EI24" s="293"/>
      <c r="EJ24" s="293"/>
      <c r="EK24" s="293"/>
      <c r="EL24" s="293"/>
      <c r="EM24" s="293"/>
      <c r="EN24" s="293"/>
      <c r="EO24" s="293"/>
      <c r="EP24" s="293"/>
      <c r="EQ24" s="293"/>
      <c r="ER24" s="293"/>
      <c r="ES24" s="293"/>
      <c r="ET24" s="293"/>
      <c r="EU24" s="293"/>
      <c r="EV24" s="293"/>
      <c r="EW24" s="293"/>
      <c r="EX24" s="293"/>
      <c r="EY24" s="293"/>
      <c r="EZ24" s="293"/>
      <c r="FA24" s="293"/>
      <c r="FB24" s="293"/>
      <c r="FC24" s="293"/>
      <c r="FD24" s="293"/>
      <c r="FE24" s="293"/>
      <c r="FF24" s="293"/>
      <c r="FG24" s="293"/>
      <c r="FH24" s="293"/>
      <c r="FI24" s="293"/>
      <c r="FJ24" s="293"/>
      <c r="FK24" s="293"/>
      <c r="FL24" s="293"/>
      <c r="FM24" s="293"/>
      <c r="FN24" s="293"/>
      <c r="FO24" s="293"/>
      <c r="FP24" s="293"/>
      <c r="FQ24" s="293"/>
      <c r="FR24" s="293"/>
      <c r="FS24" s="293"/>
      <c r="FT24" s="293"/>
      <c r="FU24" s="293"/>
      <c r="FV24" s="293"/>
      <c r="FW24" s="293"/>
      <c r="FX24" s="293"/>
      <c r="FY24" s="293"/>
      <c r="FZ24" s="293"/>
      <c r="GA24" s="293"/>
      <c r="GB24" s="293"/>
      <c r="GC24" s="293"/>
      <c r="GD24" s="293"/>
      <c r="GE24" s="293"/>
      <c r="GF24" s="293"/>
      <c r="GG24" s="293"/>
      <c r="GH24" s="293"/>
      <c r="GI24" s="293"/>
      <c r="GJ24" s="293"/>
      <c r="GK24" s="293"/>
      <c r="GL24" s="293"/>
      <c r="GM24" s="294"/>
      <c r="GN24" s="294"/>
      <c r="GO24" s="294"/>
      <c r="GP24" s="294"/>
      <c r="GQ24" s="294"/>
      <c r="GR24" s="294"/>
      <c r="GS24" s="294"/>
      <c r="GT24" s="294"/>
      <c r="GU24" s="294"/>
      <c r="GV24" s="294"/>
      <c r="GW24" s="294"/>
      <c r="GX24" s="294"/>
      <c r="GY24" s="294"/>
      <c r="GZ24" s="294"/>
      <c r="HA24" s="294"/>
      <c r="HB24" s="294"/>
      <c r="HC24" s="294"/>
      <c r="HD24" s="294"/>
      <c r="HE24" s="294"/>
      <c r="HF24" s="294"/>
      <c r="HG24" s="294"/>
      <c r="HH24" s="294"/>
      <c r="HI24" s="294"/>
      <c r="HJ24" s="294"/>
      <c r="HK24" s="294"/>
      <c r="HL24" s="294"/>
      <c r="HM24" s="294"/>
      <c r="HN24" s="294"/>
      <c r="HO24" s="294"/>
      <c r="HP24" s="294"/>
      <c r="HQ24" s="294"/>
      <c r="HR24" s="294"/>
      <c r="HS24" s="294"/>
      <c r="HT24" s="294"/>
      <c r="HU24" s="294"/>
      <c r="HV24" s="294"/>
      <c r="HW24" s="294"/>
      <c r="HX24" s="294"/>
      <c r="HY24" s="294"/>
      <c r="HZ24" s="294"/>
      <c r="IA24" s="294"/>
      <c r="IB24" s="294"/>
      <c r="IC24" s="294"/>
      <c r="ID24" s="294"/>
      <c r="IE24" s="294"/>
      <c r="IF24" s="294"/>
      <c r="IG24" s="294"/>
      <c r="IH24" s="294"/>
      <c r="II24" s="294"/>
      <c r="IJ24" s="294"/>
      <c r="IK24" s="294"/>
      <c r="IL24" s="294"/>
      <c r="IM24" s="294"/>
      <c r="IN24" s="294"/>
      <c r="IO24" s="294"/>
      <c r="IP24" s="294"/>
      <c r="IQ24" s="294"/>
      <c r="IR24" s="294"/>
      <c r="IS24" s="294"/>
      <c r="IT24" s="294"/>
    </row>
    <row r="25" spans="1:456" s="295" customFormat="1" ht="18" hidden="1" customHeight="1">
      <c r="A25" s="316"/>
      <c r="B25" s="290"/>
      <c r="C25" s="291"/>
      <c r="D25" s="292"/>
      <c r="E25" s="292"/>
      <c r="F25" s="321"/>
      <c r="G25" s="292"/>
      <c r="H25" s="292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  <c r="CO25" s="293"/>
      <c r="CP25" s="293"/>
      <c r="CQ25" s="293"/>
      <c r="CR25" s="293"/>
      <c r="CS25" s="293"/>
      <c r="CT25" s="293"/>
      <c r="CU25" s="293"/>
      <c r="CV25" s="293"/>
      <c r="CW25" s="293"/>
      <c r="CX25" s="293"/>
      <c r="CY25" s="293"/>
      <c r="CZ25" s="293"/>
      <c r="DA25" s="293"/>
      <c r="DB25" s="293"/>
      <c r="DC25" s="293"/>
      <c r="DD25" s="293"/>
      <c r="DE25" s="293"/>
      <c r="DF25" s="293"/>
      <c r="DG25" s="293"/>
      <c r="DH25" s="293"/>
      <c r="DI25" s="293"/>
      <c r="DJ25" s="293"/>
      <c r="DK25" s="293"/>
      <c r="DL25" s="293"/>
      <c r="DM25" s="293"/>
      <c r="DN25" s="293"/>
      <c r="DO25" s="293"/>
      <c r="DP25" s="293"/>
      <c r="DQ25" s="293"/>
      <c r="DR25" s="293"/>
      <c r="DS25" s="293"/>
      <c r="DT25" s="293"/>
      <c r="DU25" s="293"/>
      <c r="DV25" s="293"/>
      <c r="DW25" s="293"/>
      <c r="DX25" s="293"/>
      <c r="DY25" s="293"/>
      <c r="DZ25" s="293"/>
      <c r="EA25" s="293"/>
      <c r="EB25" s="293"/>
      <c r="EC25" s="293"/>
      <c r="ED25" s="293"/>
      <c r="EE25" s="293"/>
      <c r="EF25" s="293"/>
      <c r="EG25" s="293"/>
      <c r="EH25" s="293"/>
      <c r="EI25" s="293"/>
      <c r="EJ25" s="293"/>
      <c r="EK25" s="293"/>
      <c r="EL25" s="293"/>
      <c r="EM25" s="293"/>
      <c r="EN25" s="293"/>
      <c r="EO25" s="293"/>
      <c r="EP25" s="293"/>
      <c r="EQ25" s="293"/>
      <c r="ER25" s="293"/>
      <c r="ES25" s="293"/>
      <c r="ET25" s="293"/>
      <c r="EU25" s="293"/>
      <c r="EV25" s="293"/>
      <c r="EW25" s="293"/>
      <c r="EX25" s="293"/>
      <c r="EY25" s="293"/>
      <c r="EZ25" s="293"/>
      <c r="FA25" s="293"/>
      <c r="FB25" s="293"/>
      <c r="FC25" s="293"/>
      <c r="FD25" s="293"/>
      <c r="FE25" s="293"/>
      <c r="FF25" s="293"/>
      <c r="FG25" s="293"/>
      <c r="FH25" s="293"/>
      <c r="FI25" s="293"/>
      <c r="FJ25" s="293"/>
      <c r="FK25" s="293"/>
      <c r="FL25" s="293"/>
      <c r="FM25" s="293"/>
      <c r="FN25" s="293"/>
      <c r="FO25" s="293"/>
      <c r="FP25" s="293"/>
      <c r="FQ25" s="293"/>
      <c r="FR25" s="293"/>
      <c r="FS25" s="293"/>
      <c r="FT25" s="293"/>
      <c r="FU25" s="293"/>
      <c r="FV25" s="293"/>
      <c r="FW25" s="293"/>
      <c r="FX25" s="293"/>
      <c r="FY25" s="293"/>
      <c r="FZ25" s="293"/>
      <c r="GA25" s="293"/>
      <c r="GB25" s="293"/>
      <c r="GC25" s="293"/>
      <c r="GD25" s="293"/>
      <c r="GE25" s="293"/>
      <c r="GF25" s="293"/>
      <c r="GG25" s="293"/>
      <c r="GH25" s="293"/>
      <c r="GI25" s="293"/>
      <c r="GJ25" s="293"/>
      <c r="GK25" s="293"/>
      <c r="GL25" s="293"/>
      <c r="GM25" s="294"/>
      <c r="GN25" s="294"/>
      <c r="GO25" s="294"/>
      <c r="GP25" s="294"/>
      <c r="GQ25" s="294"/>
      <c r="GR25" s="294"/>
      <c r="GS25" s="294"/>
      <c r="GT25" s="294"/>
      <c r="GU25" s="294"/>
      <c r="GV25" s="294"/>
      <c r="GW25" s="294"/>
      <c r="GX25" s="294"/>
      <c r="GY25" s="294"/>
      <c r="GZ25" s="294"/>
      <c r="HA25" s="294"/>
      <c r="HB25" s="294"/>
      <c r="HC25" s="294"/>
      <c r="HD25" s="294"/>
      <c r="HE25" s="294"/>
      <c r="HF25" s="294"/>
      <c r="HG25" s="294"/>
      <c r="HH25" s="294"/>
      <c r="HI25" s="294"/>
      <c r="HJ25" s="294"/>
      <c r="HK25" s="294"/>
      <c r="HL25" s="294"/>
      <c r="HM25" s="294"/>
      <c r="HN25" s="294"/>
      <c r="HO25" s="294"/>
      <c r="HP25" s="294"/>
      <c r="HQ25" s="294"/>
      <c r="HR25" s="294"/>
      <c r="HS25" s="294"/>
      <c r="HT25" s="294"/>
      <c r="HU25" s="294"/>
      <c r="HV25" s="294"/>
      <c r="HW25" s="294"/>
      <c r="HX25" s="294"/>
      <c r="HY25" s="294"/>
      <c r="HZ25" s="294"/>
      <c r="IA25" s="294"/>
      <c r="IB25" s="294"/>
      <c r="IC25" s="294"/>
      <c r="ID25" s="294"/>
      <c r="IE25" s="294"/>
      <c r="IF25" s="294"/>
      <c r="IG25" s="294"/>
      <c r="IH25" s="294"/>
      <c r="II25" s="294"/>
      <c r="IJ25" s="294"/>
      <c r="IK25" s="294"/>
      <c r="IL25" s="294"/>
      <c r="IM25" s="294"/>
      <c r="IN25" s="294"/>
      <c r="IO25" s="294"/>
      <c r="IP25" s="294"/>
      <c r="IQ25" s="294"/>
      <c r="IR25" s="294"/>
      <c r="IS25" s="294"/>
      <c r="IT25" s="294"/>
    </row>
    <row r="26" spans="1:456" s="295" customFormat="1" ht="18" customHeight="1">
      <c r="A26" s="316">
        <v>7</v>
      </c>
      <c r="B26" s="290" t="s">
        <v>67</v>
      </c>
      <c r="C26" s="291">
        <v>194704</v>
      </c>
      <c r="D26" s="292">
        <v>1.9959937425292729E-2</v>
      </c>
      <c r="E26" s="292">
        <v>1.6587739587629935E-2</v>
      </c>
      <c r="F26" s="321">
        <v>937.22941228736954</v>
      </c>
      <c r="G26" s="292">
        <v>0.92700321631278781</v>
      </c>
      <c r="H26" s="292">
        <v>2.1094798593833453E-2</v>
      </c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  <c r="CO26" s="293"/>
      <c r="CP26" s="293"/>
      <c r="CQ26" s="293"/>
      <c r="CR26" s="293"/>
      <c r="CS26" s="293"/>
      <c r="CT26" s="293"/>
      <c r="CU26" s="293"/>
      <c r="CV26" s="293"/>
      <c r="CW26" s="293"/>
      <c r="CX26" s="293"/>
      <c r="CY26" s="293"/>
      <c r="CZ26" s="293"/>
      <c r="DA26" s="293"/>
      <c r="DB26" s="293"/>
      <c r="DC26" s="293"/>
      <c r="DD26" s="293"/>
      <c r="DE26" s="293"/>
      <c r="DF26" s="293"/>
      <c r="DG26" s="293"/>
      <c r="DH26" s="293"/>
      <c r="DI26" s="293"/>
      <c r="DJ26" s="293"/>
      <c r="DK26" s="293"/>
      <c r="DL26" s="293"/>
      <c r="DM26" s="293"/>
      <c r="DN26" s="293"/>
      <c r="DO26" s="293"/>
      <c r="DP26" s="293"/>
      <c r="DQ26" s="293"/>
      <c r="DR26" s="293"/>
      <c r="DS26" s="293"/>
      <c r="DT26" s="293"/>
      <c r="DU26" s="293"/>
      <c r="DV26" s="293"/>
      <c r="DW26" s="293"/>
      <c r="DX26" s="293"/>
      <c r="DY26" s="293"/>
      <c r="DZ26" s="293"/>
      <c r="EA26" s="293"/>
      <c r="EB26" s="293"/>
      <c r="EC26" s="293"/>
      <c r="ED26" s="293"/>
      <c r="EE26" s="293"/>
      <c r="EF26" s="293"/>
      <c r="EG26" s="293"/>
      <c r="EH26" s="293"/>
      <c r="EI26" s="293"/>
      <c r="EJ26" s="293"/>
      <c r="EK26" s="293"/>
      <c r="EL26" s="293"/>
      <c r="EM26" s="293"/>
      <c r="EN26" s="293"/>
      <c r="EO26" s="293"/>
      <c r="EP26" s="293"/>
      <c r="EQ26" s="293"/>
      <c r="ER26" s="293"/>
      <c r="ES26" s="293"/>
      <c r="ET26" s="293"/>
      <c r="EU26" s="293"/>
      <c r="EV26" s="293"/>
      <c r="EW26" s="293"/>
      <c r="EX26" s="293"/>
      <c r="EY26" s="293"/>
      <c r="EZ26" s="293"/>
      <c r="FA26" s="293"/>
      <c r="FB26" s="293"/>
      <c r="FC26" s="293"/>
      <c r="FD26" s="293"/>
      <c r="FE26" s="293"/>
      <c r="FF26" s="293"/>
      <c r="FG26" s="293"/>
      <c r="FH26" s="293"/>
      <c r="FI26" s="293"/>
      <c r="FJ26" s="293"/>
      <c r="FK26" s="293"/>
      <c r="FL26" s="293"/>
      <c r="FM26" s="293"/>
      <c r="FN26" s="293"/>
      <c r="FO26" s="293"/>
      <c r="FP26" s="293"/>
      <c r="FQ26" s="293"/>
      <c r="FR26" s="293"/>
      <c r="FS26" s="293"/>
      <c r="FT26" s="293"/>
      <c r="FU26" s="293"/>
      <c r="FV26" s="293"/>
      <c r="FW26" s="293"/>
      <c r="FX26" s="293"/>
      <c r="FY26" s="293"/>
      <c r="FZ26" s="293"/>
      <c r="GA26" s="293"/>
      <c r="GB26" s="293"/>
      <c r="GC26" s="293"/>
      <c r="GD26" s="293"/>
      <c r="GE26" s="293"/>
      <c r="GF26" s="293"/>
      <c r="GG26" s="293"/>
      <c r="GH26" s="293"/>
      <c r="GI26" s="293"/>
      <c r="GJ26" s="293"/>
      <c r="GK26" s="293"/>
      <c r="GL26" s="293"/>
      <c r="GM26" s="294"/>
      <c r="GN26" s="294"/>
      <c r="GO26" s="294"/>
      <c r="GP26" s="294"/>
      <c r="GQ26" s="294"/>
      <c r="GR26" s="294"/>
      <c r="GS26" s="294"/>
      <c r="GT26" s="294"/>
      <c r="GU26" s="294"/>
      <c r="GV26" s="294"/>
      <c r="GW26" s="294"/>
      <c r="GX26" s="294"/>
      <c r="GY26" s="294"/>
      <c r="GZ26" s="294"/>
      <c r="HA26" s="294"/>
      <c r="HB26" s="294"/>
      <c r="HC26" s="294"/>
      <c r="HD26" s="294"/>
      <c r="HE26" s="294"/>
      <c r="HF26" s="294"/>
      <c r="HG26" s="294"/>
      <c r="HH26" s="294"/>
      <c r="HI26" s="294"/>
      <c r="HJ26" s="294"/>
      <c r="HK26" s="294"/>
      <c r="HL26" s="294"/>
      <c r="HM26" s="294"/>
      <c r="HN26" s="294"/>
      <c r="HO26" s="294"/>
      <c r="HP26" s="294"/>
      <c r="HQ26" s="294"/>
      <c r="HR26" s="294"/>
      <c r="HS26" s="294"/>
      <c r="HT26" s="294"/>
      <c r="HU26" s="294"/>
      <c r="HV26" s="294"/>
      <c r="HW26" s="294"/>
      <c r="HX26" s="294"/>
      <c r="HY26" s="294"/>
      <c r="HZ26" s="294"/>
      <c r="IA26" s="294"/>
      <c r="IB26" s="294"/>
      <c r="IC26" s="294"/>
      <c r="ID26" s="294"/>
      <c r="IE26" s="294"/>
      <c r="IF26" s="294"/>
      <c r="IG26" s="294"/>
      <c r="IH26" s="294"/>
      <c r="II26" s="294"/>
      <c r="IJ26" s="294"/>
      <c r="IK26" s="294"/>
      <c r="IL26" s="294"/>
      <c r="IM26" s="294"/>
      <c r="IN26" s="294"/>
      <c r="IO26" s="294"/>
      <c r="IP26" s="294"/>
      <c r="IQ26" s="294"/>
      <c r="IR26" s="294"/>
      <c r="IS26" s="294"/>
      <c r="IT26" s="294"/>
    </row>
    <row r="27" spans="1:456" s="295" customFormat="1" ht="18" hidden="1" customHeight="1">
      <c r="A27" s="316"/>
      <c r="B27" s="290"/>
      <c r="C27" s="291"/>
      <c r="D27" s="292"/>
      <c r="E27" s="292"/>
      <c r="F27" s="321"/>
      <c r="G27" s="292"/>
      <c r="H27" s="292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3"/>
      <c r="DE27" s="293"/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3"/>
      <c r="EY27" s="293"/>
      <c r="EZ27" s="293"/>
      <c r="FA27" s="293"/>
      <c r="FB27" s="293"/>
      <c r="FC27" s="293"/>
      <c r="FD27" s="293"/>
      <c r="FE27" s="293"/>
      <c r="FF27" s="293"/>
      <c r="FG27" s="293"/>
      <c r="FH27" s="293"/>
      <c r="FI27" s="293"/>
      <c r="FJ27" s="293"/>
      <c r="FK27" s="293"/>
      <c r="FL27" s="293"/>
      <c r="FM27" s="293"/>
      <c r="FN27" s="293"/>
      <c r="FO27" s="293"/>
      <c r="FP27" s="293"/>
      <c r="FQ27" s="293"/>
      <c r="FR27" s="293"/>
      <c r="FS27" s="293"/>
      <c r="FT27" s="293"/>
      <c r="FU27" s="293"/>
      <c r="FV27" s="293"/>
      <c r="FW27" s="293"/>
      <c r="FX27" s="293"/>
      <c r="FY27" s="293"/>
      <c r="FZ27" s="293"/>
      <c r="GA27" s="293"/>
      <c r="GB27" s="293"/>
      <c r="GC27" s="293"/>
      <c r="GD27" s="293"/>
      <c r="GE27" s="293"/>
      <c r="GF27" s="293"/>
      <c r="GG27" s="293"/>
      <c r="GH27" s="293"/>
      <c r="GI27" s="293"/>
      <c r="GJ27" s="293"/>
      <c r="GK27" s="293"/>
      <c r="GL27" s="293"/>
      <c r="GM27" s="294"/>
      <c r="GN27" s="294"/>
      <c r="GO27" s="294"/>
      <c r="GP27" s="294"/>
      <c r="GQ27" s="294"/>
      <c r="GR27" s="294"/>
      <c r="GS27" s="294"/>
      <c r="GT27" s="294"/>
      <c r="GU27" s="294"/>
      <c r="GV27" s="294"/>
      <c r="GW27" s="294"/>
      <c r="GX27" s="294"/>
      <c r="GY27" s="294"/>
      <c r="GZ27" s="294"/>
      <c r="HA27" s="294"/>
      <c r="HB27" s="294"/>
      <c r="HC27" s="294"/>
      <c r="HD27" s="294"/>
      <c r="HE27" s="294"/>
      <c r="HF27" s="294"/>
      <c r="HG27" s="294"/>
      <c r="HH27" s="294"/>
      <c r="HI27" s="294"/>
      <c r="HJ27" s="294"/>
      <c r="HK27" s="294"/>
      <c r="HL27" s="294"/>
      <c r="HM27" s="294"/>
      <c r="HN27" s="294"/>
      <c r="HO27" s="294"/>
      <c r="HP27" s="294"/>
      <c r="HQ27" s="294"/>
      <c r="HR27" s="294"/>
      <c r="HS27" s="294"/>
      <c r="HT27" s="294"/>
      <c r="HU27" s="294"/>
      <c r="HV27" s="294"/>
      <c r="HW27" s="294"/>
      <c r="HX27" s="294"/>
      <c r="HY27" s="294"/>
      <c r="HZ27" s="294"/>
      <c r="IA27" s="294"/>
      <c r="IB27" s="294"/>
      <c r="IC27" s="294"/>
      <c r="ID27" s="294"/>
      <c r="IE27" s="294"/>
      <c r="IF27" s="294"/>
      <c r="IG27" s="294"/>
      <c r="IH27" s="294"/>
      <c r="II27" s="294"/>
      <c r="IJ27" s="294"/>
      <c r="IK27" s="294"/>
      <c r="IL27" s="294"/>
      <c r="IM27" s="294"/>
      <c r="IN27" s="294"/>
      <c r="IO27" s="294"/>
      <c r="IP27" s="294"/>
      <c r="IQ27" s="294"/>
      <c r="IR27" s="294"/>
      <c r="IS27" s="294"/>
      <c r="IT27" s="294"/>
    </row>
    <row r="28" spans="1:456" s="295" customFormat="1" ht="18" customHeight="1">
      <c r="A28" s="316"/>
      <c r="B28" s="290" t="s">
        <v>68</v>
      </c>
      <c r="C28" s="291">
        <v>331502</v>
      </c>
      <c r="D28" s="292">
        <v>3.3983683829604892E-2</v>
      </c>
      <c r="E28" s="292">
        <v>2.1549479367290347E-2</v>
      </c>
      <c r="F28" s="321">
        <v>925.85037996754124</v>
      </c>
      <c r="G28" s="292">
        <v>0.91574834165700425</v>
      </c>
      <c r="H28" s="292">
        <v>1.7965371336546632E-2</v>
      </c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  <c r="CS28" s="293"/>
      <c r="CT28" s="293"/>
      <c r="CU28" s="293"/>
      <c r="CV28" s="293"/>
      <c r="CW28" s="293"/>
      <c r="CX28" s="293"/>
      <c r="CY28" s="293"/>
      <c r="CZ28" s="293"/>
      <c r="DA28" s="293"/>
      <c r="DB28" s="293"/>
      <c r="DC28" s="293"/>
      <c r="DD28" s="293"/>
      <c r="DE28" s="293"/>
      <c r="DF28" s="293"/>
      <c r="DG28" s="293"/>
      <c r="DH28" s="293"/>
      <c r="DI28" s="293"/>
      <c r="DJ28" s="293"/>
      <c r="DK28" s="293"/>
      <c r="DL28" s="293"/>
      <c r="DM28" s="293"/>
      <c r="DN28" s="293"/>
      <c r="DO28" s="293"/>
      <c r="DP28" s="293"/>
      <c r="DQ28" s="293"/>
      <c r="DR28" s="293"/>
      <c r="DS28" s="293"/>
      <c r="DT28" s="293"/>
      <c r="DU28" s="293"/>
      <c r="DV28" s="293"/>
      <c r="DW28" s="293"/>
      <c r="DX28" s="293"/>
      <c r="DY28" s="293"/>
      <c r="DZ28" s="293"/>
      <c r="EA28" s="293"/>
      <c r="EB28" s="293"/>
      <c r="EC28" s="293"/>
      <c r="ED28" s="293"/>
      <c r="EE28" s="293"/>
      <c r="EF28" s="293"/>
      <c r="EG28" s="293"/>
      <c r="EH28" s="293"/>
      <c r="EI28" s="293"/>
      <c r="EJ28" s="293"/>
      <c r="EK28" s="293"/>
      <c r="EL28" s="293"/>
      <c r="EM28" s="293"/>
      <c r="EN28" s="293"/>
      <c r="EO28" s="293"/>
      <c r="EP28" s="293"/>
      <c r="EQ28" s="293"/>
      <c r="ER28" s="293"/>
      <c r="ES28" s="293"/>
      <c r="ET28" s="293"/>
      <c r="EU28" s="293"/>
      <c r="EV28" s="293"/>
      <c r="EW28" s="293"/>
      <c r="EX28" s="293"/>
      <c r="EY28" s="293"/>
      <c r="EZ28" s="293"/>
      <c r="FA28" s="293"/>
      <c r="FB28" s="293"/>
      <c r="FC28" s="293"/>
      <c r="FD28" s="293"/>
      <c r="FE28" s="293"/>
      <c r="FF28" s="293"/>
      <c r="FG28" s="293"/>
      <c r="FH28" s="293"/>
      <c r="FI28" s="293"/>
      <c r="FJ28" s="293"/>
      <c r="FK28" s="293"/>
      <c r="FL28" s="293"/>
      <c r="FM28" s="293"/>
      <c r="FN28" s="293"/>
      <c r="FO28" s="293"/>
      <c r="FP28" s="293"/>
      <c r="FQ28" s="293"/>
      <c r="FR28" s="293"/>
      <c r="FS28" s="293"/>
      <c r="FT28" s="293"/>
      <c r="FU28" s="293"/>
      <c r="FV28" s="293"/>
      <c r="FW28" s="293"/>
      <c r="FX28" s="293"/>
      <c r="FY28" s="293"/>
      <c r="FZ28" s="293"/>
      <c r="GA28" s="293"/>
      <c r="GB28" s="293"/>
      <c r="GC28" s="293"/>
      <c r="GD28" s="293"/>
      <c r="GE28" s="293"/>
      <c r="GF28" s="293"/>
      <c r="GG28" s="293"/>
      <c r="GH28" s="293"/>
      <c r="GI28" s="293"/>
      <c r="GJ28" s="293"/>
      <c r="GK28" s="293"/>
      <c r="GL28" s="293"/>
      <c r="GM28" s="294"/>
      <c r="GN28" s="294"/>
      <c r="GO28" s="294"/>
      <c r="GP28" s="294"/>
      <c r="GQ28" s="294"/>
      <c r="GR28" s="294"/>
      <c r="GS28" s="294"/>
      <c r="GT28" s="294"/>
      <c r="GU28" s="294"/>
      <c r="GV28" s="294"/>
      <c r="GW28" s="294"/>
      <c r="GX28" s="294"/>
      <c r="GY28" s="294"/>
      <c r="GZ28" s="294"/>
      <c r="HA28" s="294"/>
      <c r="HB28" s="294"/>
      <c r="HC28" s="294"/>
      <c r="HD28" s="294"/>
      <c r="HE28" s="294"/>
      <c r="HF28" s="294"/>
      <c r="HG28" s="294"/>
      <c r="HH28" s="294"/>
      <c r="HI28" s="294"/>
      <c r="HJ28" s="294"/>
      <c r="HK28" s="294"/>
      <c r="HL28" s="294"/>
      <c r="HM28" s="294"/>
      <c r="HN28" s="294"/>
      <c r="HO28" s="294"/>
      <c r="HP28" s="294"/>
      <c r="HQ28" s="294"/>
      <c r="HR28" s="294"/>
      <c r="HS28" s="294"/>
      <c r="HT28" s="294"/>
      <c r="HU28" s="294"/>
      <c r="HV28" s="294"/>
      <c r="HW28" s="294"/>
      <c r="HX28" s="294"/>
      <c r="HY28" s="294"/>
      <c r="HZ28" s="294"/>
      <c r="IA28" s="294"/>
      <c r="IB28" s="294"/>
      <c r="IC28" s="294"/>
      <c r="ID28" s="294"/>
      <c r="IE28" s="294"/>
      <c r="IF28" s="294"/>
      <c r="IG28" s="294"/>
      <c r="IH28" s="294"/>
      <c r="II28" s="294"/>
      <c r="IJ28" s="294"/>
      <c r="IK28" s="294"/>
      <c r="IL28" s="294"/>
      <c r="IM28" s="294"/>
      <c r="IN28" s="294"/>
      <c r="IO28" s="294"/>
      <c r="IP28" s="294"/>
      <c r="IQ28" s="294"/>
      <c r="IR28" s="294"/>
      <c r="IS28" s="294"/>
      <c r="IT28" s="294"/>
    </row>
    <row r="29" spans="1:456" s="298" customFormat="1" ht="18" customHeight="1">
      <c r="A29" s="316">
        <v>35</v>
      </c>
      <c r="B29" s="269" t="s">
        <v>69</v>
      </c>
      <c r="C29" s="296">
        <v>174027</v>
      </c>
      <c r="D29" s="297">
        <v>1.7840249970783435E-2</v>
      </c>
      <c r="E29" s="297">
        <v>2.1231272996144579E-2</v>
      </c>
      <c r="F29" s="322">
        <v>937.77450711671179</v>
      </c>
      <c r="G29" s="297">
        <v>0.92754236356251241</v>
      </c>
      <c r="H29" s="297">
        <v>1.8772524058351392E-2</v>
      </c>
    </row>
    <row r="30" spans="1:456" s="299" customFormat="1" ht="18" customHeight="1">
      <c r="A30" s="316">
        <v>38</v>
      </c>
      <c r="B30" s="269" t="s">
        <v>70</v>
      </c>
      <c r="C30" s="296">
        <v>157475</v>
      </c>
      <c r="D30" s="297">
        <v>1.6143433858821454E-2</v>
      </c>
      <c r="E30" s="297">
        <v>2.1901362751460152E-2</v>
      </c>
      <c r="F30" s="322">
        <v>912.672922749642</v>
      </c>
      <c r="G30" s="297">
        <v>0.90271466488196161</v>
      </c>
      <c r="H30" s="297">
        <v>1.7059423261770013E-2</v>
      </c>
    </row>
    <row r="31" spans="1:456" s="299" customFormat="1" ht="18" hidden="1" customHeight="1">
      <c r="A31" s="316"/>
      <c r="B31" s="269"/>
      <c r="C31" s="296"/>
      <c r="D31" s="297"/>
      <c r="E31" s="297"/>
      <c r="F31" s="322"/>
      <c r="G31" s="297"/>
      <c r="H31" s="297"/>
    </row>
    <row r="32" spans="1:456" s="299" customFormat="1" ht="18" customHeight="1">
      <c r="A32" s="316"/>
      <c r="B32" s="290" t="s">
        <v>71</v>
      </c>
      <c r="C32" s="291">
        <v>141356</v>
      </c>
      <c r="D32" s="292">
        <v>1.4491006423543836E-2</v>
      </c>
      <c r="E32" s="292">
        <v>1.0268321872941577E-3</v>
      </c>
      <c r="F32" s="321">
        <v>1067.2366519992083</v>
      </c>
      <c r="G32" s="292">
        <v>1.0555919351225105</v>
      </c>
      <c r="H32" s="292">
        <v>2.202570251614544E-2</v>
      </c>
    </row>
    <row r="33" spans="1:254" s="299" customFormat="1" ht="18" hidden="1" customHeight="1">
      <c r="A33" s="316"/>
      <c r="B33" s="290"/>
      <c r="C33" s="291"/>
      <c r="D33" s="292"/>
      <c r="E33" s="292"/>
      <c r="F33" s="321"/>
      <c r="G33" s="292"/>
      <c r="H33" s="292"/>
    </row>
    <row r="34" spans="1:254" s="295" customFormat="1" ht="18" customHeight="1">
      <c r="A34" s="316"/>
      <c r="B34" s="290" t="s">
        <v>72</v>
      </c>
      <c r="C34" s="291">
        <v>610335</v>
      </c>
      <c r="D34" s="292">
        <v>6.2568043843300794E-2</v>
      </c>
      <c r="E34" s="292">
        <v>-5.6127602724103109E-3</v>
      </c>
      <c r="F34" s="321">
        <v>1001.7912408103747</v>
      </c>
      <c r="G34" s="292">
        <v>0.99086060481043958</v>
      </c>
      <c r="H34" s="292">
        <v>2.3551301225392951E-2</v>
      </c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  <c r="CO34" s="293"/>
      <c r="CP34" s="293"/>
      <c r="CQ34" s="293"/>
      <c r="CR34" s="293"/>
      <c r="CS34" s="293"/>
      <c r="CT34" s="293"/>
      <c r="CU34" s="293"/>
      <c r="CV34" s="293"/>
      <c r="CW34" s="293"/>
      <c r="CX34" s="293"/>
      <c r="CY34" s="293"/>
      <c r="CZ34" s="293"/>
      <c r="DA34" s="293"/>
      <c r="DB34" s="293"/>
      <c r="DC34" s="293"/>
      <c r="DD34" s="293"/>
      <c r="DE34" s="293"/>
      <c r="DF34" s="293"/>
      <c r="DG34" s="293"/>
      <c r="DH34" s="293"/>
      <c r="DI34" s="293"/>
      <c r="DJ34" s="293"/>
      <c r="DK34" s="293"/>
      <c r="DL34" s="293"/>
      <c r="DM34" s="293"/>
      <c r="DN34" s="293"/>
      <c r="DO34" s="293"/>
      <c r="DP34" s="293"/>
      <c r="DQ34" s="293"/>
      <c r="DR34" s="293"/>
      <c r="DS34" s="293"/>
      <c r="DT34" s="293"/>
      <c r="DU34" s="293"/>
      <c r="DV34" s="293"/>
      <c r="DW34" s="293"/>
      <c r="DX34" s="293"/>
      <c r="DY34" s="293"/>
      <c r="DZ34" s="293"/>
      <c r="EA34" s="293"/>
      <c r="EB34" s="293"/>
      <c r="EC34" s="293"/>
      <c r="ED34" s="293"/>
      <c r="EE34" s="293"/>
      <c r="EF34" s="293"/>
      <c r="EG34" s="293"/>
      <c r="EH34" s="293"/>
      <c r="EI34" s="293"/>
      <c r="EJ34" s="293"/>
      <c r="EK34" s="293"/>
      <c r="EL34" s="293"/>
      <c r="EM34" s="293"/>
      <c r="EN34" s="293"/>
      <c r="EO34" s="293"/>
      <c r="EP34" s="293"/>
      <c r="EQ34" s="293"/>
      <c r="ER34" s="293"/>
      <c r="ES34" s="293"/>
      <c r="ET34" s="293"/>
      <c r="EU34" s="293"/>
      <c r="EV34" s="293"/>
      <c r="EW34" s="293"/>
      <c r="EX34" s="293"/>
      <c r="EY34" s="293"/>
      <c r="EZ34" s="293"/>
      <c r="FA34" s="293"/>
      <c r="FB34" s="293"/>
      <c r="FC34" s="293"/>
      <c r="FD34" s="293"/>
      <c r="FE34" s="293"/>
      <c r="FF34" s="293"/>
      <c r="FG34" s="293"/>
      <c r="FH34" s="293"/>
      <c r="FI34" s="293"/>
      <c r="FJ34" s="293"/>
      <c r="FK34" s="293"/>
      <c r="FL34" s="293"/>
      <c r="FM34" s="293"/>
      <c r="FN34" s="293"/>
      <c r="FO34" s="293"/>
      <c r="FP34" s="293"/>
      <c r="FQ34" s="293"/>
      <c r="FR34" s="293"/>
      <c r="FS34" s="293"/>
      <c r="FT34" s="293"/>
      <c r="FU34" s="293"/>
      <c r="FV34" s="293"/>
      <c r="FW34" s="293"/>
      <c r="FX34" s="293"/>
      <c r="FY34" s="293"/>
      <c r="FZ34" s="293"/>
      <c r="GA34" s="293"/>
      <c r="GB34" s="293"/>
      <c r="GC34" s="293"/>
      <c r="GD34" s="293"/>
      <c r="GE34" s="293"/>
      <c r="GF34" s="293"/>
      <c r="GG34" s="293"/>
      <c r="GH34" s="293"/>
      <c r="GI34" s="293"/>
      <c r="GJ34" s="293"/>
      <c r="GK34" s="293"/>
      <c r="GL34" s="293"/>
      <c r="GM34" s="294"/>
      <c r="GN34" s="294"/>
      <c r="GO34" s="294"/>
      <c r="GP34" s="294"/>
      <c r="GQ34" s="294"/>
      <c r="GR34" s="294"/>
      <c r="GS34" s="294"/>
      <c r="GT34" s="294"/>
      <c r="GU34" s="294"/>
      <c r="GV34" s="294"/>
      <c r="GW34" s="294"/>
      <c r="GX34" s="294"/>
      <c r="GY34" s="294"/>
      <c r="GZ34" s="294"/>
      <c r="HA34" s="294"/>
      <c r="HB34" s="294"/>
      <c r="HC34" s="294"/>
      <c r="HD34" s="294"/>
      <c r="HE34" s="294"/>
      <c r="HF34" s="294"/>
      <c r="HG34" s="294"/>
      <c r="HH34" s="294"/>
      <c r="HI34" s="294"/>
      <c r="HJ34" s="294"/>
      <c r="HK34" s="294"/>
      <c r="HL34" s="294"/>
      <c r="HM34" s="294"/>
      <c r="HN34" s="294"/>
      <c r="HO34" s="294"/>
      <c r="HP34" s="294"/>
      <c r="HQ34" s="294"/>
      <c r="HR34" s="294"/>
      <c r="HS34" s="294"/>
      <c r="HT34" s="294"/>
      <c r="HU34" s="294"/>
      <c r="HV34" s="294"/>
      <c r="HW34" s="294"/>
      <c r="HX34" s="294"/>
      <c r="HY34" s="294"/>
      <c r="HZ34" s="294"/>
      <c r="IA34" s="294"/>
      <c r="IB34" s="294"/>
      <c r="IC34" s="294"/>
      <c r="ID34" s="294"/>
      <c r="IE34" s="294"/>
      <c r="IF34" s="294"/>
      <c r="IG34" s="294"/>
      <c r="IH34" s="294"/>
      <c r="II34" s="294"/>
      <c r="IJ34" s="294"/>
      <c r="IK34" s="294"/>
      <c r="IL34" s="294"/>
      <c r="IM34" s="294"/>
      <c r="IN34" s="294"/>
      <c r="IO34" s="294"/>
      <c r="IP34" s="294"/>
      <c r="IQ34" s="294"/>
      <c r="IR34" s="294"/>
      <c r="IS34" s="294"/>
      <c r="IT34" s="294"/>
    </row>
    <row r="35" spans="1:254" s="304" customFormat="1" ht="18" customHeight="1">
      <c r="A35" s="289">
        <v>5</v>
      </c>
      <c r="B35" s="269" t="s">
        <v>73</v>
      </c>
      <c r="C35" s="296">
        <v>38415</v>
      </c>
      <c r="D35" s="297">
        <v>3.9380854845951817E-3</v>
      </c>
      <c r="E35" s="297">
        <v>-9.7440259840693155E-3</v>
      </c>
      <c r="F35" s="322">
        <v>875.12315215410615</v>
      </c>
      <c r="G35" s="297">
        <v>0.8655746032732291</v>
      </c>
      <c r="H35" s="297">
        <v>2.4804345599196642E-2</v>
      </c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</row>
    <row r="36" spans="1:254" s="299" customFormat="1" ht="18" customHeight="1">
      <c r="A36" s="316">
        <v>9</v>
      </c>
      <c r="B36" s="269" t="s">
        <v>74</v>
      </c>
      <c r="C36" s="296">
        <v>90277</v>
      </c>
      <c r="D36" s="297">
        <v>9.2546802887621821E-3</v>
      </c>
      <c r="E36" s="297">
        <v>-2.2105065375730426E-3</v>
      </c>
      <c r="F36" s="322">
        <v>1074.1436415698352</v>
      </c>
      <c r="G36" s="297">
        <v>1.0624235618972011</v>
      </c>
      <c r="H36" s="297">
        <v>2.5192273828605227E-2</v>
      </c>
    </row>
    <row r="37" spans="1:254" s="299" customFormat="1" ht="18" customHeight="1">
      <c r="A37" s="316">
        <v>24</v>
      </c>
      <c r="B37" s="269" t="s">
        <v>75</v>
      </c>
      <c r="C37" s="296">
        <v>140672</v>
      </c>
      <c r="D37" s="297">
        <v>1.4420886666379626E-2</v>
      </c>
      <c r="E37" s="297">
        <v>-9.2125651500211125E-3</v>
      </c>
      <c r="F37" s="322">
        <v>996.25508622895825</v>
      </c>
      <c r="G37" s="297">
        <v>0.98538485571881351</v>
      </c>
      <c r="H37" s="297">
        <v>2.4580041011751375E-2</v>
      </c>
    </row>
    <row r="38" spans="1:254" s="299" customFormat="1" ht="18" customHeight="1">
      <c r="A38" s="316">
        <v>34</v>
      </c>
      <c r="B38" s="288" t="s">
        <v>76</v>
      </c>
      <c r="C38" s="301">
        <v>42284</v>
      </c>
      <c r="D38" s="302">
        <v>4.3347131753383485E-3</v>
      </c>
      <c r="E38" s="302">
        <v>-3.0180137696877996E-3</v>
      </c>
      <c r="F38" s="323">
        <v>1026.772543988269</v>
      </c>
      <c r="G38" s="302">
        <v>1.0155693347008887</v>
      </c>
      <c r="H38" s="302">
        <v>2.3668454284655027E-2</v>
      </c>
    </row>
    <row r="39" spans="1:254" s="299" customFormat="1" ht="18" customHeight="1">
      <c r="A39" s="316">
        <v>37</v>
      </c>
      <c r="B39" s="288" t="s">
        <v>77</v>
      </c>
      <c r="C39" s="301">
        <v>79823</v>
      </c>
      <c r="D39" s="302">
        <v>8.1829961639162084E-3</v>
      </c>
      <c r="E39" s="302">
        <v>-8.0895693018863124E-3</v>
      </c>
      <c r="F39" s="323">
        <v>932.26525913583862</v>
      </c>
      <c r="G39" s="302">
        <v>0.92209322749104616</v>
      </c>
      <c r="H39" s="302">
        <v>2.1706324318526038E-2</v>
      </c>
    </row>
    <row r="40" spans="1:254" s="299" customFormat="1" ht="18" customHeight="1">
      <c r="A40" s="316">
        <v>40</v>
      </c>
      <c r="B40" s="269" t="s">
        <v>78</v>
      </c>
      <c r="C40" s="296">
        <v>33121</v>
      </c>
      <c r="D40" s="297">
        <v>3.3953749664265781E-3</v>
      </c>
      <c r="E40" s="297">
        <v>-1.078191266949402E-2</v>
      </c>
      <c r="F40" s="322">
        <v>947.76984299990966</v>
      </c>
      <c r="G40" s="297">
        <v>0.93742863942024235</v>
      </c>
      <c r="H40" s="297">
        <v>2.6030861807737171E-2</v>
      </c>
    </row>
    <row r="41" spans="1:254" s="299" customFormat="1" ht="18" customHeight="1">
      <c r="A41" s="316">
        <v>42</v>
      </c>
      <c r="B41" s="269" t="s">
        <v>79</v>
      </c>
      <c r="C41" s="296">
        <v>22202</v>
      </c>
      <c r="D41" s="297">
        <v>2.2760217084207266E-3</v>
      </c>
      <c r="E41" s="297">
        <v>-1.5388709033660075E-2</v>
      </c>
      <c r="F41" s="322">
        <v>947.08491577335394</v>
      </c>
      <c r="G41" s="297">
        <v>0.9367511854974</v>
      </c>
      <c r="H41" s="297">
        <v>2.6018707168862898E-2</v>
      </c>
    </row>
    <row r="42" spans="1:254" s="299" customFormat="1" ht="18" customHeight="1">
      <c r="A42" s="316">
        <v>47</v>
      </c>
      <c r="B42" s="269" t="s">
        <v>80</v>
      </c>
      <c r="C42" s="296">
        <v>115175</v>
      </c>
      <c r="D42" s="297">
        <v>1.1807080455245348E-2</v>
      </c>
      <c r="E42" s="297">
        <v>4.2813295664609896E-3</v>
      </c>
      <c r="F42" s="322">
        <v>1124.7984975906231</v>
      </c>
      <c r="G42" s="297">
        <v>1.1125257181435884</v>
      </c>
      <c r="H42" s="297">
        <v>1.953522152579179E-2</v>
      </c>
    </row>
    <row r="43" spans="1:254" s="299" customFormat="1" ht="18" customHeight="1">
      <c r="A43" s="316">
        <v>49</v>
      </c>
      <c r="B43" s="269" t="s">
        <v>81</v>
      </c>
      <c r="C43" s="296">
        <v>48366</v>
      </c>
      <c r="D43" s="297">
        <v>4.9582049342165964E-3</v>
      </c>
      <c r="E43" s="297">
        <v>-1.1506468556479743E-2</v>
      </c>
      <c r="F43" s="322">
        <v>845.54333188603528</v>
      </c>
      <c r="G43" s="297">
        <v>0.83631753113383245</v>
      </c>
      <c r="H43" s="297">
        <v>2.113058672122059E-2</v>
      </c>
    </row>
    <row r="44" spans="1:254" s="299" customFormat="1" ht="18" hidden="1" customHeight="1">
      <c r="A44" s="316"/>
      <c r="B44" s="269"/>
      <c r="C44" s="296"/>
      <c r="D44" s="297"/>
      <c r="E44" s="297"/>
      <c r="F44" s="322"/>
      <c r="G44" s="297"/>
      <c r="H44" s="297"/>
    </row>
    <row r="45" spans="1:254" s="295" customFormat="1" ht="18" customHeight="1">
      <c r="A45" s="316"/>
      <c r="B45" s="290" t="s">
        <v>82</v>
      </c>
      <c r="C45" s="291">
        <v>372533</v>
      </c>
      <c r="D45" s="292">
        <v>3.8189946631073717E-2</v>
      </c>
      <c r="E45" s="292">
        <v>-2.920047962657657E-3</v>
      </c>
      <c r="F45" s="321">
        <v>933.72652132831172</v>
      </c>
      <c r="G45" s="292">
        <v>0.92353854571787486</v>
      </c>
      <c r="H45" s="292">
        <v>2.143443005345369E-2</v>
      </c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  <c r="CO45" s="293"/>
      <c r="CP45" s="293"/>
      <c r="CQ45" s="293"/>
      <c r="CR45" s="293"/>
      <c r="CS45" s="293"/>
      <c r="CT45" s="293"/>
      <c r="CU45" s="293"/>
      <c r="CV45" s="293"/>
      <c r="CW45" s="293"/>
      <c r="CX45" s="293"/>
      <c r="CY45" s="293"/>
      <c r="CZ45" s="293"/>
      <c r="DA45" s="293"/>
      <c r="DB45" s="293"/>
      <c r="DC45" s="293"/>
      <c r="DD45" s="293"/>
      <c r="DE45" s="293"/>
      <c r="DF45" s="293"/>
      <c r="DG45" s="293"/>
      <c r="DH45" s="293"/>
      <c r="DI45" s="293"/>
      <c r="DJ45" s="293"/>
      <c r="DK45" s="293"/>
      <c r="DL45" s="293"/>
      <c r="DM45" s="293"/>
      <c r="DN45" s="293"/>
      <c r="DO45" s="293"/>
      <c r="DP45" s="293"/>
      <c r="DQ45" s="293"/>
      <c r="DR45" s="293"/>
      <c r="DS45" s="293"/>
      <c r="DT45" s="293"/>
      <c r="DU45" s="293"/>
      <c r="DV45" s="293"/>
      <c r="DW45" s="293"/>
      <c r="DX45" s="293"/>
      <c r="DY45" s="293"/>
      <c r="DZ45" s="293"/>
      <c r="EA45" s="293"/>
      <c r="EB45" s="293"/>
      <c r="EC45" s="293"/>
      <c r="ED45" s="293"/>
      <c r="EE45" s="293"/>
      <c r="EF45" s="293"/>
      <c r="EG45" s="293"/>
      <c r="EH45" s="293"/>
      <c r="EI45" s="293"/>
      <c r="EJ45" s="293"/>
      <c r="EK45" s="293"/>
      <c r="EL45" s="293"/>
      <c r="EM45" s="293"/>
      <c r="EN45" s="293"/>
      <c r="EO45" s="293"/>
      <c r="EP45" s="293"/>
      <c r="EQ45" s="293"/>
      <c r="ER45" s="293"/>
      <c r="ES45" s="293"/>
      <c r="ET45" s="293"/>
      <c r="EU45" s="293"/>
      <c r="EV45" s="293"/>
      <c r="EW45" s="293"/>
      <c r="EX45" s="293"/>
      <c r="EY45" s="293"/>
      <c r="EZ45" s="293"/>
      <c r="FA45" s="293"/>
      <c r="FB45" s="293"/>
      <c r="FC45" s="293"/>
      <c r="FD45" s="293"/>
      <c r="FE45" s="293"/>
      <c r="FF45" s="293"/>
      <c r="FG45" s="293"/>
      <c r="FH45" s="293"/>
      <c r="FI45" s="293"/>
      <c r="FJ45" s="293"/>
      <c r="FK45" s="293"/>
      <c r="FL45" s="293"/>
      <c r="FM45" s="293"/>
      <c r="FN45" s="293"/>
      <c r="FO45" s="293"/>
      <c r="FP45" s="293"/>
      <c r="FQ45" s="293"/>
      <c r="FR45" s="293"/>
      <c r="FS45" s="293"/>
      <c r="FT45" s="293"/>
      <c r="FU45" s="293"/>
      <c r="FV45" s="293"/>
      <c r="FW45" s="293"/>
      <c r="FX45" s="293"/>
      <c r="FY45" s="293"/>
      <c r="FZ45" s="293"/>
      <c r="GA45" s="293"/>
      <c r="GB45" s="293"/>
      <c r="GC45" s="293"/>
      <c r="GD45" s="293"/>
      <c r="GE45" s="293"/>
      <c r="GF45" s="293"/>
      <c r="GG45" s="293"/>
      <c r="GH45" s="293"/>
      <c r="GI45" s="293"/>
      <c r="GJ45" s="293"/>
      <c r="GK45" s="293"/>
      <c r="GL45" s="293"/>
      <c r="GM45" s="294"/>
      <c r="GN45" s="294"/>
      <c r="GO45" s="294"/>
      <c r="GP45" s="294"/>
      <c r="GQ45" s="294"/>
      <c r="GR45" s="294"/>
      <c r="GS45" s="294"/>
      <c r="GT45" s="294"/>
      <c r="GU45" s="294"/>
      <c r="GV45" s="294"/>
      <c r="GW45" s="294"/>
      <c r="GX45" s="294"/>
      <c r="GY45" s="294"/>
      <c r="GZ45" s="294"/>
      <c r="HA45" s="294"/>
      <c r="HB45" s="294"/>
      <c r="HC45" s="294"/>
      <c r="HD45" s="294"/>
      <c r="HE45" s="294"/>
      <c r="HF45" s="294"/>
      <c r="HG45" s="294"/>
      <c r="HH45" s="294"/>
      <c r="HI45" s="294"/>
      <c r="HJ45" s="294"/>
      <c r="HK45" s="294"/>
      <c r="HL45" s="294"/>
      <c r="HM45" s="294"/>
      <c r="HN45" s="294"/>
      <c r="HO45" s="294"/>
      <c r="HP45" s="294"/>
      <c r="HQ45" s="294"/>
      <c r="HR45" s="294"/>
      <c r="HS45" s="294"/>
      <c r="HT45" s="294"/>
      <c r="HU45" s="294"/>
      <c r="HV45" s="294"/>
      <c r="HW45" s="294"/>
      <c r="HX45" s="294"/>
      <c r="HY45" s="294"/>
      <c r="HZ45" s="294"/>
      <c r="IA45" s="294"/>
      <c r="IB45" s="294"/>
      <c r="IC45" s="294"/>
      <c r="ID45" s="294"/>
      <c r="IE45" s="294"/>
      <c r="IF45" s="294"/>
      <c r="IG45" s="294"/>
      <c r="IH45" s="294"/>
      <c r="II45" s="294"/>
      <c r="IJ45" s="294"/>
      <c r="IK45" s="294"/>
      <c r="IL45" s="294"/>
      <c r="IM45" s="294"/>
      <c r="IN45" s="294"/>
      <c r="IO45" s="294"/>
      <c r="IP45" s="294"/>
      <c r="IQ45" s="294"/>
      <c r="IR45" s="294"/>
      <c r="IS45" s="294"/>
      <c r="IT45" s="294"/>
    </row>
    <row r="46" spans="1:254" s="298" customFormat="1" ht="18" customHeight="1">
      <c r="A46" s="316">
        <v>2</v>
      </c>
      <c r="B46" s="269" t="s">
        <v>83</v>
      </c>
      <c r="C46" s="296">
        <v>72150</v>
      </c>
      <c r="D46" s="297">
        <v>7.3964042096457726E-3</v>
      </c>
      <c r="E46" s="297">
        <v>-7.1829590488771133E-3</v>
      </c>
      <c r="F46" s="322">
        <v>897.82568440748412</v>
      </c>
      <c r="G46" s="297">
        <v>0.88802942611747138</v>
      </c>
      <c r="H46" s="297">
        <v>2.3339555565976111E-2</v>
      </c>
    </row>
    <row r="47" spans="1:254" s="299" customFormat="1" ht="18" customHeight="1">
      <c r="A47" s="316">
        <v>13</v>
      </c>
      <c r="B47" s="269" t="s">
        <v>84</v>
      </c>
      <c r="C47" s="296">
        <v>98724</v>
      </c>
      <c r="D47" s="297">
        <v>1.0120618284034223E-2</v>
      </c>
      <c r="E47" s="297">
        <v>-3.2107590719089307E-3</v>
      </c>
      <c r="F47" s="322">
        <v>940.60876301608516</v>
      </c>
      <c r="G47" s="297">
        <v>0.93034569463612904</v>
      </c>
      <c r="H47" s="297">
        <v>1.9707558870077468E-2</v>
      </c>
    </row>
    <row r="48" spans="1:254" s="304" customFormat="1" ht="18" customHeight="1">
      <c r="A48" s="289">
        <v>16</v>
      </c>
      <c r="B48" s="288" t="s">
        <v>85</v>
      </c>
      <c r="C48" s="296">
        <v>44083</v>
      </c>
      <c r="D48" s="297">
        <v>4.519136337821408E-3</v>
      </c>
      <c r="E48" s="297">
        <v>-1.1281568205266268E-2</v>
      </c>
      <c r="F48" s="322">
        <v>858.20236621826984</v>
      </c>
      <c r="G48" s="297">
        <v>0.8488384415828073</v>
      </c>
      <c r="H48" s="297">
        <v>1.972157954468079E-2</v>
      </c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03"/>
      <c r="BB48" s="303"/>
      <c r="BC48" s="303"/>
      <c r="BD48" s="303"/>
      <c r="BE48" s="303"/>
      <c r="BF48" s="303"/>
      <c r="BG48" s="303"/>
      <c r="BH48" s="303"/>
      <c r="BI48" s="303"/>
      <c r="BJ48" s="303"/>
      <c r="BK48" s="303"/>
      <c r="BL48" s="303"/>
      <c r="BM48" s="303"/>
      <c r="BN48" s="303"/>
      <c r="BO48" s="303"/>
      <c r="BP48" s="303"/>
      <c r="BQ48" s="303"/>
      <c r="BR48" s="303"/>
      <c r="BS48" s="303"/>
      <c r="BT48" s="303"/>
      <c r="BU48" s="303"/>
      <c r="BV48" s="303"/>
      <c r="BW48" s="303"/>
      <c r="BX48" s="303"/>
      <c r="BY48" s="303"/>
      <c r="BZ48" s="303"/>
      <c r="CA48" s="303"/>
      <c r="CB48" s="303"/>
      <c r="CC48" s="303"/>
      <c r="CD48" s="303"/>
      <c r="CE48" s="303"/>
      <c r="CF48" s="303"/>
      <c r="CG48" s="303"/>
      <c r="CH48" s="303"/>
      <c r="CI48" s="303"/>
      <c r="CJ48" s="303"/>
      <c r="CK48" s="303"/>
      <c r="CL48" s="303"/>
      <c r="CM48" s="303"/>
      <c r="CN48" s="303"/>
      <c r="CO48" s="303"/>
      <c r="CP48" s="303"/>
      <c r="CQ48" s="303"/>
      <c r="CR48" s="303"/>
      <c r="CS48" s="303"/>
      <c r="CT48" s="303"/>
      <c r="CU48" s="303"/>
      <c r="CV48" s="303"/>
      <c r="CW48" s="303"/>
      <c r="CX48" s="303"/>
      <c r="CY48" s="303"/>
      <c r="CZ48" s="303"/>
      <c r="DA48" s="303"/>
      <c r="DB48" s="303"/>
      <c r="DC48" s="303"/>
      <c r="DD48" s="303"/>
      <c r="DE48" s="303"/>
      <c r="DF48" s="303"/>
      <c r="DG48" s="303"/>
      <c r="DH48" s="303"/>
      <c r="DI48" s="303"/>
      <c r="DJ48" s="303"/>
      <c r="DK48" s="303"/>
      <c r="DL48" s="303"/>
      <c r="DM48" s="303"/>
      <c r="DN48" s="303"/>
      <c r="DO48" s="303"/>
      <c r="DP48" s="303"/>
      <c r="DQ48" s="303"/>
      <c r="DR48" s="303"/>
      <c r="DS48" s="303"/>
      <c r="DT48" s="303"/>
      <c r="DU48" s="303"/>
      <c r="DV48" s="303"/>
      <c r="DW48" s="303"/>
      <c r="DX48" s="303"/>
      <c r="DY48" s="303"/>
      <c r="DZ48" s="303"/>
      <c r="EA48" s="303"/>
      <c r="EB48" s="303"/>
      <c r="EC48" s="303"/>
      <c r="ED48" s="303"/>
      <c r="EE48" s="303"/>
      <c r="EF48" s="303"/>
      <c r="EG48" s="303"/>
      <c r="EH48" s="303"/>
      <c r="EI48" s="303"/>
      <c r="EJ48" s="303"/>
      <c r="EK48" s="303"/>
      <c r="EL48" s="303"/>
      <c r="EM48" s="303"/>
      <c r="EN48" s="303"/>
      <c r="EO48" s="303"/>
      <c r="EP48" s="303"/>
      <c r="EQ48" s="303"/>
      <c r="ER48" s="303"/>
      <c r="ES48" s="303"/>
      <c r="ET48" s="303"/>
      <c r="EU48" s="303"/>
      <c r="EV48" s="303"/>
      <c r="EW48" s="303"/>
      <c r="EX48" s="303"/>
      <c r="EY48" s="303"/>
      <c r="EZ48" s="303"/>
      <c r="FA48" s="303"/>
      <c r="FB48" s="303"/>
      <c r="FC48" s="303"/>
      <c r="FD48" s="303"/>
      <c r="FE48" s="303"/>
      <c r="FF48" s="303"/>
      <c r="FG48" s="303"/>
      <c r="FH48" s="303"/>
      <c r="FI48" s="303"/>
      <c r="FJ48" s="303"/>
      <c r="FK48" s="303"/>
      <c r="FL48" s="303"/>
      <c r="FM48" s="303"/>
      <c r="FN48" s="303"/>
      <c r="FO48" s="303"/>
      <c r="FP48" s="303"/>
      <c r="FQ48" s="303"/>
      <c r="FR48" s="303"/>
      <c r="FS48" s="303"/>
      <c r="FT48" s="303"/>
      <c r="FU48" s="303"/>
      <c r="FV48" s="303"/>
      <c r="FW48" s="303"/>
      <c r="FX48" s="303"/>
      <c r="FY48" s="303"/>
      <c r="FZ48" s="303"/>
      <c r="GA48" s="303"/>
      <c r="GB48" s="303"/>
      <c r="GC48" s="303"/>
      <c r="GD48" s="303"/>
      <c r="GE48" s="303"/>
      <c r="GF48" s="303"/>
      <c r="GG48" s="303"/>
      <c r="GH48" s="303"/>
      <c r="GI48" s="303"/>
      <c r="GJ48" s="303"/>
      <c r="GK48" s="303"/>
      <c r="GL48" s="303"/>
      <c r="GM48" s="303"/>
      <c r="GN48" s="303"/>
      <c r="GO48" s="303"/>
    </row>
    <row r="49" spans="1:254" s="299" customFormat="1" ht="18" customHeight="1">
      <c r="A49" s="316">
        <v>19</v>
      </c>
      <c r="B49" s="288" t="s">
        <v>86</v>
      </c>
      <c r="C49" s="301">
        <v>41541</v>
      </c>
      <c r="D49" s="302">
        <v>4.258545076547402E-3</v>
      </c>
      <c r="E49" s="302">
        <v>1.8570326065985299E-3</v>
      </c>
      <c r="F49" s="323">
        <v>1063.1447093233191</v>
      </c>
      <c r="G49" s="302">
        <v>1.05154464000801</v>
      </c>
      <c r="H49" s="302">
        <v>2.1430503473898854E-2</v>
      </c>
    </row>
    <row r="50" spans="1:254" s="299" customFormat="1" ht="18" customHeight="1">
      <c r="A50" s="316">
        <v>45</v>
      </c>
      <c r="B50" s="269" t="s">
        <v>87</v>
      </c>
      <c r="C50" s="296">
        <v>116035</v>
      </c>
      <c r="D50" s="297">
        <v>1.1895242723024909E-2</v>
      </c>
      <c r="E50" s="297">
        <v>1.5104436388744258E-3</v>
      </c>
      <c r="F50" s="322">
        <v>932.5542313956995</v>
      </c>
      <c r="G50" s="297">
        <v>0.92237904674810778</v>
      </c>
      <c r="H50" s="297">
        <v>2.177903192293118E-2</v>
      </c>
    </row>
    <row r="51" spans="1:254" s="299" customFormat="1" ht="18" hidden="1" customHeight="1">
      <c r="A51" s="316"/>
      <c r="B51" s="269"/>
      <c r="C51" s="296"/>
      <c r="D51" s="297"/>
      <c r="E51" s="297"/>
      <c r="F51" s="322"/>
      <c r="G51" s="297"/>
      <c r="H51" s="297"/>
    </row>
    <row r="52" spans="1:254" s="295" customFormat="1" ht="18" customHeight="1">
      <c r="A52" s="316"/>
      <c r="B52" s="290" t="s">
        <v>88</v>
      </c>
      <c r="C52" s="291">
        <v>1730418</v>
      </c>
      <c r="D52" s="292">
        <v>0.17739252917043408</v>
      </c>
      <c r="E52" s="292">
        <v>-2.0456006897486834E-3</v>
      </c>
      <c r="F52" s="321">
        <v>1048.9623610133506</v>
      </c>
      <c r="G52" s="292">
        <v>1.0375170365996589</v>
      </c>
      <c r="H52" s="292">
        <v>2.1090955252963672E-2</v>
      </c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  <c r="CO52" s="293"/>
      <c r="CP52" s="293"/>
      <c r="CQ52" s="293"/>
      <c r="CR52" s="293"/>
      <c r="CS52" s="293"/>
      <c r="CT52" s="293"/>
      <c r="CU52" s="293"/>
      <c r="CV52" s="293"/>
      <c r="CW52" s="293"/>
      <c r="CX52" s="293"/>
      <c r="CY52" s="293"/>
      <c r="CZ52" s="293"/>
      <c r="DA52" s="293"/>
      <c r="DB52" s="293"/>
      <c r="DC52" s="293"/>
      <c r="DD52" s="293"/>
      <c r="DE52" s="293"/>
      <c r="DF52" s="293"/>
      <c r="DG52" s="293"/>
      <c r="DH52" s="293"/>
      <c r="DI52" s="293"/>
      <c r="DJ52" s="293"/>
      <c r="DK52" s="293"/>
      <c r="DL52" s="293"/>
      <c r="DM52" s="293"/>
      <c r="DN52" s="293"/>
      <c r="DO52" s="293"/>
      <c r="DP52" s="293"/>
      <c r="DQ52" s="293"/>
      <c r="DR52" s="293"/>
      <c r="DS52" s="293"/>
      <c r="DT52" s="293"/>
      <c r="DU52" s="293"/>
      <c r="DV52" s="293"/>
      <c r="DW52" s="293"/>
      <c r="DX52" s="293"/>
      <c r="DY52" s="293"/>
      <c r="DZ52" s="293"/>
      <c r="EA52" s="293"/>
      <c r="EB52" s="293"/>
      <c r="EC52" s="293"/>
      <c r="ED52" s="293"/>
      <c r="EE52" s="293"/>
      <c r="EF52" s="293"/>
      <c r="EG52" s="293"/>
      <c r="EH52" s="293"/>
      <c r="EI52" s="293"/>
      <c r="EJ52" s="293"/>
      <c r="EK52" s="293"/>
      <c r="EL52" s="293"/>
      <c r="EM52" s="293"/>
      <c r="EN52" s="293"/>
      <c r="EO52" s="293"/>
      <c r="EP52" s="293"/>
      <c r="EQ52" s="293"/>
      <c r="ER52" s="293"/>
      <c r="ES52" s="293"/>
      <c r="ET52" s="293"/>
      <c r="EU52" s="293"/>
      <c r="EV52" s="293"/>
      <c r="EW52" s="293"/>
      <c r="EX52" s="293"/>
      <c r="EY52" s="293"/>
      <c r="EZ52" s="293"/>
      <c r="FA52" s="293"/>
      <c r="FB52" s="293"/>
      <c r="FC52" s="293"/>
      <c r="FD52" s="293"/>
      <c r="FE52" s="293"/>
      <c r="FF52" s="293"/>
      <c r="FG52" s="293"/>
      <c r="FH52" s="293"/>
      <c r="FI52" s="293"/>
      <c r="FJ52" s="293"/>
      <c r="FK52" s="293"/>
      <c r="FL52" s="293"/>
      <c r="FM52" s="293"/>
      <c r="FN52" s="293"/>
      <c r="FO52" s="293"/>
      <c r="FP52" s="293"/>
      <c r="FQ52" s="293"/>
      <c r="FR52" s="293"/>
      <c r="FS52" s="293"/>
      <c r="FT52" s="293"/>
      <c r="FU52" s="293"/>
      <c r="FV52" s="293"/>
      <c r="FW52" s="293"/>
      <c r="FX52" s="293"/>
      <c r="FY52" s="293"/>
      <c r="FZ52" s="293"/>
      <c r="GA52" s="293"/>
      <c r="GB52" s="293"/>
      <c r="GC52" s="293"/>
      <c r="GD52" s="293"/>
      <c r="GE52" s="293"/>
      <c r="GF52" s="293"/>
      <c r="GG52" s="293"/>
      <c r="GH52" s="293"/>
      <c r="GI52" s="293"/>
      <c r="GJ52" s="293"/>
      <c r="GK52" s="293"/>
      <c r="GL52" s="293"/>
      <c r="GM52" s="294"/>
      <c r="GN52" s="294"/>
      <c r="GO52" s="294"/>
      <c r="GP52" s="294"/>
      <c r="GQ52" s="294"/>
      <c r="GR52" s="294"/>
      <c r="GS52" s="294"/>
      <c r="GT52" s="294"/>
      <c r="GU52" s="294"/>
      <c r="GV52" s="294"/>
      <c r="GW52" s="294"/>
      <c r="GX52" s="294"/>
      <c r="GY52" s="294"/>
      <c r="GZ52" s="294"/>
      <c r="HA52" s="294"/>
      <c r="HB52" s="294"/>
      <c r="HC52" s="294"/>
      <c r="HD52" s="294"/>
      <c r="HE52" s="294"/>
      <c r="HF52" s="294"/>
      <c r="HG52" s="294"/>
      <c r="HH52" s="294"/>
      <c r="HI52" s="294"/>
      <c r="HJ52" s="294"/>
      <c r="HK52" s="294"/>
      <c r="HL52" s="294"/>
      <c r="HM52" s="294"/>
      <c r="HN52" s="294"/>
      <c r="HO52" s="294"/>
      <c r="HP52" s="294"/>
      <c r="HQ52" s="294"/>
      <c r="HR52" s="294"/>
      <c r="HS52" s="294"/>
      <c r="HT52" s="294"/>
      <c r="HU52" s="294"/>
      <c r="HV52" s="294"/>
      <c r="HW52" s="294"/>
      <c r="HX52" s="294"/>
      <c r="HY52" s="294"/>
      <c r="HZ52" s="294"/>
      <c r="IA52" s="294"/>
      <c r="IB52" s="294"/>
      <c r="IC52" s="294"/>
      <c r="ID52" s="294"/>
      <c r="IE52" s="294"/>
      <c r="IF52" s="294"/>
      <c r="IG52" s="294"/>
      <c r="IH52" s="294"/>
      <c r="II52" s="294"/>
      <c r="IJ52" s="294"/>
      <c r="IK52" s="294"/>
      <c r="IL52" s="294"/>
      <c r="IM52" s="294"/>
      <c r="IN52" s="294"/>
      <c r="IO52" s="294"/>
      <c r="IP52" s="294"/>
      <c r="IQ52" s="294"/>
      <c r="IR52" s="294"/>
      <c r="IS52" s="294"/>
      <c r="IT52" s="294"/>
    </row>
    <row r="53" spans="1:254" s="298" customFormat="1" ht="18" customHeight="1">
      <c r="A53" s="316">
        <v>8</v>
      </c>
      <c r="B53" s="288" t="s">
        <v>89</v>
      </c>
      <c r="C53" s="301">
        <v>1300865</v>
      </c>
      <c r="D53" s="302">
        <v>0.13335721915704571</v>
      </c>
      <c r="E53" s="302">
        <v>-4.1979593508320034E-3</v>
      </c>
      <c r="F53" s="323">
        <v>1084.3070431904925</v>
      </c>
      <c r="G53" s="302">
        <v>1.072476069711733</v>
      </c>
      <c r="H53" s="302">
        <v>2.1085947268313809E-2</v>
      </c>
    </row>
    <row r="54" spans="1:254" s="299" customFormat="1" ht="18" customHeight="1">
      <c r="A54" s="316">
        <v>17</v>
      </c>
      <c r="B54" s="288" t="s">
        <v>90</v>
      </c>
      <c r="C54" s="301">
        <v>159293</v>
      </c>
      <c r="D54" s="302">
        <v>1.6329804792336852E-2</v>
      </c>
      <c r="E54" s="302">
        <v>5.8217729255987116E-3</v>
      </c>
      <c r="F54" s="323">
        <v>932.21283841725619</v>
      </c>
      <c r="G54" s="302">
        <v>0.92204137873972636</v>
      </c>
      <c r="H54" s="302">
        <v>2.3051760034004554E-2</v>
      </c>
    </row>
    <row r="55" spans="1:254" s="304" customFormat="1" ht="18" customHeight="1">
      <c r="A55" s="289">
        <v>25</v>
      </c>
      <c r="B55" s="288" t="s">
        <v>91</v>
      </c>
      <c r="C55" s="296">
        <v>99416</v>
      </c>
      <c r="D55" s="297">
        <v>1.0191558155317313E-2</v>
      </c>
      <c r="E55" s="297">
        <v>3.2198341785405482E-4</v>
      </c>
      <c r="F55" s="322">
        <v>891.56995020922159</v>
      </c>
      <c r="G55" s="297">
        <v>0.88184194880811739</v>
      </c>
      <c r="H55" s="297">
        <v>2.3728183058188579E-2</v>
      </c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3"/>
      <c r="AV55" s="303"/>
      <c r="AW55" s="303"/>
      <c r="AX55" s="303"/>
      <c r="AY55" s="303"/>
      <c r="AZ55" s="303"/>
      <c r="BA55" s="303"/>
      <c r="BB55" s="303"/>
      <c r="BC55" s="303"/>
      <c r="BD55" s="303"/>
      <c r="BE55" s="303"/>
      <c r="BF55" s="303"/>
      <c r="BG55" s="303"/>
      <c r="BH55" s="303"/>
      <c r="BI55" s="303"/>
      <c r="BJ55" s="303"/>
      <c r="BK55" s="303"/>
      <c r="BL55" s="303"/>
      <c r="BM55" s="303"/>
      <c r="BN55" s="303"/>
      <c r="BO55" s="303"/>
      <c r="BP55" s="303"/>
      <c r="BQ55" s="303"/>
      <c r="BR55" s="303"/>
      <c r="BS55" s="303"/>
      <c r="BT55" s="303"/>
      <c r="BU55" s="303"/>
      <c r="BV55" s="303"/>
      <c r="BW55" s="303"/>
      <c r="BX55" s="303"/>
      <c r="BY55" s="303"/>
      <c r="BZ55" s="303"/>
      <c r="CA55" s="303"/>
      <c r="CB55" s="303"/>
      <c r="CC55" s="303"/>
      <c r="CD55" s="303"/>
      <c r="CE55" s="303"/>
      <c r="CF55" s="303"/>
      <c r="CG55" s="303"/>
      <c r="CH55" s="303"/>
      <c r="CI55" s="303"/>
      <c r="CJ55" s="303"/>
      <c r="CK55" s="303"/>
      <c r="CL55" s="303"/>
      <c r="CM55" s="303"/>
      <c r="CN55" s="303"/>
      <c r="CO55" s="303"/>
      <c r="CP55" s="303"/>
      <c r="CQ55" s="303"/>
      <c r="CR55" s="303"/>
      <c r="CS55" s="303"/>
      <c r="CT55" s="303"/>
      <c r="CU55" s="303"/>
      <c r="CV55" s="303"/>
      <c r="CW55" s="303"/>
      <c r="CX55" s="303"/>
      <c r="CY55" s="303"/>
      <c r="CZ55" s="303"/>
      <c r="DA55" s="303"/>
      <c r="DB55" s="303"/>
      <c r="DC55" s="303"/>
      <c r="DD55" s="303"/>
      <c r="DE55" s="303"/>
      <c r="DF55" s="303"/>
      <c r="DG55" s="303"/>
      <c r="DH55" s="303"/>
      <c r="DI55" s="303"/>
      <c r="DJ55" s="303"/>
      <c r="DK55" s="303"/>
      <c r="DL55" s="303"/>
      <c r="DM55" s="303"/>
      <c r="DN55" s="303"/>
      <c r="DO55" s="303"/>
      <c r="DP55" s="303"/>
      <c r="DQ55" s="303"/>
      <c r="DR55" s="303"/>
      <c r="DS55" s="303"/>
      <c r="DT55" s="303"/>
      <c r="DU55" s="303"/>
      <c r="DV55" s="303"/>
      <c r="DW55" s="303"/>
      <c r="DX55" s="303"/>
      <c r="DY55" s="303"/>
      <c r="DZ55" s="303"/>
      <c r="EA55" s="303"/>
      <c r="EB55" s="303"/>
      <c r="EC55" s="303"/>
      <c r="ED55" s="303"/>
      <c r="EE55" s="303"/>
      <c r="EF55" s="303"/>
      <c r="EG55" s="303"/>
      <c r="EH55" s="303"/>
      <c r="EI55" s="303"/>
      <c r="EJ55" s="303"/>
      <c r="EK55" s="303"/>
      <c r="EL55" s="303"/>
      <c r="EM55" s="303"/>
      <c r="EN55" s="303"/>
      <c r="EO55" s="303"/>
      <c r="EP55" s="303"/>
      <c r="EQ55" s="303"/>
      <c r="ER55" s="303"/>
      <c r="ES55" s="303"/>
      <c r="ET55" s="303"/>
      <c r="EU55" s="303"/>
      <c r="EV55" s="303"/>
      <c r="EW55" s="303"/>
      <c r="EX55" s="303"/>
      <c r="EY55" s="303"/>
      <c r="EZ55" s="303"/>
      <c r="FA55" s="303"/>
      <c r="FB55" s="303"/>
      <c r="FC55" s="303"/>
      <c r="FD55" s="303"/>
      <c r="FE55" s="303"/>
      <c r="FF55" s="303"/>
      <c r="FG55" s="303"/>
      <c r="FH55" s="303"/>
      <c r="FI55" s="303"/>
      <c r="FJ55" s="303"/>
      <c r="FK55" s="303"/>
      <c r="FL55" s="303"/>
      <c r="FM55" s="303"/>
      <c r="FN55" s="303"/>
      <c r="FO55" s="303"/>
      <c r="FP55" s="303"/>
      <c r="FQ55" s="303"/>
      <c r="FR55" s="303"/>
      <c r="FS55" s="303"/>
      <c r="FT55" s="303"/>
      <c r="FU55" s="303"/>
      <c r="FV55" s="303"/>
      <c r="FW55" s="303"/>
      <c r="FX55" s="303"/>
      <c r="FY55" s="303"/>
      <c r="FZ55" s="303"/>
      <c r="GA55" s="303"/>
      <c r="GB55" s="303"/>
      <c r="GC55" s="303"/>
      <c r="GD55" s="303"/>
      <c r="GE55" s="303"/>
      <c r="GF55" s="303"/>
      <c r="GG55" s="303"/>
      <c r="GH55" s="303"/>
      <c r="GI55" s="303"/>
      <c r="GJ55" s="303"/>
      <c r="GK55" s="303"/>
      <c r="GL55" s="303"/>
      <c r="GM55" s="303"/>
      <c r="GN55" s="303"/>
      <c r="GO55" s="303"/>
    </row>
    <row r="56" spans="1:254" s="299" customFormat="1" ht="18" customHeight="1">
      <c r="A56" s="316">
        <v>43</v>
      </c>
      <c r="B56" s="288" t="s">
        <v>92</v>
      </c>
      <c r="C56" s="301">
        <v>170844</v>
      </c>
      <c r="D56" s="302">
        <v>1.7513947065734198E-2</v>
      </c>
      <c r="E56" s="302">
        <v>5.787084733988479E-3</v>
      </c>
      <c r="F56" s="323">
        <v>980.28008733113234</v>
      </c>
      <c r="G56" s="302">
        <v>0.96958416149738935</v>
      </c>
      <c r="H56" s="302">
        <v>2.029283743289767E-2</v>
      </c>
    </row>
    <row r="57" spans="1:254" s="299" customFormat="1" ht="18" hidden="1" customHeight="1">
      <c r="A57" s="316"/>
      <c r="B57" s="288"/>
      <c r="C57" s="301"/>
      <c r="D57" s="302"/>
      <c r="E57" s="302"/>
      <c r="F57" s="323"/>
      <c r="G57" s="302"/>
      <c r="H57" s="302"/>
    </row>
    <row r="58" spans="1:254" s="295" customFormat="1" ht="18" customHeight="1">
      <c r="A58" s="316"/>
      <c r="B58" s="290" t="s">
        <v>93</v>
      </c>
      <c r="C58" s="291">
        <v>998797</v>
      </c>
      <c r="D58" s="292">
        <v>0.10239094019932873</v>
      </c>
      <c r="E58" s="292">
        <v>7.3433005619676361E-3</v>
      </c>
      <c r="F58" s="321">
        <v>931.60177728807776</v>
      </c>
      <c r="G58" s="292">
        <v>0.9214369849545061</v>
      </c>
      <c r="H58" s="292">
        <v>2.0634604272531831E-2</v>
      </c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  <c r="CO58" s="293"/>
      <c r="CP58" s="293"/>
      <c r="CQ58" s="293"/>
      <c r="CR58" s="293"/>
      <c r="CS58" s="293"/>
      <c r="CT58" s="293"/>
      <c r="CU58" s="293"/>
      <c r="CV58" s="293"/>
      <c r="CW58" s="293"/>
      <c r="CX58" s="293"/>
      <c r="CY58" s="293"/>
      <c r="CZ58" s="293"/>
      <c r="DA58" s="293"/>
      <c r="DB58" s="293"/>
      <c r="DC58" s="293"/>
      <c r="DD58" s="293"/>
      <c r="DE58" s="293"/>
      <c r="DF58" s="293"/>
      <c r="DG58" s="293"/>
      <c r="DH58" s="293"/>
      <c r="DI58" s="293"/>
      <c r="DJ58" s="293"/>
      <c r="DK58" s="293"/>
      <c r="DL58" s="293"/>
      <c r="DM58" s="293"/>
      <c r="DN58" s="293"/>
      <c r="DO58" s="293"/>
      <c r="DP58" s="293"/>
      <c r="DQ58" s="293"/>
      <c r="DR58" s="293"/>
      <c r="DS58" s="293"/>
      <c r="DT58" s="293"/>
      <c r="DU58" s="293"/>
      <c r="DV58" s="293"/>
      <c r="DW58" s="293"/>
      <c r="DX58" s="293"/>
      <c r="DY58" s="293"/>
      <c r="DZ58" s="293"/>
      <c r="EA58" s="293"/>
      <c r="EB58" s="293"/>
      <c r="EC58" s="293"/>
      <c r="ED58" s="293"/>
      <c r="EE58" s="293"/>
      <c r="EF58" s="293"/>
      <c r="EG58" s="293"/>
      <c r="EH58" s="293"/>
      <c r="EI58" s="293"/>
      <c r="EJ58" s="293"/>
      <c r="EK58" s="293"/>
      <c r="EL58" s="293"/>
      <c r="EM58" s="293"/>
      <c r="EN58" s="293"/>
      <c r="EO58" s="293"/>
      <c r="EP58" s="293"/>
      <c r="EQ58" s="293"/>
      <c r="ER58" s="293"/>
      <c r="ES58" s="293"/>
      <c r="ET58" s="293"/>
      <c r="EU58" s="293"/>
      <c r="EV58" s="293"/>
      <c r="EW58" s="293"/>
      <c r="EX58" s="293"/>
      <c r="EY58" s="293"/>
      <c r="EZ58" s="293"/>
      <c r="FA58" s="293"/>
      <c r="FB58" s="293"/>
      <c r="FC58" s="293"/>
      <c r="FD58" s="293"/>
      <c r="FE58" s="293"/>
      <c r="FF58" s="293"/>
      <c r="FG58" s="293"/>
      <c r="FH58" s="293"/>
      <c r="FI58" s="293"/>
      <c r="FJ58" s="293"/>
      <c r="FK58" s="293"/>
      <c r="FL58" s="293"/>
      <c r="FM58" s="293"/>
      <c r="FN58" s="293"/>
      <c r="FO58" s="293"/>
      <c r="FP58" s="293"/>
      <c r="FQ58" s="293"/>
      <c r="FR58" s="293"/>
      <c r="FS58" s="293"/>
      <c r="FT58" s="293"/>
      <c r="FU58" s="293"/>
      <c r="FV58" s="293"/>
      <c r="FW58" s="293"/>
      <c r="FX58" s="293"/>
      <c r="FY58" s="293"/>
      <c r="FZ58" s="293"/>
      <c r="GA58" s="293"/>
      <c r="GB58" s="293"/>
      <c r="GC58" s="293"/>
      <c r="GD58" s="293"/>
      <c r="GE58" s="293"/>
      <c r="GF58" s="293"/>
      <c r="GG58" s="293"/>
      <c r="GH58" s="293"/>
      <c r="GI58" s="293"/>
      <c r="GJ58" s="293"/>
      <c r="GK58" s="293"/>
      <c r="GL58" s="293"/>
      <c r="GM58" s="294"/>
      <c r="GN58" s="294"/>
      <c r="GO58" s="294"/>
      <c r="GP58" s="294"/>
      <c r="GQ58" s="294"/>
      <c r="GR58" s="294"/>
      <c r="GS58" s="294"/>
      <c r="GT58" s="294"/>
      <c r="GU58" s="294"/>
      <c r="GV58" s="294"/>
      <c r="GW58" s="294"/>
      <c r="GX58" s="294"/>
      <c r="GY58" s="294"/>
      <c r="GZ58" s="294"/>
      <c r="HA58" s="294"/>
      <c r="HB58" s="294"/>
      <c r="HC58" s="294"/>
      <c r="HD58" s="294"/>
      <c r="HE58" s="294"/>
      <c r="HF58" s="294"/>
      <c r="HG58" s="294"/>
      <c r="HH58" s="294"/>
      <c r="HI58" s="294"/>
      <c r="HJ58" s="294"/>
      <c r="HK58" s="294"/>
      <c r="HL58" s="294"/>
      <c r="HM58" s="294"/>
      <c r="HN58" s="294"/>
      <c r="HO58" s="294"/>
      <c r="HP58" s="294"/>
      <c r="HQ58" s="294"/>
      <c r="HR58" s="294"/>
      <c r="HS58" s="294"/>
      <c r="HT58" s="294"/>
      <c r="HU58" s="294"/>
      <c r="HV58" s="294"/>
      <c r="HW58" s="294"/>
      <c r="HX58" s="294"/>
      <c r="HY58" s="294"/>
      <c r="HZ58" s="294"/>
      <c r="IA58" s="294"/>
      <c r="IB58" s="294"/>
      <c r="IC58" s="294"/>
      <c r="ID58" s="294"/>
      <c r="IE58" s="294"/>
      <c r="IF58" s="294"/>
      <c r="IG58" s="294"/>
      <c r="IH58" s="294"/>
      <c r="II58" s="294"/>
      <c r="IJ58" s="294"/>
      <c r="IK58" s="294"/>
      <c r="IL58" s="294"/>
      <c r="IM58" s="294"/>
      <c r="IN58" s="294"/>
      <c r="IO58" s="294"/>
      <c r="IP58" s="294"/>
      <c r="IQ58" s="294"/>
      <c r="IR58" s="294"/>
      <c r="IS58" s="294"/>
      <c r="IT58" s="294"/>
    </row>
    <row r="59" spans="1:254" s="298" customFormat="1" ht="18" customHeight="1">
      <c r="A59" s="316">
        <v>3</v>
      </c>
      <c r="B59" s="288" t="s">
        <v>94</v>
      </c>
      <c r="C59" s="301">
        <v>321807</v>
      </c>
      <c r="D59" s="302">
        <v>3.2989808031787624E-2</v>
      </c>
      <c r="E59" s="302">
        <v>9.1884958777208592E-3</v>
      </c>
      <c r="F59" s="323">
        <v>874.98092086250483</v>
      </c>
      <c r="G59" s="302">
        <v>0.86543392388027995</v>
      </c>
      <c r="H59" s="302">
        <v>2.0115478489007854E-2</v>
      </c>
    </row>
    <row r="60" spans="1:254" s="299" customFormat="1" ht="18" customHeight="1">
      <c r="A60" s="316">
        <v>12</v>
      </c>
      <c r="B60" s="288" t="s">
        <v>95</v>
      </c>
      <c r="C60" s="301">
        <v>132141</v>
      </c>
      <c r="D60" s="302">
        <v>1.3546337472859349E-2</v>
      </c>
      <c r="E60" s="302">
        <v>6.857613093469217E-3</v>
      </c>
      <c r="F60" s="323">
        <v>900.21782739649336</v>
      </c>
      <c r="G60" s="302">
        <v>0.89039546821518967</v>
      </c>
      <c r="H60" s="302">
        <v>2.2497445504934932E-2</v>
      </c>
    </row>
    <row r="61" spans="1:254" s="299" customFormat="1" ht="18" customHeight="1">
      <c r="A61" s="316">
        <v>46</v>
      </c>
      <c r="B61" s="288" t="s">
        <v>96</v>
      </c>
      <c r="C61" s="301">
        <v>544849</v>
      </c>
      <c r="D61" s="302">
        <v>5.5854794694681763E-2</v>
      </c>
      <c r="E61" s="302">
        <v>6.3742385453955386E-3</v>
      </c>
      <c r="F61" s="323">
        <v>972.65552698086992</v>
      </c>
      <c r="G61" s="302">
        <v>0.96204279342357446</v>
      </c>
      <c r="H61" s="302">
        <v>2.0594311379750874E-2</v>
      </c>
    </row>
    <row r="62" spans="1:254" s="299" customFormat="1" ht="18" hidden="1" customHeight="1">
      <c r="A62" s="316"/>
      <c r="B62" s="288"/>
      <c r="C62" s="301"/>
      <c r="D62" s="302"/>
      <c r="E62" s="302"/>
      <c r="F62" s="323"/>
      <c r="G62" s="302"/>
      <c r="H62" s="302"/>
    </row>
    <row r="63" spans="1:254" s="295" customFormat="1" ht="18" customHeight="1">
      <c r="A63" s="316"/>
      <c r="B63" s="290" t="s">
        <v>97</v>
      </c>
      <c r="C63" s="291">
        <v>228739</v>
      </c>
      <c r="D63" s="292">
        <v>2.3449010429801308E-2</v>
      </c>
      <c r="E63" s="292">
        <v>3.3688495466528412E-3</v>
      </c>
      <c r="F63" s="321">
        <v>841.9259678935382</v>
      </c>
      <c r="G63" s="292">
        <v>0.83273963653123473</v>
      </c>
      <c r="H63" s="292">
        <v>2.0373882099222751E-2</v>
      </c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  <c r="CO63" s="293"/>
      <c r="CP63" s="293"/>
      <c r="CQ63" s="293"/>
      <c r="CR63" s="293"/>
      <c r="CS63" s="293"/>
      <c r="CT63" s="293"/>
      <c r="CU63" s="293"/>
      <c r="CV63" s="293"/>
      <c r="CW63" s="293"/>
      <c r="CX63" s="293"/>
      <c r="CY63" s="293"/>
      <c r="CZ63" s="293"/>
      <c r="DA63" s="293"/>
      <c r="DB63" s="293"/>
      <c r="DC63" s="293"/>
      <c r="DD63" s="293"/>
      <c r="DE63" s="293"/>
      <c r="DF63" s="293"/>
      <c r="DG63" s="293"/>
      <c r="DH63" s="293"/>
      <c r="DI63" s="293"/>
      <c r="DJ63" s="293"/>
      <c r="DK63" s="293"/>
      <c r="DL63" s="293"/>
      <c r="DM63" s="293"/>
      <c r="DN63" s="293"/>
      <c r="DO63" s="293"/>
      <c r="DP63" s="293"/>
      <c r="DQ63" s="293"/>
      <c r="DR63" s="293"/>
      <c r="DS63" s="293"/>
      <c r="DT63" s="293"/>
      <c r="DU63" s="293"/>
      <c r="DV63" s="293"/>
      <c r="DW63" s="293"/>
      <c r="DX63" s="293"/>
      <c r="DY63" s="293"/>
      <c r="DZ63" s="293"/>
      <c r="EA63" s="293"/>
      <c r="EB63" s="293"/>
      <c r="EC63" s="293"/>
      <c r="ED63" s="293"/>
      <c r="EE63" s="293"/>
      <c r="EF63" s="293"/>
      <c r="EG63" s="293"/>
      <c r="EH63" s="293"/>
      <c r="EI63" s="293"/>
      <c r="EJ63" s="293"/>
      <c r="EK63" s="293"/>
      <c r="EL63" s="293"/>
      <c r="EM63" s="293"/>
      <c r="EN63" s="293"/>
      <c r="EO63" s="293"/>
      <c r="EP63" s="293"/>
      <c r="EQ63" s="293"/>
      <c r="ER63" s="293"/>
      <c r="ES63" s="293"/>
      <c r="ET63" s="293"/>
      <c r="EU63" s="293"/>
      <c r="EV63" s="293"/>
      <c r="EW63" s="293"/>
      <c r="EX63" s="293"/>
      <c r="EY63" s="293"/>
      <c r="EZ63" s="293"/>
      <c r="FA63" s="293"/>
      <c r="FB63" s="293"/>
      <c r="FC63" s="293"/>
      <c r="FD63" s="293"/>
      <c r="FE63" s="293"/>
      <c r="FF63" s="293"/>
      <c r="FG63" s="293"/>
      <c r="FH63" s="293"/>
      <c r="FI63" s="293"/>
      <c r="FJ63" s="293"/>
      <c r="FK63" s="293"/>
      <c r="FL63" s="293"/>
      <c r="FM63" s="293"/>
      <c r="FN63" s="293"/>
      <c r="FO63" s="293"/>
      <c r="FP63" s="293"/>
      <c r="FQ63" s="293"/>
      <c r="FR63" s="293"/>
      <c r="FS63" s="293"/>
      <c r="FT63" s="293"/>
      <c r="FU63" s="293"/>
      <c r="FV63" s="293"/>
      <c r="FW63" s="293"/>
      <c r="FX63" s="293"/>
      <c r="FY63" s="293"/>
      <c r="FZ63" s="293"/>
      <c r="GA63" s="293"/>
      <c r="GB63" s="293"/>
      <c r="GC63" s="293"/>
      <c r="GD63" s="293"/>
      <c r="GE63" s="293"/>
      <c r="GF63" s="293"/>
      <c r="GG63" s="293"/>
      <c r="GH63" s="293"/>
      <c r="GI63" s="293"/>
      <c r="GJ63" s="293"/>
      <c r="GK63" s="293"/>
      <c r="GL63" s="293"/>
      <c r="GM63" s="294"/>
      <c r="GN63" s="294"/>
      <c r="GO63" s="294"/>
      <c r="GP63" s="294"/>
      <c r="GQ63" s="294"/>
      <c r="GR63" s="294"/>
      <c r="GS63" s="294"/>
      <c r="GT63" s="294"/>
      <c r="GU63" s="294"/>
      <c r="GV63" s="294"/>
      <c r="GW63" s="294"/>
      <c r="GX63" s="294"/>
      <c r="GY63" s="294"/>
      <c r="GZ63" s="294"/>
      <c r="HA63" s="294"/>
      <c r="HB63" s="294"/>
      <c r="HC63" s="294"/>
      <c r="HD63" s="294"/>
      <c r="HE63" s="294"/>
      <c r="HF63" s="294"/>
      <c r="HG63" s="294"/>
      <c r="HH63" s="294"/>
      <c r="HI63" s="294"/>
      <c r="HJ63" s="294"/>
      <c r="HK63" s="294"/>
      <c r="HL63" s="294"/>
      <c r="HM63" s="294"/>
      <c r="HN63" s="294"/>
      <c r="HO63" s="294"/>
      <c r="HP63" s="294"/>
      <c r="HQ63" s="294"/>
      <c r="HR63" s="294"/>
      <c r="HS63" s="294"/>
      <c r="HT63" s="294"/>
      <c r="HU63" s="294"/>
      <c r="HV63" s="294"/>
      <c r="HW63" s="294"/>
      <c r="HX63" s="294"/>
      <c r="HY63" s="294"/>
      <c r="HZ63" s="294"/>
      <c r="IA63" s="294"/>
      <c r="IB63" s="294"/>
      <c r="IC63" s="294"/>
      <c r="ID63" s="294"/>
      <c r="IE63" s="294"/>
      <c r="IF63" s="294"/>
      <c r="IG63" s="294"/>
      <c r="IH63" s="294"/>
      <c r="II63" s="294"/>
      <c r="IJ63" s="294"/>
      <c r="IK63" s="294"/>
      <c r="IL63" s="294"/>
      <c r="IM63" s="294"/>
      <c r="IN63" s="294"/>
      <c r="IO63" s="294"/>
      <c r="IP63" s="294"/>
      <c r="IQ63" s="294"/>
      <c r="IR63" s="294"/>
      <c r="IS63" s="294"/>
      <c r="IT63" s="294"/>
    </row>
    <row r="64" spans="1:254" s="298" customFormat="1" ht="18" customHeight="1">
      <c r="A64" s="316">
        <v>6</v>
      </c>
      <c r="B64" s="288" t="s">
        <v>98</v>
      </c>
      <c r="C64" s="301">
        <v>133588</v>
      </c>
      <c r="D64" s="302">
        <v>1.3694675614111704E-2</v>
      </c>
      <c r="E64" s="302">
        <v>6.0473698083367555E-3</v>
      </c>
      <c r="F64" s="323">
        <v>848.13688430098512</v>
      </c>
      <c r="G64" s="302">
        <v>0.83888278506079428</v>
      </c>
      <c r="H64" s="302">
        <v>1.9731907343020882E-2</v>
      </c>
    </row>
    <row r="65" spans="1:254" s="299" customFormat="1" ht="18" customHeight="1">
      <c r="A65" s="316">
        <v>10</v>
      </c>
      <c r="B65" s="269" t="s">
        <v>99</v>
      </c>
      <c r="C65" s="296">
        <v>95151</v>
      </c>
      <c r="D65" s="297">
        <v>9.7543348156896026E-3</v>
      </c>
      <c r="E65" s="297">
        <v>-3.6770113251949343E-4</v>
      </c>
      <c r="F65" s="322">
        <v>833.2061026158425</v>
      </c>
      <c r="G65" s="297">
        <v>0.82411491450238783</v>
      </c>
      <c r="H65" s="297">
        <v>2.1218668746757929E-2</v>
      </c>
    </row>
    <row r="66" spans="1:254" s="299" customFormat="1" ht="18" hidden="1" customHeight="1">
      <c r="A66" s="316"/>
      <c r="B66" s="269"/>
      <c r="C66" s="296"/>
      <c r="D66" s="297"/>
      <c r="E66" s="297"/>
      <c r="F66" s="322"/>
      <c r="G66" s="297"/>
      <c r="H66" s="297"/>
    </row>
    <row r="67" spans="1:254" s="295" customFormat="1" ht="18" customHeight="1">
      <c r="A67" s="316"/>
      <c r="B67" s="290" t="s">
        <v>100</v>
      </c>
      <c r="C67" s="291">
        <v>763246</v>
      </c>
      <c r="D67" s="292">
        <v>7.8243602597301412E-2</v>
      </c>
      <c r="E67" s="292">
        <v>-2.2028130641849053E-3</v>
      </c>
      <c r="F67" s="321">
        <v>859.42315258776341</v>
      </c>
      <c r="G67" s="292">
        <v>0.85004590784039025</v>
      </c>
      <c r="H67" s="292">
        <v>2.2497056495995871E-2</v>
      </c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3"/>
      <c r="BK67" s="293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  <c r="CO67" s="293"/>
      <c r="CP67" s="293"/>
      <c r="CQ67" s="293"/>
      <c r="CR67" s="293"/>
      <c r="CS67" s="293"/>
      <c r="CT67" s="293"/>
      <c r="CU67" s="293"/>
      <c r="CV67" s="293"/>
      <c r="CW67" s="293"/>
      <c r="CX67" s="293"/>
      <c r="CY67" s="293"/>
      <c r="CZ67" s="293"/>
      <c r="DA67" s="293"/>
      <c r="DB67" s="293"/>
      <c r="DC67" s="293"/>
      <c r="DD67" s="293"/>
      <c r="DE67" s="293"/>
      <c r="DF67" s="293"/>
      <c r="DG67" s="293"/>
      <c r="DH67" s="293"/>
      <c r="DI67" s="293"/>
      <c r="DJ67" s="293"/>
      <c r="DK67" s="293"/>
      <c r="DL67" s="293"/>
      <c r="DM67" s="293"/>
      <c r="DN67" s="293"/>
      <c r="DO67" s="293"/>
      <c r="DP67" s="293"/>
      <c r="DQ67" s="293"/>
      <c r="DR67" s="293"/>
      <c r="DS67" s="293"/>
      <c r="DT67" s="293"/>
      <c r="DU67" s="293"/>
      <c r="DV67" s="293"/>
      <c r="DW67" s="293"/>
      <c r="DX67" s="293"/>
      <c r="DY67" s="293"/>
      <c r="DZ67" s="293"/>
      <c r="EA67" s="293"/>
      <c r="EB67" s="293"/>
      <c r="EC67" s="293"/>
      <c r="ED67" s="293"/>
      <c r="EE67" s="293"/>
      <c r="EF67" s="293"/>
      <c r="EG67" s="293"/>
      <c r="EH67" s="293"/>
      <c r="EI67" s="293"/>
      <c r="EJ67" s="293"/>
      <c r="EK67" s="293"/>
      <c r="EL67" s="293"/>
      <c r="EM67" s="293"/>
      <c r="EN67" s="293"/>
      <c r="EO67" s="293"/>
      <c r="EP67" s="293"/>
      <c r="EQ67" s="293"/>
      <c r="ER67" s="293"/>
      <c r="ES67" s="293"/>
      <c r="ET67" s="293"/>
      <c r="EU67" s="293"/>
      <c r="EV67" s="293"/>
      <c r="EW67" s="293"/>
      <c r="EX67" s="293"/>
      <c r="EY67" s="293"/>
      <c r="EZ67" s="293"/>
      <c r="FA67" s="293"/>
      <c r="FB67" s="293"/>
      <c r="FC67" s="293"/>
      <c r="FD67" s="293"/>
      <c r="FE67" s="293"/>
      <c r="FF67" s="293"/>
      <c r="FG67" s="293"/>
      <c r="FH67" s="293"/>
      <c r="FI67" s="293"/>
      <c r="FJ67" s="293"/>
      <c r="FK67" s="293"/>
      <c r="FL67" s="293"/>
      <c r="FM67" s="293"/>
      <c r="FN67" s="293"/>
      <c r="FO67" s="293"/>
      <c r="FP67" s="293"/>
      <c r="FQ67" s="293"/>
      <c r="FR67" s="293"/>
      <c r="FS67" s="293"/>
      <c r="FT67" s="293"/>
      <c r="FU67" s="293"/>
      <c r="FV67" s="293"/>
      <c r="FW67" s="293"/>
      <c r="FX67" s="293"/>
      <c r="FY67" s="293"/>
      <c r="FZ67" s="293"/>
      <c r="GA67" s="293"/>
      <c r="GB67" s="293"/>
      <c r="GC67" s="293"/>
      <c r="GD67" s="293"/>
      <c r="GE67" s="293"/>
      <c r="GF67" s="293"/>
      <c r="GG67" s="293"/>
      <c r="GH67" s="293"/>
      <c r="GI67" s="293"/>
      <c r="GJ67" s="293"/>
      <c r="GK67" s="293"/>
      <c r="GL67" s="293"/>
      <c r="GM67" s="294"/>
      <c r="GN67" s="294"/>
      <c r="GO67" s="294"/>
      <c r="GP67" s="294"/>
      <c r="GQ67" s="294"/>
      <c r="GR67" s="294"/>
      <c r="GS67" s="294"/>
      <c r="GT67" s="294"/>
      <c r="GU67" s="294"/>
      <c r="GV67" s="294"/>
      <c r="GW67" s="294"/>
      <c r="GX67" s="294"/>
      <c r="GY67" s="294"/>
      <c r="GZ67" s="294"/>
      <c r="HA67" s="294"/>
      <c r="HB67" s="294"/>
      <c r="HC67" s="294"/>
      <c r="HD67" s="294"/>
      <c r="HE67" s="294"/>
      <c r="HF67" s="294"/>
      <c r="HG67" s="294"/>
      <c r="HH67" s="294"/>
      <c r="HI67" s="294"/>
      <c r="HJ67" s="294"/>
      <c r="HK67" s="294"/>
      <c r="HL67" s="294"/>
      <c r="HM67" s="294"/>
      <c r="HN67" s="294"/>
      <c r="HO67" s="294"/>
      <c r="HP67" s="294"/>
      <c r="HQ67" s="294"/>
      <c r="HR67" s="294"/>
      <c r="HS67" s="294"/>
      <c r="HT67" s="294"/>
      <c r="HU67" s="294"/>
      <c r="HV67" s="294"/>
      <c r="HW67" s="294"/>
      <c r="HX67" s="294"/>
      <c r="HY67" s="294"/>
      <c r="HZ67" s="294"/>
      <c r="IA67" s="294"/>
      <c r="IB67" s="294"/>
      <c r="IC67" s="294"/>
      <c r="ID67" s="294"/>
      <c r="IE67" s="294"/>
      <c r="IF67" s="294"/>
      <c r="IG67" s="294"/>
      <c r="IH67" s="294"/>
      <c r="II67" s="294"/>
      <c r="IJ67" s="294"/>
      <c r="IK67" s="294"/>
      <c r="IL67" s="294"/>
      <c r="IM67" s="294"/>
      <c r="IN67" s="294"/>
      <c r="IO67" s="294"/>
      <c r="IP67" s="294"/>
      <c r="IQ67" s="294"/>
      <c r="IR67" s="294"/>
      <c r="IS67" s="294"/>
      <c r="IT67" s="294"/>
    </row>
    <row r="68" spans="1:254" s="298" customFormat="1" ht="18" customHeight="1">
      <c r="A68" s="316">
        <v>15</v>
      </c>
      <c r="B68" s="305" t="s">
        <v>101</v>
      </c>
      <c r="C68" s="306">
        <v>298755</v>
      </c>
      <c r="D68" s="307">
        <v>3.0626649198235933E-2</v>
      </c>
      <c r="E68" s="307">
        <v>5.5259720687228508E-4</v>
      </c>
      <c r="F68" s="324">
        <v>904.18176177804594</v>
      </c>
      <c r="G68" s="307">
        <v>0.89431615174557955</v>
      </c>
      <c r="H68" s="307">
        <v>2.1931058173755513E-2</v>
      </c>
    </row>
    <row r="69" spans="1:254" s="299" customFormat="1" ht="18" customHeight="1">
      <c r="A69" s="316">
        <v>27</v>
      </c>
      <c r="B69" s="305" t="s">
        <v>102</v>
      </c>
      <c r="C69" s="306">
        <v>115130</v>
      </c>
      <c r="D69" s="307">
        <v>1.180246731332665E-2</v>
      </c>
      <c r="E69" s="307">
        <v>-1.1369296031050857E-2</v>
      </c>
      <c r="F69" s="324">
        <v>766.03959272127213</v>
      </c>
      <c r="G69" s="307">
        <v>0.75768126455022389</v>
      </c>
      <c r="H69" s="307">
        <v>2.4484096535833499E-2</v>
      </c>
    </row>
    <row r="70" spans="1:254" s="299" customFormat="1" ht="18" customHeight="1">
      <c r="A70" s="317">
        <v>32</v>
      </c>
      <c r="B70" s="305" t="s">
        <v>103</v>
      </c>
      <c r="C70" s="306">
        <v>107231</v>
      </c>
      <c r="D70" s="307">
        <v>1.0992707135197862E-2</v>
      </c>
      <c r="E70" s="307">
        <v>-8.5157925882092256E-3</v>
      </c>
      <c r="F70" s="324">
        <v>743.18962874541819</v>
      </c>
      <c r="G70" s="307">
        <v>0.73508061862453544</v>
      </c>
      <c r="H70" s="307">
        <v>2.2042797003728243E-2</v>
      </c>
    </row>
    <row r="71" spans="1:254" s="299" customFormat="1" ht="18" customHeight="1">
      <c r="A71" s="318">
        <v>36</v>
      </c>
      <c r="B71" s="278" t="s">
        <v>104</v>
      </c>
      <c r="C71" s="306">
        <v>242130</v>
      </c>
      <c r="D71" s="307">
        <v>2.4821778950540968E-2</v>
      </c>
      <c r="E71" s="307">
        <v>1.6340207251741568E-3</v>
      </c>
      <c r="F71" s="324">
        <v>900.07581006071121</v>
      </c>
      <c r="G71" s="307">
        <v>0.89025500044356809</v>
      </c>
      <c r="H71" s="307">
        <v>2.1361509315562133E-2</v>
      </c>
    </row>
    <row r="72" spans="1:254" s="299" customFormat="1" ht="18" hidden="1" customHeight="1">
      <c r="A72" s="318"/>
      <c r="B72" s="278"/>
      <c r="C72" s="306"/>
      <c r="D72" s="307"/>
      <c r="E72" s="307"/>
      <c r="F72" s="324"/>
      <c r="G72" s="307"/>
      <c r="H72" s="307"/>
    </row>
    <row r="73" spans="1:254" s="295" customFormat="1" ht="18" customHeight="1">
      <c r="A73" s="317">
        <v>28</v>
      </c>
      <c r="B73" s="308" t="s">
        <v>105</v>
      </c>
      <c r="C73" s="309">
        <v>1166039</v>
      </c>
      <c r="D73" s="310">
        <v>0.11953563088303737</v>
      </c>
      <c r="E73" s="310">
        <v>-3.3521085705956466E-4</v>
      </c>
      <c r="F73" s="325">
        <v>1189.0401235636195</v>
      </c>
      <c r="G73" s="310">
        <v>1.1760663978505876</v>
      </c>
      <c r="H73" s="310">
        <v>1.9965916124430771E-2</v>
      </c>
      <c r="I73" s="311"/>
      <c r="J73" s="311"/>
      <c r="K73" s="311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  <c r="CO73" s="293"/>
      <c r="CP73" s="293"/>
      <c r="CQ73" s="293"/>
      <c r="CR73" s="293"/>
      <c r="CS73" s="293"/>
      <c r="CT73" s="293"/>
      <c r="CU73" s="293"/>
      <c r="CV73" s="293"/>
      <c r="CW73" s="293"/>
      <c r="CX73" s="293"/>
      <c r="CY73" s="293"/>
      <c r="CZ73" s="293"/>
      <c r="DA73" s="293"/>
      <c r="DB73" s="293"/>
      <c r="DC73" s="293"/>
      <c r="DD73" s="293"/>
      <c r="DE73" s="293"/>
      <c r="DF73" s="293"/>
      <c r="DG73" s="293"/>
      <c r="DH73" s="293"/>
      <c r="DI73" s="293"/>
      <c r="DJ73" s="293"/>
      <c r="DK73" s="293"/>
      <c r="DL73" s="293"/>
      <c r="DM73" s="293"/>
      <c r="DN73" s="293"/>
      <c r="DO73" s="293"/>
      <c r="DP73" s="293"/>
      <c r="DQ73" s="293"/>
      <c r="DR73" s="293"/>
      <c r="DS73" s="293"/>
      <c r="DT73" s="293"/>
      <c r="DU73" s="293"/>
      <c r="DV73" s="293"/>
      <c r="DW73" s="293"/>
      <c r="DX73" s="293"/>
      <c r="DY73" s="293"/>
      <c r="DZ73" s="293"/>
      <c r="EA73" s="293"/>
      <c r="EB73" s="293"/>
      <c r="EC73" s="293"/>
      <c r="ED73" s="293"/>
      <c r="EE73" s="293"/>
      <c r="EF73" s="293"/>
      <c r="EG73" s="293"/>
      <c r="EH73" s="293"/>
      <c r="EI73" s="293"/>
      <c r="EJ73" s="293"/>
      <c r="EK73" s="293"/>
      <c r="EL73" s="293"/>
      <c r="EM73" s="293"/>
      <c r="EN73" s="293"/>
      <c r="EO73" s="293"/>
      <c r="EP73" s="293"/>
      <c r="EQ73" s="293"/>
      <c r="ER73" s="293"/>
      <c r="ES73" s="293"/>
      <c r="ET73" s="293"/>
      <c r="EU73" s="293"/>
      <c r="EV73" s="293"/>
      <c r="EW73" s="293"/>
      <c r="EX73" s="293"/>
      <c r="EY73" s="293"/>
      <c r="EZ73" s="293"/>
      <c r="FA73" s="293"/>
      <c r="FB73" s="293"/>
      <c r="FC73" s="293"/>
      <c r="FD73" s="293"/>
      <c r="FE73" s="293"/>
      <c r="FF73" s="293"/>
      <c r="FG73" s="293"/>
      <c r="FH73" s="293"/>
      <c r="FI73" s="293"/>
      <c r="FJ73" s="293"/>
      <c r="FK73" s="293"/>
      <c r="FL73" s="293"/>
      <c r="FM73" s="293"/>
      <c r="FN73" s="293"/>
      <c r="FO73" s="293"/>
      <c r="FP73" s="293"/>
      <c r="FQ73" s="293"/>
      <c r="FR73" s="293"/>
      <c r="FS73" s="293"/>
      <c r="FT73" s="293"/>
      <c r="FU73" s="293"/>
      <c r="FV73" s="293"/>
      <c r="FW73" s="293"/>
      <c r="FX73" s="293"/>
      <c r="FY73" s="293"/>
      <c r="FZ73" s="293"/>
      <c r="GA73" s="293"/>
      <c r="GB73" s="293"/>
      <c r="GC73" s="293"/>
      <c r="GD73" s="293"/>
      <c r="GE73" s="293"/>
      <c r="GF73" s="293"/>
      <c r="GG73" s="293"/>
      <c r="GH73" s="293"/>
      <c r="GI73" s="293"/>
      <c r="GJ73" s="293"/>
      <c r="GK73" s="293"/>
      <c r="GL73" s="293"/>
      <c r="GM73" s="294"/>
      <c r="GN73" s="294"/>
      <c r="GO73" s="294"/>
      <c r="GP73" s="294"/>
      <c r="GQ73" s="294"/>
      <c r="GR73" s="294"/>
      <c r="GS73" s="294"/>
      <c r="GT73" s="294"/>
      <c r="GU73" s="294"/>
      <c r="GV73" s="294"/>
      <c r="GW73" s="294"/>
      <c r="GX73" s="294"/>
      <c r="GY73" s="294"/>
      <c r="GZ73" s="294"/>
      <c r="HA73" s="294"/>
      <c r="HB73" s="294"/>
      <c r="HC73" s="294"/>
      <c r="HD73" s="294"/>
      <c r="HE73" s="294"/>
      <c r="HF73" s="294"/>
      <c r="HG73" s="294"/>
      <c r="HH73" s="294"/>
      <c r="HI73" s="294"/>
      <c r="HJ73" s="294"/>
      <c r="HK73" s="294"/>
      <c r="HL73" s="294"/>
      <c r="HM73" s="294"/>
      <c r="HN73" s="294"/>
      <c r="HO73" s="294"/>
      <c r="HP73" s="294"/>
      <c r="HQ73" s="294"/>
      <c r="HR73" s="294"/>
      <c r="HS73" s="294"/>
      <c r="HT73" s="294"/>
      <c r="HU73" s="294"/>
      <c r="HV73" s="294"/>
      <c r="HW73" s="294"/>
      <c r="HX73" s="294"/>
      <c r="HY73" s="294"/>
      <c r="HZ73" s="294"/>
      <c r="IA73" s="294"/>
      <c r="IB73" s="294"/>
      <c r="IC73" s="294"/>
      <c r="ID73" s="294"/>
      <c r="IE73" s="294"/>
      <c r="IF73" s="294"/>
      <c r="IG73" s="294"/>
      <c r="IH73" s="294"/>
      <c r="II73" s="294"/>
      <c r="IJ73" s="294"/>
      <c r="IK73" s="294"/>
      <c r="IL73" s="294"/>
      <c r="IM73" s="294"/>
      <c r="IN73" s="294"/>
      <c r="IO73" s="294"/>
      <c r="IP73" s="294"/>
      <c r="IQ73" s="294"/>
      <c r="IR73" s="294"/>
      <c r="IS73" s="294"/>
      <c r="IT73" s="294"/>
    </row>
    <row r="74" spans="1:254" s="295" customFormat="1" ht="18" hidden="1" customHeight="1">
      <c r="A74" s="317"/>
      <c r="B74" s="308"/>
      <c r="C74" s="309"/>
      <c r="D74" s="310"/>
      <c r="E74" s="310"/>
      <c r="F74" s="325"/>
      <c r="G74" s="310"/>
      <c r="H74" s="310"/>
      <c r="I74" s="311"/>
      <c r="J74" s="311"/>
      <c r="K74" s="311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  <c r="CO74" s="293"/>
      <c r="CP74" s="293"/>
      <c r="CQ74" s="293"/>
      <c r="CR74" s="293"/>
      <c r="CS74" s="293"/>
      <c r="CT74" s="293"/>
      <c r="CU74" s="293"/>
      <c r="CV74" s="293"/>
      <c r="CW74" s="293"/>
      <c r="CX74" s="293"/>
      <c r="CY74" s="293"/>
      <c r="CZ74" s="293"/>
      <c r="DA74" s="293"/>
      <c r="DB74" s="293"/>
      <c r="DC74" s="293"/>
      <c r="DD74" s="293"/>
      <c r="DE74" s="293"/>
      <c r="DF74" s="293"/>
      <c r="DG74" s="293"/>
      <c r="DH74" s="293"/>
      <c r="DI74" s="293"/>
      <c r="DJ74" s="293"/>
      <c r="DK74" s="293"/>
      <c r="DL74" s="293"/>
      <c r="DM74" s="293"/>
      <c r="DN74" s="293"/>
      <c r="DO74" s="293"/>
      <c r="DP74" s="293"/>
      <c r="DQ74" s="293"/>
      <c r="DR74" s="293"/>
      <c r="DS74" s="293"/>
      <c r="DT74" s="293"/>
      <c r="DU74" s="293"/>
      <c r="DV74" s="293"/>
      <c r="DW74" s="293"/>
      <c r="DX74" s="293"/>
      <c r="DY74" s="293"/>
      <c r="DZ74" s="293"/>
      <c r="EA74" s="293"/>
      <c r="EB74" s="293"/>
      <c r="EC74" s="293"/>
      <c r="ED74" s="293"/>
      <c r="EE74" s="293"/>
      <c r="EF74" s="293"/>
      <c r="EG74" s="293"/>
      <c r="EH74" s="293"/>
      <c r="EI74" s="293"/>
      <c r="EJ74" s="293"/>
      <c r="EK74" s="293"/>
      <c r="EL74" s="293"/>
      <c r="EM74" s="293"/>
      <c r="EN74" s="293"/>
      <c r="EO74" s="293"/>
      <c r="EP74" s="293"/>
      <c r="EQ74" s="293"/>
      <c r="ER74" s="293"/>
      <c r="ES74" s="293"/>
      <c r="ET74" s="293"/>
      <c r="EU74" s="293"/>
      <c r="EV74" s="293"/>
      <c r="EW74" s="293"/>
      <c r="EX74" s="293"/>
      <c r="EY74" s="293"/>
      <c r="EZ74" s="293"/>
      <c r="FA74" s="293"/>
      <c r="FB74" s="293"/>
      <c r="FC74" s="293"/>
      <c r="FD74" s="293"/>
      <c r="FE74" s="293"/>
      <c r="FF74" s="293"/>
      <c r="FG74" s="293"/>
      <c r="FH74" s="293"/>
      <c r="FI74" s="293"/>
      <c r="FJ74" s="293"/>
      <c r="FK74" s="293"/>
      <c r="FL74" s="293"/>
      <c r="FM74" s="293"/>
      <c r="FN74" s="293"/>
      <c r="FO74" s="293"/>
      <c r="FP74" s="293"/>
      <c r="FQ74" s="293"/>
      <c r="FR74" s="293"/>
      <c r="FS74" s="293"/>
      <c r="FT74" s="293"/>
      <c r="FU74" s="293"/>
      <c r="FV74" s="293"/>
      <c r="FW74" s="293"/>
      <c r="FX74" s="293"/>
      <c r="FY74" s="293"/>
      <c r="FZ74" s="293"/>
      <c r="GA74" s="293"/>
      <c r="GB74" s="293"/>
      <c r="GC74" s="293"/>
      <c r="GD74" s="293"/>
      <c r="GE74" s="293"/>
      <c r="GF74" s="293"/>
      <c r="GG74" s="293"/>
      <c r="GH74" s="293"/>
      <c r="GI74" s="293"/>
      <c r="GJ74" s="293"/>
      <c r="GK74" s="293"/>
      <c r="GL74" s="293"/>
      <c r="GM74" s="294"/>
      <c r="GN74" s="294"/>
      <c r="GO74" s="294"/>
      <c r="GP74" s="294"/>
      <c r="GQ74" s="294"/>
      <c r="GR74" s="294"/>
      <c r="GS74" s="294"/>
      <c r="GT74" s="294"/>
      <c r="GU74" s="294"/>
      <c r="GV74" s="294"/>
      <c r="GW74" s="294"/>
      <c r="GX74" s="294"/>
      <c r="GY74" s="294"/>
      <c r="GZ74" s="294"/>
      <c r="HA74" s="294"/>
      <c r="HB74" s="294"/>
      <c r="HC74" s="294"/>
      <c r="HD74" s="294"/>
      <c r="HE74" s="294"/>
      <c r="HF74" s="294"/>
      <c r="HG74" s="294"/>
      <c r="HH74" s="294"/>
      <c r="HI74" s="294"/>
      <c r="HJ74" s="294"/>
      <c r="HK74" s="294"/>
      <c r="HL74" s="294"/>
      <c r="HM74" s="294"/>
      <c r="HN74" s="294"/>
      <c r="HO74" s="294"/>
      <c r="HP74" s="294"/>
      <c r="HQ74" s="294"/>
      <c r="HR74" s="294"/>
      <c r="HS74" s="294"/>
      <c r="HT74" s="294"/>
      <c r="HU74" s="294"/>
      <c r="HV74" s="294"/>
      <c r="HW74" s="294"/>
      <c r="HX74" s="294"/>
      <c r="HY74" s="294"/>
      <c r="HZ74" s="294"/>
      <c r="IA74" s="294"/>
      <c r="IB74" s="294"/>
      <c r="IC74" s="294"/>
      <c r="ID74" s="294"/>
      <c r="IE74" s="294"/>
      <c r="IF74" s="294"/>
      <c r="IG74" s="294"/>
      <c r="IH74" s="294"/>
      <c r="II74" s="294"/>
      <c r="IJ74" s="294"/>
      <c r="IK74" s="294"/>
      <c r="IL74" s="294"/>
      <c r="IM74" s="294"/>
      <c r="IN74" s="294"/>
      <c r="IO74" s="294"/>
      <c r="IP74" s="294"/>
      <c r="IQ74" s="294"/>
      <c r="IR74" s="294"/>
      <c r="IS74" s="294"/>
      <c r="IT74" s="294"/>
    </row>
    <row r="75" spans="1:254" s="295" customFormat="1" ht="18" customHeight="1">
      <c r="A75" s="317">
        <v>30</v>
      </c>
      <c r="B75" s="308" t="s">
        <v>106</v>
      </c>
      <c r="C75" s="309">
        <v>249493</v>
      </c>
      <c r="D75" s="310">
        <v>2.557659148270482E-2</v>
      </c>
      <c r="E75" s="310">
        <v>5.0434859672656707E-3</v>
      </c>
      <c r="F75" s="325">
        <v>891.41292857915857</v>
      </c>
      <c r="G75" s="310">
        <v>0.88168664045544431</v>
      </c>
      <c r="H75" s="310">
        <v>2.1464681864933333E-2</v>
      </c>
      <c r="I75" s="311"/>
      <c r="J75" s="311"/>
      <c r="K75" s="311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  <c r="CO75" s="293"/>
      <c r="CP75" s="293"/>
      <c r="CQ75" s="293"/>
      <c r="CR75" s="293"/>
      <c r="CS75" s="293"/>
      <c r="CT75" s="293"/>
      <c r="CU75" s="293"/>
      <c r="CV75" s="293"/>
      <c r="CW75" s="293"/>
      <c r="CX75" s="293"/>
      <c r="CY75" s="293"/>
      <c r="CZ75" s="293"/>
      <c r="DA75" s="293"/>
      <c r="DB75" s="293"/>
      <c r="DC75" s="293"/>
      <c r="DD75" s="293"/>
      <c r="DE75" s="293"/>
      <c r="DF75" s="293"/>
      <c r="DG75" s="293"/>
      <c r="DH75" s="293"/>
      <c r="DI75" s="293"/>
      <c r="DJ75" s="293"/>
      <c r="DK75" s="293"/>
      <c r="DL75" s="293"/>
      <c r="DM75" s="293"/>
      <c r="DN75" s="293"/>
      <c r="DO75" s="293"/>
      <c r="DP75" s="293"/>
      <c r="DQ75" s="293"/>
      <c r="DR75" s="293"/>
      <c r="DS75" s="293"/>
      <c r="DT75" s="293"/>
      <c r="DU75" s="293"/>
      <c r="DV75" s="293"/>
      <c r="DW75" s="293"/>
      <c r="DX75" s="293"/>
      <c r="DY75" s="293"/>
      <c r="DZ75" s="293"/>
      <c r="EA75" s="293"/>
      <c r="EB75" s="293"/>
      <c r="EC75" s="293"/>
      <c r="ED75" s="293"/>
      <c r="EE75" s="293"/>
      <c r="EF75" s="293"/>
      <c r="EG75" s="293"/>
      <c r="EH75" s="293"/>
      <c r="EI75" s="293"/>
      <c r="EJ75" s="293"/>
      <c r="EK75" s="293"/>
      <c r="EL75" s="293"/>
      <c r="EM75" s="293"/>
      <c r="EN75" s="293"/>
      <c r="EO75" s="293"/>
      <c r="EP75" s="293"/>
      <c r="EQ75" s="293"/>
      <c r="ER75" s="293"/>
      <c r="ES75" s="293"/>
      <c r="ET75" s="293"/>
      <c r="EU75" s="293"/>
      <c r="EV75" s="293"/>
      <c r="EW75" s="293"/>
      <c r="EX75" s="293"/>
      <c r="EY75" s="293"/>
      <c r="EZ75" s="293"/>
      <c r="FA75" s="293"/>
      <c r="FB75" s="293"/>
      <c r="FC75" s="293"/>
      <c r="FD75" s="293"/>
      <c r="FE75" s="293"/>
      <c r="FF75" s="293"/>
      <c r="FG75" s="293"/>
      <c r="FH75" s="293"/>
      <c r="FI75" s="293"/>
      <c r="FJ75" s="293"/>
      <c r="FK75" s="293"/>
      <c r="FL75" s="293"/>
      <c r="FM75" s="293"/>
      <c r="FN75" s="293"/>
      <c r="FO75" s="293"/>
      <c r="FP75" s="293"/>
      <c r="FQ75" s="293"/>
      <c r="FR75" s="293"/>
      <c r="FS75" s="293"/>
      <c r="FT75" s="293"/>
      <c r="FU75" s="293"/>
      <c r="FV75" s="293"/>
      <c r="FW75" s="293"/>
      <c r="FX75" s="293"/>
      <c r="FY75" s="293"/>
      <c r="FZ75" s="293"/>
      <c r="GA75" s="293"/>
      <c r="GB75" s="293"/>
      <c r="GC75" s="293"/>
      <c r="GD75" s="293"/>
      <c r="GE75" s="293"/>
      <c r="GF75" s="293"/>
      <c r="GG75" s="293"/>
      <c r="GH75" s="293"/>
      <c r="GI75" s="293"/>
      <c r="GJ75" s="293"/>
      <c r="GK75" s="293"/>
      <c r="GL75" s="293"/>
      <c r="GM75" s="294"/>
      <c r="GN75" s="294"/>
      <c r="GO75" s="294"/>
      <c r="GP75" s="294"/>
      <c r="GQ75" s="294"/>
      <c r="GR75" s="294"/>
      <c r="GS75" s="294"/>
      <c r="GT75" s="294"/>
      <c r="GU75" s="294"/>
      <c r="GV75" s="294"/>
      <c r="GW75" s="294"/>
      <c r="GX75" s="294"/>
      <c r="GY75" s="294"/>
      <c r="GZ75" s="294"/>
      <c r="HA75" s="294"/>
      <c r="HB75" s="294"/>
      <c r="HC75" s="294"/>
      <c r="HD75" s="294"/>
      <c r="HE75" s="294"/>
      <c r="HF75" s="294"/>
      <c r="HG75" s="294"/>
      <c r="HH75" s="294"/>
      <c r="HI75" s="294"/>
      <c r="HJ75" s="294"/>
      <c r="HK75" s="294"/>
      <c r="HL75" s="294"/>
      <c r="HM75" s="294"/>
      <c r="HN75" s="294"/>
      <c r="HO75" s="294"/>
      <c r="HP75" s="294"/>
      <c r="HQ75" s="294"/>
      <c r="HR75" s="294"/>
      <c r="HS75" s="294"/>
      <c r="HT75" s="294"/>
      <c r="HU75" s="294"/>
      <c r="HV75" s="294"/>
      <c r="HW75" s="294"/>
      <c r="HX75" s="294"/>
      <c r="HY75" s="294"/>
      <c r="HZ75" s="294"/>
      <c r="IA75" s="294"/>
      <c r="IB75" s="294"/>
      <c r="IC75" s="294"/>
      <c r="ID75" s="294"/>
      <c r="IE75" s="294"/>
      <c r="IF75" s="294"/>
      <c r="IG75" s="294"/>
      <c r="IH75" s="294"/>
      <c r="II75" s="294"/>
      <c r="IJ75" s="294"/>
      <c r="IK75" s="294"/>
      <c r="IL75" s="294"/>
      <c r="IM75" s="294"/>
      <c r="IN75" s="294"/>
      <c r="IO75" s="294"/>
      <c r="IP75" s="294"/>
      <c r="IQ75" s="294"/>
      <c r="IR75" s="294"/>
      <c r="IS75" s="294"/>
      <c r="IT75" s="294"/>
    </row>
    <row r="76" spans="1:254" s="295" customFormat="1" ht="18" hidden="1" customHeight="1">
      <c r="A76" s="317"/>
      <c r="B76" s="308"/>
      <c r="C76" s="309"/>
      <c r="D76" s="310"/>
      <c r="E76" s="310"/>
      <c r="F76" s="325"/>
      <c r="G76" s="310"/>
      <c r="H76" s="310"/>
      <c r="I76" s="311"/>
      <c r="J76" s="311"/>
      <c r="K76" s="311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  <c r="CO76" s="293"/>
      <c r="CP76" s="293"/>
      <c r="CQ76" s="293"/>
      <c r="CR76" s="293"/>
      <c r="CS76" s="293"/>
      <c r="CT76" s="293"/>
      <c r="CU76" s="293"/>
      <c r="CV76" s="293"/>
      <c r="CW76" s="293"/>
      <c r="CX76" s="293"/>
      <c r="CY76" s="293"/>
      <c r="CZ76" s="293"/>
      <c r="DA76" s="293"/>
      <c r="DB76" s="293"/>
      <c r="DC76" s="293"/>
      <c r="DD76" s="293"/>
      <c r="DE76" s="293"/>
      <c r="DF76" s="293"/>
      <c r="DG76" s="293"/>
      <c r="DH76" s="293"/>
      <c r="DI76" s="293"/>
      <c r="DJ76" s="293"/>
      <c r="DK76" s="293"/>
      <c r="DL76" s="293"/>
      <c r="DM76" s="293"/>
      <c r="DN76" s="293"/>
      <c r="DO76" s="293"/>
      <c r="DP76" s="293"/>
      <c r="DQ76" s="293"/>
      <c r="DR76" s="293"/>
      <c r="DS76" s="293"/>
      <c r="DT76" s="293"/>
      <c r="DU76" s="293"/>
      <c r="DV76" s="293"/>
      <c r="DW76" s="293"/>
      <c r="DX76" s="293"/>
      <c r="DY76" s="293"/>
      <c r="DZ76" s="293"/>
      <c r="EA76" s="293"/>
      <c r="EB76" s="293"/>
      <c r="EC76" s="293"/>
      <c r="ED76" s="293"/>
      <c r="EE76" s="293"/>
      <c r="EF76" s="293"/>
      <c r="EG76" s="293"/>
      <c r="EH76" s="293"/>
      <c r="EI76" s="293"/>
      <c r="EJ76" s="293"/>
      <c r="EK76" s="293"/>
      <c r="EL76" s="293"/>
      <c r="EM76" s="293"/>
      <c r="EN76" s="293"/>
      <c r="EO76" s="293"/>
      <c r="EP76" s="293"/>
      <c r="EQ76" s="293"/>
      <c r="ER76" s="293"/>
      <c r="ES76" s="293"/>
      <c r="ET76" s="293"/>
      <c r="EU76" s="293"/>
      <c r="EV76" s="293"/>
      <c r="EW76" s="293"/>
      <c r="EX76" s="293"/>
      <c r="EY76" s="293"/>
      <c r="EZ76" s="293"/>
      <c r="FA76" s="293"/>
      <c r="FB76" s="293"/>
      <c r="FC76" s="293"/>
      <c r="FD76" s="293"/>
      <c r="FE76" s="293"/>
      <c r="FF76" s="293"/>
      <c r="FG76" s="293"/>
      <c r="FH76" s="293"/>
      <c r="FI76" s="293"/>
      <c r="FJ76" s="293"/>
      <c r="FK76" s="293"/>
      <c r="FL76" s="293"/>
      <c r="FM76" s="293"/>
      <c r="FN76" s="293"/>
      <c r="FO76" s="293"/>
      <c r="FP76" s="293"/>
      <c r="FQ76" s="293"/>
      <c r="FR76" s="293"/>
      <c r="FS76" s="293"/>
      <c r="FT76" s="293"/>
      <c r="FU76" s="293"/>
      <c r="FV76" s="293"/>
      <c r="FW76" s="293"/>
      <c r="FX76" s="293"/>
      <c r="FY76" s="293"/>
      <c r="FZ76" s="293"/>
      <c r="GA76" s="293"/>
      <c r="GB76" s="293"/>
      <c r="GC76" s="293"/>
      <c r="GD76" s="293"/>
      <c r="GE76" s="293"/>
      <c r="GF76" s="293"/>
      <c r="GG76" s="293"/>
      <c r="GH76" s="293"/>
      <c r="GI76" s="293"/>
      <c r="GJ76" s="293"/>
      <c r="GK76" s="293"/>
      <c r="GL76" s="293"/>
      <c r="GM76" s="294"/>
      <c r="GN76" s="294"/>
      <c r="GO76" s="294"/>
      <c r="GP76" s="294"/>
      <c r="GQ76" s="294"/>
      <c r="GR76" s="294"/>
      <c r="GS76" s="294"/>
      <c r="GT76" s="294"/>
      <c r="GU76" s="294"/>
      <c r="GV76" s="294"/>
      <c r="GW76" s="294"/>
      <c r="GX76" s="294"/>
      <c r="GY76" s="294"/>
      <c r="GZ76" s="294"/>
      <c r="HA76" s="294"/>
      <c r="HB76" s="294"/>
      <c r="HC76" s="294"/>
      <c r="HD76" s="294"/>
      <c r="HE76" s="294"/>
      <c r="HF76" s="294"/>
      <c r="HG76" s="294"/>
      <c r="HH76" s="294"/>
      <c r="HI76" s="294"/>
      <c r="HJ76" s="294"/>
      <c r="HK76" s="294"/>
      <c r="HL76" s="294"/>
      <c r="HM76" s="294"/>
      <c r="HN76" s="294"/>
      <c r="HO76" s="294"/>
      <c r="HP76" s="294"/>
      <c r="HQ76" s="294"/>
      <c r="HR76" s="294"/>
      <c r="HS76" s="294"/>
      <c r="HT76" s="294"/>
      <c r="HU76" s="294"/>
      <c r="HV76" s="294"/>
      <c r="HW76" s="294"/>
      <c r="HX76" s="294"/>
      <c r="HY76" s="294"/>
      <c r="HZ76" s="294"/>
      <c r="IA76" s="294"/>
      <c r="IB76" s="294"/>
      <c r="IC76" s="294"/>
      <c r="ID76" s="294"/>
      <c r="IE76" s="294"/>
      <c r="IF76" s="294"/>
      <c r="IG76" s="294"/>
      <c r="IH76" s="294"/>
      <c r="II76" s="294"/>
      <c r="IJ76" s="294"/>
      <c r="IK76" s="294"/>
      <c r="IL76" s="294"/>
      <c r="IM76" s="294"/>
      <c r="IN76" s="294"/>
      <c r="IO76" s="294"/>
      <c r="IP76" s="294"/>
      <c r="IQ76" s="294"/>
      <c r="IR76" s="294"/>
      <c r="IS76" s="294"/>
      <c r="IT76" s="294"/>
    </row>
    <row r="77" spans="1:254" s="295" customFormat="1" ht="18" customHeight="1">
      <c r="A77" s="316">
        <v>31</v>
      </c>
      <c r="B77" s="308" t="s">
        <v>107</v>
      </c>
      <c r="C77" s="309">
        <v>137249</v>
      </c>
      <c r="D77" s="310">
        <v>1.4069980337764E-2</v>
      </c>
      <c r="E77" s="310">
        <v>2.8056844335659914E-3</v>
      </c>
      <c r="F77" s="325">
        <v>1162.6482391857144</v>
      </c>
      <c r="G77" s="310">
        <v>1.1499624777408206</v>
      </c>
      <c r="H77" s="310">
        <v>2.1226892914820938E-2</v>
      </c>
      <c r="I77" s="311"/>
      <c r="J77" s="311"/>
      <c r="K77" s="311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  <c r="CO77" s="293"/>
      <c r="CP77" s="293"/>
      <c r="CQ77" s="293"/>
      <c r="CR77" s="293"/>
      <c r="CS77" s="293"/>
      <c r="CT77" s="293"/>
      <c r="CU77" s="293"/>
      <c r="CV77" s="293"/>
      <c r="CW77" s="293"/>
      <c r="CX77" s="293"/>
      <c r="CY77" s="293"/>
      <c r="CZ77" s="293"/>
      <c r="DA77" s="293"/>
      <c r="DB77" s="293"/>
      <c r="DC77" s="293"/>
      <c r="DD77" s="293"/>
      <c r="DE77" s="293"/>
      <c r="DF77" s="293"/>
      <c r="DG77" s="293"/>
      <c r="DH77" s="293"/>
      <c r="DI77" s="293"/>
      <c r="DJ77" s="293"/>
      <c r="DK77" s="293"/>
      <c r="DL77" s="293"/>
      <c r="DM77" s="293"/>
      <c r="DN77" s="293"/>
      <c r="DO77" s="293"/>
      <c r="DP77" s="293"/>
      <c r="DQ77" s="293"/>
      <c r="DR77" s="293"/>
      <c r="DS77" s="293"/>
      <c r="DT77" s="293"/>
      <c r="DU77" s="293"/>
      <c r="DV77" s="293"/>
      <c r="DW77" s="293"/>
      <c r="DX77" s="293"/>
      <c r="DY77" s="293"/>
      <c r="DZ77" s="293"/>
      <c r="EA77" s="293"/>
      <c r="EB77" s="293"/>
      <c r="EC77" s="293"/>
      <c r="ED77" s="293"/>
      <c r="EE77" s="293"/>
      <c r="EF77" s="293"/>
      <c r="EG77" s="293"/>
      <c r="EH77" s="293"/>
      <c r="EI77" s="293"/>
      <c r="EJ77" s="293"/>
      <c r="EK77" s="293"/>
      <c r="EL77" s="293"/>
      <c r="EM77" s="293"/>
      <c r="EN77" s="293"/>
      <c r="EO77" s="293"/>
      <c r="EP77" s="293"/>
      <c r="EQ77" s="293"/>
      <c r="ER77" s="293"/>
      <c r="ES77" s="293"/>
      <c r="ET77" s="293"/>
      <c r="EU77" s="293"/>
      <c r="EV77" s="293"/>
      <c r="EW77" s="293"/>
      <c r="EX77" s="293"/>
      <c r="EY77" s="293"/>
      <c r="EZ77" s="293"/>
      <c r="FA77" s="293"/>
      <c r="FB77" s="293"/>
      <c r="FC77" s="293"/>
      <c r="FD77" s="293"/>
      <c r="FE77" s="293"/>
      <c r="FF77" s="293"/>
      <c r="FG77" s="293"/>
      <c r="FH77" s="293"/>
      <c r="FI77" s="293"/>
      <c r="FJ77" s="293"/>
      <c r="FK77" s="293"/>
      <c r="FL77" s="293"/>
      <c r="FM77" s="293"/>
      <c r="FN77" s="293"/>
      <c r="FO77" s="293"/>
      <c r="FP77" s="293"/>
      <c r="FQ77" s="293"/>
      <c r="FR77" s="293"/>
      <c r="FS77" s="293"/>
      <c r="FT77" s="293"/>
      <c r="FU77" s="293"/>
      <c r="FV77" s="293"/>
      <c r="FW77" s="293"/>
      <c r="FX77" s="293"/>
      <c r="FY77" s="293"/>
      <c r="FZ77" s="293"/>
      <c r="GA77" s="293"/>
      <c r="GB77" s="293"/>
      <c r="GC77" s="293"/>
      <c r="GD77" s="293"/>
      <c r="GE77" s="293"/>
      <c r="GF77" s="293"/>
      <c r="GG77" s="293"/>
      <c r="GH77" s="293"/>
      <c r="GI77" s="293"/>
      <c r="GJ77" s="293"/>
      <c r="GK77" s="293"/>
      <c r="GL77" s="293"/>
      <c r="GM77" s="294"/>
      <c r="GN77" s="294"/>
      <c r="GO77" s="294"/>
      <c r="GP77" s="294"/>
      <c r="GQ77" s="294"/>
      <c r="GR77" s="294"/>
      <c r="GS77" s="294"/>
      <c r="GT77" s="294"/>
      <c r="GU77" s="294"/>
      <c r="GV77" s="294"/>
      <c r="GW77" s="294"/>
      <c r="GX77" s="294"/>
      <c r="GY77" s="294"/>
      <c r="GZ77" s="294"/>
      <c r="HA77" s="294"/>
      <c r="HB77" s="294"/>
      <c r="HC77" s="294"/>
      <c r="HD77" s="294"/>
      <c r="HE77" s="294"/>
      <c r="HF77" s="294"/>
      <c r="HG77" s="294"/>
      <c r="HH77" s="294"/>
      <c r="HI77" s="294"/>
      <c r="HJ77" s="294"/>
      <c r="HK77" s="294"/>
      <c r="HL77" s="294"/>
      <c r="HM77" s="294"/>
      <c r="HN77" s="294"/>
      <c r="HO77" s="294"/>
      <c r="HP77" s="294"/>
      <c r="HQ77" s="294"/>
      <c r="HR77" s="294"/>
      <c r="HS77" s="294"/>
      <c r="HT77" s="294"/>
      <c r="HU77" s="294"/>
      <c r="HV77" s="294"/>
      <c r="HW77" s="294"/>
      <c r="HX77" s="294"/>
      <c r="HY77" s="294"/>
      <c r="HZ77" s="294"/>
      <c r="IA77" s="294"/>
      <c r="IB77" s="294"/>
      <c r="IC77" s="294"/>
      <c r="ID77" s="294"/>
      <c r="IE77" s="294"/>
      <c r="IF77" s="294"/>
      <c r="IG77" s="294"/>
      <c r="IH77" s="294"/>
      <c r="II77" s="294"/>
      <c r="IJ77" s="294"/>
      <c r="IK77" s="294"/>
      <c r="IL77" s="294"/>
      <c r="IM77" s="294"/>
      <c r="IN77" s="294"/>
      <c r="IO77" s="294"/>
      <c r="IP77" s="294"/>
      <c r="IQ77" s="294"/>
      <c r="IR77" s="294"/>
      <c r="IS77" s="294"/>
      <c r="IT77" s="294"/>
    </row>
    <row r="78" spans="1:254" s="295" customFormat="1" ht="18" hidden="1" customHeight="1">
      <c r="A78" s="316"/>
      <c r="B78" s="308"/>
      <c r="C78" s="309"/>
      <c r="D78" s="310"/>
      <c r="E78" s="310"/>
      <c r="F78" s="325"/>
      <c r="G78" s="310"/>
      <c r="H78" s="310"/>
      <c r="I78" s="311"/>
      <c r="J78" s="311"/>
      <c r="K78" s="311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  <c r="CN78" s="293"/>
      <c r="CO78" s="293"/>
      <c r="CP78" s="293"/>
      <c r="CQ78" s="293"/>
      <c r="CR78" s="293"/>
      <c r="CS78" s="293"/>
      <c r="CT78" s="293"/>
      <c r="CU78" s="293"/>
      <c r="CV78" s="293"/>
      <c r="CW78" s="293"/>
      <c r="CX78" s="293"/>
      <c r="CY78" s="293"/>
      <c r="CZ78" s="293"/>
      <c r="DA78" s="293"/>
      <c r="DB78" s="293"/>
      <c r="DC78" s="293"/>
      <c r="DD78" s="293"/>
      <c r="DE78" s="293"/>
      <c r="DF78" s="293"/>
      <c r="DG78" s="293"/>
      <c r="DH78" s="293"/>
      <c r="DI78" s="293"/>
      <c r="DJ78" s="293"/>
      <c r="DK78" s="293"/>
      <c r="DL78" s="293"/>
      <c r="DM78" s="293"/>
      <c r="DN78" s="293"/>
      <c r="DO78" s="293"/>
      <c r="DP78" s="293"/>
      <c r="DQ78" s="293"/>
      <c r="DR78" s="293"/>
      <c r="DS78" s="293"/>
      <c r="DT78" s="293"/>
      <c r="DU78" s="293"/>
      <c r="DV78" s="293"/>
      <c r="DW78" s="293"/>
      <c r="DX78" s="293"/>
      <c r="DY78" s="293"/>
      <c r="DZ78" s="293"/>
      <c r="EA78" s="293"/>
      <c r="EB78" s="293"/>
      <c r="EC78" s="293"/>
      <c r="ED78" s="293"/>
      <c r="EE78" s="293"/>
      <c r="EF78" s="293"/>
      <c r="EG78" s="293"/>
      <c r="EH78" s="293"/>
      <c r="EI78" s="293"/>
      <c r="EJ78" s="293"/>
      <c r="EK78" s="293"/>
      <c r="EL78" s="293"/>
      <c r="EM78" s="293"/>
      <c r="EN78" s="293"/>
      <c r="EO78" s="293"/>
      <c r="EP78" s="293"/>
      <c r="EQ78" s="293"/>
      <c r="ER78" s="293"/>
      <c r="ES78" s="293"/>
      <c r="ET78" s="293"/>
      <c r="EU78" s="293"/>
      <c r="EV78" s="293"/>
      <c r="EW78" s="293"/>
      <c r="EX78" s="293"/>
      <c r="EY78" s="293"/>
      <c r="EZ78" s="293"/>
      <c r="FA78" s="293"/>
      <c r="FB78" s="293"/>
      <c r="FC78" s="293"/>
      <c r="FD78" s="293"/>
      <c r="FE78" s="293"/>
      <c r="FF78" s="293"/>
      <c r="FG78" s="293"/>
      <c r="FH78" s="293"/>
      <c r="FI78" s="293"/>
      <c r="FJ78" s="293"/>
      <c r="FK78" s="293"/>
      <c r="FL78" s="293"/>
      <c r="FM78" s="293"/>
      <c r="FN78" s="293"/>
      <c r="FO78" s="293"/>
      <c r="FP78" s="293"/>
      <c r="FQ78" s="293"/>
      <c r="FR78" s="293"/>
      <c r="FS78" s="293"/>
      <c r="FT78" s="293"/>
      <c r="FU78" s="293"/>
      <c r="FV78" s="293"/>
      <c r="FW78" s="293"/>
      <c r="FX78" s="293"/>
      <c r="FY78" s="293"/>
      <c r="FZ78" s="293"/>
      <c r="GA78" s="293"/>
      <c r="GB78" s="293"/>
      <c r="GC78" s="293"/>
      <c r="GD78" s="293"/>
      <c r="GE78" s="293"/>
      <c r="GF78" s="293"/>
      <c r="GG78" s="293"/>
      <c r="GH78" s="293"/>
      <c r="GI78" s="293"/>
      <c r="GJ78" s="293"/>
      <c r="GK78" s="293"/>
      <c r="GL78" s="293"/>
      <c r="GM78" s="294"/>
      <c r="GN78" s="294"/>
      <c r="GO78" s="294"/>
      <c r="GP78" s="294"/>
      <c r="GQ78" s="294"/>
      <c r="GR78" s="294"/>
      <c r="GS78" s="294"/>
      <c r="GT78" s="294"/>
      <c r="GU78" s="294"/>
      <c r="GV78" s="294"/>
      <c r="GW78" s="294"/>
      <c r="GX78" s="294"/>
      <c r="GY78" s="294"/>
      <c r="GZ78" s="294"/>
      <c r="HA78" s="294"/>
      <c r="HB78" s="294"/>
      <c r="HC78" s="294"/>
      <c r="HD78" s="294"/>
      <c r="HE78" s="294"/>
      <c r="HF78" s="294"/>
      <c r="HG78" s="294"/>
      <c r="HH78" s="294"/>
      <c r="HI78" s="294"/>
      <c r="HJ78" s="294"/>
      <c r="HK78" s="294"/>
      <c r="HL78" s="294"/>
      <c r="HM78" s="294"/>
      <c r="HN78" s="294"/>
      <c r="HO78" s="294"/>
      <c r="HP78" s="294"/>
      <c r="HQ78" s="294"/>
      <c r="HR78" s="294"/>
      <c r="HS78" s="294"/>
      <c r="HT78" s="294"/>
      <c r="HU78" s="294"/>
      <c r="HV78" s="294"/>
      <c r="HW78" s="294"/>
      <c r="HX78" s="294"/>
      <c r="HY78" s="294"/>
      <c r="HZ78" s="294"/>
      <c r="IA78" s="294"/>
      <c r="IB78" s="294"/>
      <c r="IC78" s="294"/>
      <c r="ID78" s="294"/>
      <c r="IE78" s="294"/>
      <c r="IF78" s="294"/>
      <c r="IG78" s="294"/>
      <c r="IH78" s="294"/>
      <c r="II78" s="294"/>
      <c r="IJ78" s="294"/>
      <c r="IK78" s="294"/>
      <c r="IL78" s="294"/>
      <c r="IM78" s="294"/>
      <c r="IN78" s="294"/>
      <c r="IO78" s="294"/>
      <c r="IP78" s="294"/>
      <c r="IQ78" s="294"/>
      <c r="IR78" s="294"/>
      <c r="IS78" s="294"/>
      <c r="IT78" s="294"/>
    </row>
    <row r="79" spans="1:254" s="295" customFormat="1" ht="18" customHeight="1">
      <c r="A79" s="316"/>
      <c r="B79" s="290" t="s">
        <v>108</v>
      </c>
      <c r="C79" s="291">
        <v>559690</v>
      </c>
      <c r="D79" s="292">
        <v>5.7376208899468359E-2</v>
      </c>
      <c r="E79" s="292">
        <v>2.3568432627594227E-3</v>
      </c>
      <c r="F79" s="321">
        <v>1256.1120433454237</v>
      </c>
      <c r="G79" s="292">
        <v>1.2424064897713709</v>
      </c>
      <c r="H79" s="292">
        <v>1.9919816000417923E-2</v>
      </c>
      <c r="I79" s="311"/>
      <c r="J79" s="311"/>
      <c r="K79" s="311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  <c r="CO79" s="293"/>
      <c r="CP79" s="293"/>
      <c r="CQ79" s="293"/>
      <c r="CR79" s="293"/>
      <c r="CS79" s="293"/>
      <c r="CT79" s="293"/>
      <c r="CU79" s="293"/>
      <c r="CV79" s="293"/>
      <c r="CW79" s="293"/>
      <c r="CX79" s="293"/>
      <c r="CY79" s="293"/>
      <c r="CZ79" s="293"/>
      <c r="DA79" s="293"/>
      <c r="DB79" s="293"/>
      <c r="DC79" s="293"/>
      <c r="DD79" s="293"/>
      <c r="DE79" s="293"/>
      <c r="DF79" s="293"/>
      <c r="DG79" s="293"/>
      <c r="DH79" s="293"/>
      <c r="DI79" s="293"/>
      <c r="DJ79" s="293"/>
      <c r="DK79" s="293"/>
      <c r="DL79" s="293"/>
      <c r="DM79" s="293"/>
      <c r="DN79" s="293"/>
      <c r="DO79" s="293"/>
      <c r="DP79" s="293"/>
      <c r="DQ79" s="293"/>
      <c r="DR79" s="293"/>
      <c r="DS79" s="293"/>
      <c r="DT79" s="293"/>
      <c r="DU79" s="293"/>
      <c r="DV79" s="293"/>
      <c r="DW79" s="293"/>
      <c r="DX79" s="293"/>
      <c r="DY79" s="293"/>
      <c r="DZ79" s="293"/>
      <c r="EA79" s="293"/>
      <c r="EB79" s="293"/>
      <c r="EC79" s="293"/>
      <c r="ED79" s="293"/>
      <c r="EE79" s="293"/>
      <c r="EF79" s="293"/>
      <c r="EG79" s="293"/>
      <c r="EH79" s="293"/>
      <c r="EI79" s="293"/>
      <c r="EJ79" s="293"/>
      <c r="EK79" s="293"/>
      <c r="EL79" s="293"/>
      <c r="EM79" s="293"/>
      <c r="EN79" s="293"/>
      <c r="EO79" s="293"/>
      <c r="EP79" s="293"/>
      <c r="EQ79" s="293"/>
      <c r="ER79" s="293"/>
      <c r="ES79" s="293"/>
      <c r="ET79" s="293"/>
      <c r="EU79" s="293"/>
      <c r="EV79" s="293"/>
      <c r="EW79" s="293"/>
      <c r="EX79" s="293"/>
      <c r="EY79" s="293"/>
      <c r="EZ79" s="293"/>
      <c r="FA79" s="293"/>
      <c r="FB79" s="293"/>
      <c r="FC79" s="293"/>
      <c r="FD79" s="293"/>
      <c r="FE79" s="293"/>
      <c r="FF79" s="293"/>
      <c r="FG79" s="293"/>
      <c r="FH79" s="293"/>
      <c r="FI79" s="293"/>
      <c r="FJ79" s="293"/>
      <c r="FK79" s="293"/>
      <c r="FL79" s="293"/>
      <c r="FM79" s="293"/>
      <c r="FN79" s="293"/>
      <c r="FO79" s="293"/>
      <c r="FP79" s="293"/>
      <c r="FQ79" s="293"/>
      <c r="FR79" s="293"/>
      <c r="FS79" s="293"/>
      <c r="FT79" s="293"/>
      <c r="FU79" s="293"/>
      <c r="FV79" s="293"/>
      <c r="FW79" s="293"/>
      <c r="FX79" s="293"/>
      <c r="FY79" s="293"/>
      <c r="FZ79" s="293"/>
      <c r="GA79" s="293"/>
      <c r="GB79" s="293"/>
      <c r="GC79" s="293"/>
      <c r="GD79" s="293"/>
      <c r="GE79" s="293"/>
      <c r="GF79" s="293"/>
      <c r="GG79" s="293"/>
      <c r="GH79" s="293"/>
      <c r="GI79" s="293"/>
      <c r="GJ79" s="293"/>
      <c r="GK79" s="293"/>
      <c r="GL79" s="293"/>
      <c r="GM79" s="294"/>
      <c r="GN79" s="294"/>
      <c r="GO79" s="294"/>
      <c r="GP79" s="294"/>
      <c r="GQ79" s="294"/>
      <c r="GR79" s="294"/>
      <c r="GS79" s="294"/>
      <c r="GT79" s="294"/>
      <c r="GU79" s="294"/>
      <c r="GV79" s="294"/>
      <c r="GW79" s="294"/>
      <c r="GX79" s="294"/>
      <c r="GY79" s="294"/>
      <c r="GZ79" s="294"/>
      <c r="HA79" s="294"/>
      <c r="HB79" s="294"/>
      <c r="HC79" s="294"/>
      <c r="HD79" s="294"/>
      <c r="HE79" s="294"/>
      <c r="HF79" s="294"/>
      <c r="HG79" s="294"/>
      <c r="HH79" s="294"/>
      <c r="HI79" s="294"/>
      <c r="HJ79" s="294"/>
      <c r="HK79" s="294"/>
      <c r="HL79" s="294"/>
      <c r="HM79" s="294"/>
      <c r="HN79" s="294"/>
      <c r="HO79" s="294"/>
      <c r="HP79" s="294"/>
      <c r="HQ79" s="294"/>
      <c r="HR79" s="294"/>
      <c r="HS79" s="294"/>
      <c r="HT79" s="294"/>
      <c r="HU79" s="294"/>
      <c r="HV79" s="294"/>
      <c r="HW79" s="294"/>
      <c r="HX79" s="294"/>
      <c r="HY79" s="294"/>
      <c r="HZ79" s="294"/>
      <c r="IA79" s="294"/>
      <c r="IB79" s="294"/>
      <c r="IC79" s="294"/>
      <c r="ID79" s="294"/>
      <c r="IE79" s="294"/>
      <c r="IF79" s="294"/>
      <c r="IG79" s="294"/>
      <c r="IH79" s="294"/>
      <c r="II79" s="294"/>
      <c r="IJ79" s="294"/>
      <c r="IK79" s="294"/>
      <c r="IL79" s="294"/>
      <c r="IM79" s="294"/>
      <c r="IN79" s="294"/>
      <c r="IO79" s="294"/>
      <c r="IP79" s="294"/>
      <c r="IQ79" s="294"/>
      <c r="IR79" s="294"/>
      <c r="IS79" s="294"/>
      <c r="IT79" s="294"/>
    </row>
    <row r="80" spans="1:254" s="298" customFormat="1" ht="18" customHeight="1">
      <c r="A80" s="316">
        <v>1</v>
      </c>
      <c r="B80" s="312" t="s">
        <v>109</v>
      </c>
      <c r="C80" s="296">
        <v>77868</v>
      </c>
      <c r="D80" s="297">
        <v>7.9825807761149965E-3</v>
      </c>
      <c r="E80" s="313">
        <v>5.0985504627418798E-3</v>
      </c>
      <c r="F80" s="322">
        <v>1277.6846910155643</v>
      </c>
      <c r="G80" s="313">
        <v>1.2637437563065692</v>
      </c>
      <c r="H80" s="313">
        <v>2.0342420546819451E-2</v>
      </c>
      <c r="I80" s="314"/>
      <c r="J80" s="314"/>
      <c r="K80" s="314"/>
    </row>
    <row r="81" spans="1:254" s="299" customFormat="1" ht="18" customHeight="1">
      <c r="A81" s="316">
        <v>20</v>
      </c>
      <c r="B81" s="312" t="s">
        <v>110</v>
      </c>
      <c r="C81" s="296">
        <v>190283</v>
      </c>
      <c r="D81" s="297">
        <v>1.9506721860346868E-2</v>
      </c>
      <c r="E81" s="313">
        <v>5.0919347767524048E-3</v>
      </c>
      <c r="F81" s="322">
        <v>1229.7317866546143</v>
      </c>
      <c r="G81" s="313">
        <v>1.2163140704779407</v>
      </c>
      <c r="H81" s="313">
        <v>2.0471007887468806E-2</v>
      </c>
      <c r="I81" s="288"/>
      <c r="J81" s="288"/>
      <c r="K81" s="288"/>
    </row>
    <row r="82" spans="1:254" s="299" customFormat="1" ht="18" customHeight="1">
      <c r="A82" s="316">
        <v>48</v>
      </c>
      <c r="B82" s="312" t="s">
        <v>111</v>
      </c>
      <c r="C82" s="296">
        <v>291539</v>
      </c>
      <c r="D82" s="297">
        <v>2.9886906263006496E-2</v>
      </c>
      <c r="E82" s="313">
        <v>-1.4747138026349749E-4</v>
      </c>
      <c r="F82" s="322">
        <v>1267.5681279691576</v>
      </c>
      <c r="G82" s="313">
        <v>1.2537375760063134</v>
      </c>
      <c r="H82" s="313">
        <v>1.9507859798413296E-2</v>
      </c>
      <c r="I82" s="288"/>
      <c r="J82" s="288"/>
      <c r="K82" s="288"/>
    </row>
    <row r="83" spans="1:254" s="299" customFormat="1" ht="18" hidden="1" customHeight="1">
      <c r="A83" s="316"/>
      <c r="B83" s="312"/>
      <c r="C83" s="296"/>
      <c r="D83" s="297"/>
      <c r="E83" s="313"/>
      <c r="F83" s="322"/>
      <c r="G83" s="313"/>
      <c r="H83" s="313"/>
      <c r="I83" s="288"/>
      <c r="J83" s="288"/>
      <c r="K83" s="288"/>
    </row>
    <row r="84" spans="1:254" s="295" customFormat="1" ht="18" customHeight="1">
      <c r="A84" s="316">
        <v>26</v>
      </c>
      <c r="B84" s="290" t="s">
        <v>112</v>
      </c>
      <c r="C84" s="291">
        <v>69940</v>
      </c>
      <c r="D84" s="292">
        <v>7.1698476843052713E-3</v>
      </c>
      <c r="E84" s="292">
        <v>2.1636647609222237E-3</v>
      </c>
      <c r="F84" s="321">
        <v>990.59451143837634</v>
      </c>
      <c r="G84" s="292">
        <v>0.97978604397832203</v>
      </c>
      <c r="H84" s="292">
        <v>2.3752106199439904E-2</v>
      </c>
      <c r="I84" s="311"/>
      <c r="J84" s="311"/>
      <c r="K84" s="311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  <c r="CN84" s="293"/>
      <c r="CO84" s="293"/>
      <c r="CP84" s="293"/>
      <c r="CQ84" s="293"/>
      <c r="CR84" s="293"/>
      <c r="CS84" s="293"/>
      <c r="CT84" s="293"/>
      <c r="CU84" s="293"/>
      <c r="CV84" s="293"/>
      <c r="CW84" s="293"/>
      <c r="CX84" s="293"/>
      <c r="CY84" s="293"/>
      <c r="CZ84" s="293"/>
      <c r="DA84" s="293"/>
      <c r="DB84" s="293"/>
      <c r="DC84" s="293"/>
      <c r="DD84" s="293"/>
      <c r="DE84" s="293"/>
      <c r="DF84" s="293"/>
      <c r="DG84" s="293"/>
      <c r="DH84" s="293"/>
      <c r="DI84" s="293"/>
      <c r="DJ84" s="293"/>
      <c r="DK84" s="293"/>
      <c r="DL84" s="293"/>
      <c r="DM84" s="293"/>
      <c r="DN84" s="293"/>
      <c r="DO84" s="293"/>
      <c r="DP84" s="293"/>
      <c r="DQ84" s="293"/>
      <c r="DR84" s="293"/>
      <c r="DS84" s="293"/>
      <c r="DT84" s="293"/>
      <c r="DU84" s="293"/>
      <c r="DV84" s="293"/>
      <c r="DW84" s="293"/>
      <c r="DX84" s="293"/>
      <c r="DY84" s="293"/>
      <c r="DZ84" s="293"/>
      <c r="EA84" s="293"/>
      <c r="EB84" s="293"/>
      <c r="EC84" s="293"/>
      <c r="ED84" s="293"/>
      <c r="EE84" s="293"/>
      <c r="EF84" s="293"/>
      <c r="EG84" s="293"/>
      <c r="EH84" s="293"/>
      <c r="EI84" s="293"/>
      <c r="EJ84" s="293"/>
      <c r="EK84" s="293"/>
      <c r="EL84" s="293"/>
      <c r="EM84" s="293"/>
      <c r="EN84" s="293"/>
      <c r="EO84" s="293"/>
      <c r="EP84" s="293"/>
      <c r="EQ84" s="293"/>
      <c r="ER84" s="293"/>
      <c r="ES84" s="293"/>
      <c r="ET84" s="293"/>
      <c r="EU84" s="293"/>
      <c r="EV84" s="293"/>
      <c r="EW84" s="293"/>
      <c r="EX84" s="293"/>
      <c r="EY84" s="293"/>
      <c r="EZ84" s="293"/>
      <c r="FA84" s="293"/>
      <c r="FB84" s="293"/>
      <c r="FC84" s="293"/>
      <c r="FD84" s="293"/>
      <c r="FE84" s="293"/>
      <c r="FF84" s="293"/>
      <c r="FG84" s="293"/>
      <c r="FH84" s="293"/>
      <c r="FI84" s="293"/>
      <c r="FJ84" s="293"/>
      <c r="FK84" s="293"/>
      <c r="FL84" s="293"/>
      <c r="FM84" s="293"/>
      <c r="FN84" s="293"/>
      <c r="FO84" s="293"/>
      <c r="FP84" s="293"/>
      <c r="FQ84" s="293"/>
      <c r="FR84" s="293"/>
      <c r="FS84" s="293"/>
      <c r="FT84" s="293"/>
      <c r="FU84" s="293"/>
      <c r="FV84" s="293"/>
      <c r="FW84" s="293"/>
      <c r="FX84" s="293"/>
      <c r="FY84" s="293"/>
      <c r="FZ84" s="293"/>
      <c r="GA84" s="293"/>
      <c r="GB84" s="293"/>
      <c r="GC84" s="293"/>
      <c r="GD84" s="293"/>
      <c r="GE84" s="293"/>
      <c r="GF84" s="293"/>
      <c r="GG84" s="293"/>
      <c r="GH84" s="293"/>
      <c r="GI84" s="293"/>
      <c r="GJ84" s="293"/>
      <c r="GK84" s="293"/>
      <c r="GL84" s="293"/>
      <c r="GM84" s="294"/>
      <c r="GN84" s="294"/>
      <c r="GO84" s="294"/>
      <c r="GP84" s="294"/>
      <c r="GQ84" s="294"/>
      <c r="GR84" s="294"/>
      <c r="GS84" s="294"/>
      <c r="GT84" s="294"/>
      <c r="GU84" s="294"/>
      <c r="GV84" s="294"/>
      <c r="GW84" s="294"/>
      <c r="GX84" s="294"/>
      <c r="GY84" s="294"/>
      <c r="GZ84" s="294"/>
      <c r="HA84" s="294"/>
      <c r="HB84" s="294"/>
      <c r="HC84" s="294"/>
      <c r="HD84" s="294"/>
      <c r="HE84" s="294"/>
      <c r="HF84" s="294"/>
      <c r="HG84" s="294"/>
      <c r="HH84" s="294"/>
      <c r="HI84" s="294"/>
      <c r="HJ84" s="294"/>
      <c r="HK84" s="294"/>
      <c r="HL84" s="294"/>
      <c r="HM84" s="294"/>
      <c r="HN84" s="294"/>
      <c r="HO84" s="294"/>
      <c r="HP84" s="294"/>
      <c r="HQ84" s="294"/>
      <c r="HR84" s="294"/>
      <c r="HS84" s="294"/>
      <c r="HT84" s="294"/>
      <c r="HU84" s="294"/>
      <c r="HV84" s="294"/>
      <c r="HW84" s="294"/>
      <c r="HX84" s="294"/>
      <c r="HY84" s="294"/>
      <c r="HZ84" s="294"/>
      <c r="IA84" s="294"/>
      <c r="IB84" s="294"/>
      <c r="IC84" s="294"/>
      <c r="ID84" s="294"/>
      <c r="IE84" s="294"/>
      <c r="IF84" s="294"/>
      <c r="IG84" s="294"/>
      <c r="IH84" s="294"/>
      <c r="II84" s="294"/>
      <c r="IJ84" s="294"/>
      <c r="IK84" s="294"/>
      <c r="IL84" s="294"/>
      <c r="IM84" s="294"/>
      <c r="IN84" s="294"/>
      <c r="IO84" s="294"/>
      <c r="IP84" s="294"/>
      <c r="IQ84" s="294"/>
      <c r="IR84" s="294"/>
      <c r="IS84" s="294"/>
      <c r="IT84" s="294"/>
    </row>
    <row r="85" spans="1:254" s="295" customFormat="1" ht="18" hidden="1" customHeight="1">
      <c r="A85" s="316"/>
      <c r="B85" s="290"/>
      <c r="C85" s="291"/>
      <c r="D85" s="292"/>
      <c r="E85" s="292"/>
      <c r="F85" s="321"/>
      <c r="G85" s="292"/>
      <c r="H85" s="292"/>
      <c r="I85" s="311"/>
      <c r="J85" s="311"/>
      <c r="K85" s="311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  <c r="CN85" s="293"/>
      <c r="CO85" s="293"/>
      <c r="CP85" s="293"/>
      <c r="CQ85" s="293"/>
      <c r="CR85" s="293"/>
      <c r="CS85" s="293"/>
      <c r="CT85" s="293"/>
      <c r="CU85" s="293"/>
      <c r="CV85" s="293"/>
      <c r="CW85" s="293"/>
      <c r="CX85" s="293"/>
      <c r="CY85" s="293"/>
      <c r="CZ85" s="293"/>
      <c r="DA85" s="293"/>
      <c r="DB85" s="293"/>
      <c r="DC85" s="293"/>
      <c r="DD85" s="293"/>
      <c r="DE85" s="293"/>
      <c r="DF85" s="293"/>
      <c r="DG85" s="293"/>
      <c r="DH85" s="293"/>
      <c r="DI85" s="293"/>
      <c r="DJ85" s="293"/>
      <c r="DK85" s="293"/>
      <c r="DL85" s="293"/>
      <c r="DM85" s="293"/>
      <c r="DN85" s="293"/>
      <c r="DO85" s="293"/>
      <c r="DP85" s="293"/>
      <c r="DQ85" s="293"/>
      <c r="DR85" s="293"/>
      <c r="DS85" s="293"/>
      <c r="DT85" s="293"/>
      <c r="DU85" s="293"/>
      <c r="DV85" s="293"/>
      <c r="DW85" s="293"/>
      <c r="DX85" s="293"/>
      <c r="DY85" s="293"/>
      <c r="DZ85" s="293"/>
      <c r="EA85" s="293"/>
      <c r="EB85" s="293"/>
      <c r="EC85" s="293"/>
      <c r="ED85" s="293"/>
      <c r="EE85" s="293"/>
      <c r="EF85" s="293"/>
      <c r="EG85" s="293"/>
      <c r="EH85" s="293"/>
      <c r="EI85" s="293"/>
      <c r="EJ85" s="293"/>
      <c r="EK85" s="293"/>
      <c r="EL85" s="293"/>
      <c r="EM85" s="293"/>
      <c r="EN85" s="293"/>
      <c r="EO85" s="293"/>
      <c r="EP85" s="293"/>
      <c r="EQ85" s="293"/>
      <c r="ER85" s="293"/>
      <c r="ES85" s="293"/>
      <c r="ET85" s="293"/>
      <c r="EU85" s="293"/>
      <c r="EV85" s="293"/>
      <c r="EW85" s="293"/>
      <c r="EX85" s="293"/>
      <c r="EY85" s="293"/>
      <c r="EZ85" s="293"/>
      <c r="FA85" s="293"/>
      <c r="FB85" s="293"/>
      <c r="FC85" s="293"/>
      <c r="FD85" s="293"/>
      <c r="FE85" s="293"/>
      <c r="FF85" s="293"/>
      <c r="FG85" s="293"/>
      <c r="FH85" s="293"/>
      <c r="FI85" s="293"/>
      <c r="FJ85" s="293"/>
      <c r="FK85" s="293"/>
      <c r="FL85" s="293"/>
      <c r="FM85" s="293"/>
      <c r="FN85" s="293"/>
      <c r="FO85" s="293"/>
      <c r="FP85" s="293"/>
      <c r="FQ85" s="293"/>
      <c r="FR85" s="293"/>
      <c r="FS85" s="293"/>
      <c r="FT85" s="293"/>
      <c r="FU85" s="293"/>
      <c r="FV85" s="293"/>
      <c r="FW85" s="293"/>
      <c r="FX85" s="293"/>
      <c r="FY85" s="293"/>
      <c r="FZ85" s="293"/>
      <c r="GA85" s="293"/>
      <c r="GB85" s="293"/>
      <c r="GC85" s="293"/>
      <c r="GD85" s="293"/>
      <c r="GE85" s="293"/>
      <c r="GF85" s="293"/>
      <c r="GG85" s="293"/>
      <c r="GH85" s="293"/>
      <c r="GI85" s="293"/>
      <c r="GJ85" s="293"/>
      <c r="GK85" s="293"/>
      <c r="GL85" s="293"/>
      <c r="GM85" s="294"/>
      <c r="GN85" s="294"/>
      <c r="GO85" s="294"/>
      <c r="GP85" s="294"/>
      <c r="GQ85" s="294"/>
      <c r="GR85" s="294"/>
      <c r="GS85" s="294"/>
      <c r="GT85" s="294"/>
      <c r="GU85" s="294"/>
      <c r="GV85" s="294"/>
      <c r="GW85" s="294"/>
      <c r="GX85" s="294"/>
      <c r="GY85" s="294"/>
      <c r="GZ85" s="294"/>
      <c r="HA85" s="294"/>
      <c r="HB85" s="294"/>
      <c r="HC85" s="294"/>
      <c r="HD85" s="294"/>
      <c r="HE85" s="294"/>
      <c r="HF85" s="294"/>
      <c r="HG85" s="294"/>
      <c r="HH85" s="294"/>
      <c r="HI85" s="294"/>
      <c r="HJ85" s="294"/>
      <c r="HK85" s="294"/>
      <c r="HL85" s="294"/>
      <c r="HM85" s="294"/>
      <c r="HN85" s="294"/>
      <c r="HO85" s="294"/>
      <c r="HP85" s="294"/>
      <c r="HQ85" s="294"/>
      <c r="HR85" s="294"/>
      <c r="HS85" s="294"/>
      <c r="HT85" s="294"/>
      <c r="HU85" s="294"/>
      <c r="HV85" s="294"/>
      <c r="HW85" s="294"/>
      <c r="HX85" s="294"/>
      <c r="HY85" s="294"/>
      <c r="HZ85" s="294"/>
      <c r="IA85" s="294"/>
      <c r="IB85" s="294"/>
      <c r="IC85" s="294"/>
      <c r="ID85" s="294"/>
      <c r="IE85" s="294"/>
      <c r="IF85" s="294"/>
      <c r="IG85" s="294"/>
      <c r="IH85" s="294"/>
      <c r="II85" s="294"/>
      <c r="IJ85" s="294"/>
      <c r="IK85" s="294"/>
      <c r="IL85" s="294"/>
      <c r="IM85" s="294"/>
      <c r="IN85" s="294"/>
      <c r="IO85" s="294"/>
      <c r="IP85" s="294"/>
      <c r="IQ85" s="294"/>
      <c r="IR85" s="294"/>
      <c r="IS85" s="294"/>
      <c r="IT85" s="294"/>
    </row>
    <row r="86" spans="1:254" s="295" customFormat="1" ht="18" customHeight="1">
      <c r="A86" s="316">
        <v>51</v>
      </c>
      <c r="B86" s="312" t="s">
        <v>113</v>
      </c>
      <c r="C86" s="296">
        <v>8759</v>
      </c>
      <c r="D86" s="297">
        <v>8.9792244590834811E-4</v>
      </c>
      <c r="E86" s="313">
        <v>8.7527352297593897E-3</v>
      </c>
      <c r="F86" s="322">
        <v>1021.3376047494011</v>
      </c>
      <c r="G86" s="313">
        <v>1.0101936965819365</v>
      </c>
      <c r="H86" s="313">
        <v>1.8763431372376793E-2</v>
      </c>
      <c r="I86" s="311"/>
      <c r="J86" s="311"/>
      <c r="K86" s="311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  <c r="CN86" s="293"/>
      <c r="CO86" s="293"/>
      <c r="CP86" s="293"/>
      <c r="CQ86" s="293"/>
      <c r="CR86" s="293"/>
      <c r="CS86" s="293"/>
      <c r="CT86" s="293"/>
      <c r="CU86" s="293"/>
      <c r="CV86" s="293"/>
      <c r="CW86" s="293"/>
      <c r="CX86" s="293"/>
      <c r="CY86" s="293"/>
      <c r="CZ86" s="293"/>
      <c r="DA86" s="293"/>
      <c r="DB86" s="293"/>
      <c r="DC86" s="293"/>
      <c r="DD86" s="293"/>
      <c r="DE86" s="293"/>
      <c r="DF86" s="293"/>
      <c r="DG86" s="293"/>
      <c r="DH86" s="293"/>
      <c r="DI86" s="293"/>
      <c r="DJ86" s="293"/>
      <c r="DK86" s="293"/>
      <c r="DL86" s="293"/>
      <c r="DM86" s="293"/>
      <c r="DN86" s="293"/>
      <c r="DO86" s="293"/>
      <c r="DP86" s="293"/>
      <c r="DQ86" s="293"/>
      <c r="DR86" s="293"/>
      <c r="DS86" s="293"/>
      <c r="DT86" s="293"/>
      <c r="DU86" s="293"/>
      <c r="DV86" s="293"/>
      <c r="DW86" s="293"/>
      <c r="DX86" s="293"/>
      <c r="DY86" s="293"/>
      <c r="DZ86" s="293"/>
      <c r="EA86" s="293"/>
      <c r="EB86" s="293"/>
      <c r="EC86" s="293"/>
      <c r="ED86" s="293"/>
      <c r="EE86" s="293"/>
      <c r="EF86" s="293"/>
      <c r="EG86" s="293"/>
      <c r="EH86" s="293"/>
      <c r="EI86" s="293"/>
      <c r="EJ86" s="293"/>
      <c r="EK86" s="293"/>
      <c r="EL86" s="293"/>
      <c r="EM86" s="293"/>
      <c r="EN86" s="293"/>
      <c r="EO86" s="293"/>
      <c r="EP86" s="293"/>
      <c r="EQ86" s="293"/>
      <c r="ER86" s="293"/>
      <c r="ES86" s="293"/>
      <c r="ET86" s="293"/>
      <c r="EU86" s="293"/>
      <c r="EV86" s="293"/>
      <c r="EW86" s="293"/>
      <c r="EX86" s="293"/>
      <c r="EY86" s="293"/>
      <c r="EZ86" s="293"/>
      <c r="FA86" s="293"/>
      <c r="FB86" s="293"/>
      <c r="FC86" s="293"/>
      <c r="FD86" s="293"/>
      <c r="FE86" s="293"/>
      <c r="FF86" s="293"/>
      <c r="FG86" s="293"/>
      <c r="FH86" s="293"/>
      <c r="FI86" s="293"/>
      <c r="FJ86" s="293"/>
      <c r="FK86" s="293"/>
      <c r="FL86" s="293"/>
      <c r="FM86" s="293"/>
      <c r="FN86" s="293"/>
      <c r="FO86" s="293"/>
      <c r="FP86" s="293"/>
      <c r="FQ86" s="293"/>
      <c r="FR86" s="293"/>
      <c r="FS86" s="293"/>
      <c r="FT86" s="293"/>
      <c r="FU86" s="293"/>
      <c r="FV86" s="293"/>
      <c r="FW86" s="293"/>
      <c r="FX86" s="293"/>
      <c r="FY86" s="293"/>
      <c r="FZ86" s="293"/>
      <c r="GA86" s="293"/>
      <c r="GB86" s="293"/>
      <c r="GC86" s="293"/>
      <c r="GD86" s="293"/>
      <c r="GE86" s="293"/>
      <c r="GF86" s="293"/>
      <c r="GG86" s="293"/>
      <c r="GH86" s="293"/>
      <c r="GI86" s="293"/>
      <c r="GJ86" s="293"/>
      <c r="GK86" s="293"/>
      <c r="GL86" s="293"/>
      <c r="GM86" s="294"/>
      <c r="GN86" s="294"/>
      <c r="GO86" s="294"/>
      <c r="GP86" s="294"/>
      <c r="GQ86" s="294"/>
      <c r="GR86" s="294"/>
      <c r="GS86" s="294"/>
      <c r="GT86" s="294"/>
      <c r="GU86" s="294"/>
      <c r="GV86" s="294"/>
      <c r="GW86" s="294"/>
      <c r="GX86" s="294"/>
      <c r="GY86" s="294"/>
      <c r="GZ86" s="294"/>
      <c r="HA86" s="294"/>
      <c r="HB86" s="294"/>
      <c r="HC86" s="294"/>
      <c r="HD86" s="294"/>
      <c r="HE86" s="294"/>
      <c r="HF86" s="294"/>
      <c r="HG86" s="294"/>
      <c r="HH86" s="294"/>
      <c r="HI86" s="294"/>
      <c r="HJ86" s="294"/>
      <c r="HK86" s="294"/>
      <c r="HL86" s="294"/>
      <c r="HM86" s="294"/>
      <c r="HN86" s="294"/>
      <c r="HO86" s="294"/>
      <c r="HP86" s="294"/>
      <c r="HQ86" s="294"/>
      <c r="HR86" s="294"/>
      <c r="HS86" s="294"/>
      <c r="HT86" s="294"/>
      <c r="HU86" s="294"/>
      <c r="HV86" s="294"/>
      <c r="HW86" s="294"/>
      <c r="HX86" s="294"/>
      <c r="HY86" s="294"/>
      <c r="HZ86" s="294"/>
      <c r="IA86" s="294"/>
      <c r="IB86" s="294"/>
      <c r="IC86" s="294"/>
      <c r="ID86" s="294"/>
      <c r="IE86" s="294"/>
      <c r="IF86" s="294"/>
      <c r="IG86" s="294"/>
      <c r="IH86" s="294"/>
      <c r="II86" s="294"/>
      <c r="IJ86" s="294"/>
      <c r="IK86" s="294"/>
      <c r="IL86" s="294"/>
      <c r="IM86" s="294"/>
      <c r="IN86" s="294"/>
      <c r="IO86" s="294"/>
      <c r="IP86" s="294"/>
      <c r="IQ86" s="294"/>
      <c r="IR86" s="294"/>
      <c r="IS86" s="294"/>
      <c r="IT86" s="294"/>
    </row>
    <row r="87" spans="1:254" s="295" customFormat="1" ht="18" customHeight="1">
      <c r="A87" s="316">
        <v>52</v>
      </c>
      <c r="B87" s="312" t="s">
        <v>114</v>
      </c>
      <c r="C87" s="296">
        <v>8056</v>
      </c>
      <c r="D87" s="297">
        <v>8.2585491771179956E-4</v>
      </c>
      <c r="E87" s="313">
        <v>2.3640661938533203E-3</v>
      </c>
      <c r="F87" s="322">
        <v>960.41773709036693</v>
      </c>
      <c r="G87" s="313">
        <v>0.94993853117963845</v>
      </c>
      <c r="H87" s="313">
        <v>2.8128170686011034E-2</v>
      </c>
      <c r="I87" s="311"/>
      <c r="J87" s="311"/>
      <c r="K87" s="311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  <c r="CN87" s="293"/>
      <c r="CO87" s="293"/>
      <c r="CP87" s="293"/>
      <c r="CQ87" s="293"/>
      <c r="CR87" s="293"/>
      <c r="CS87" s="293"/>
      <c r="CT87" s="293"/>
      <c r="CU87" s="293"/>
      <c r="CV87" s="293"/>
      <c r="CW87" s="293"/>
      <c r="CX87" s="293"/>
      <c r="CY87" s="293"/>
      <c r="CZ87" s="293"/>
      <c r="DA87" s="293"/>
      <c r="DB87" s="293"/>
      <c r="DC87" s="293"/>
      <c r="DD87" s="293"/>
      <c r="DE87" s="293"/>
      <c r="DF87" s="293"/>
      <c r="DG87" s="293"/>
      <c r="DH87" s="293"/>
      <c r="DI87" s="293"/>
      <c r="DJ87" s="293"/>
      <c r="DK87" s="293"/>
      <c r="DL87" s="293"/>
      <c r="DM87" s="293"/>
      <c r="DN87" s="293"/>
      <c r="DO87" s="293"/>
      <c r="DP87" s="293"/>
      <c r="DQ87" s="293"/>
      <c r="DR87" s="293"/>
      <c r="DS87" s="293"/>
      <c r="DT87" s="293"/>
      <c r="DU87" s="293"/>
      <c r="DV87" s="293"/>
      <c r="DW87" s="293"/>
      <c r="DX87" s="293"/>
      <c r="DY87" s="293"/>
      <c r="DZ87" s="293"/>
      <c r="EA87" s="293"/>
      <c r="EB87" s="293"/>
      <c r="EC87" s="293"/>
      <c r="ED87" s="293"/>
      <c r="EE87" s="293"/>
      <c r="EF87" s="293"/>
      <c r="EG87" s="293"/>
      <c r="EH87" s="293"/>
      <c r="EI87" s="293"/>
      <c r="EJ87" s="293"/>
      <c r="EK87" s="293"/>
      <c r="EL87" s="293"/>
      <c r="EM87" s="293"/>
      <c r="EN87" s="293"/>
      <c r="EO87" s="293"/>
      <c r="EP87" s="293"/>
      <c r="EQ87" s="293"/>
      <c r="ER87" s="293"/>
      <c r="ES87" s="293"/>
      <c r="ET87" s="293"/>
      <c r="EU87" s="293"/>
      <c r="EV87" s="293"/>
      <c r="EW87" s="293"/>
      <c r="EX87" s="293"/>
      <c r="EY87" s="293"/>
      <c r="EZ87" s="293"/>
      <c r="FA87" s="293"/>
      <c r="FB87" s="293"/>
      <c r="FC87" s="293"/>
      <c r="FD87" s="293"/>
      <c r="FE87" s="293"/>
      <c r="FF87" s="293"/>
      <c r="FG87" s="293"/>
      <c r="FH87" s="293"/>
      <c r="FI87" s="293"/>
      <c r="FJ87" s="293"/>
      <c r="FK87" s="293"/>
      <c r="FL87" s="293"/>
      <c r="FM87" s="293"/>
      <c r="FN87" s="293"/>
      <c r="FO87" s="293"/>
      <c r="FP87" s="293"/>
      <c r="FQ87" s="293"/>
      <c r="FR87" s="293"/>
      <c r="FS87" s="293"/>
      <c r="FT87" s="293"/>
      <c r="FU87" s="293"/>
      <c r="FV87" s="293"/>
      <c r="FW87" s="293"/>
      <c r="FX87" s="293"/>
      <c r="FY87" s="293"/>
      <c r="FZ87" s="293"/>
      <c r="GA87" s="293"/>
      <c r="GB87" s="293"/>
      <c r="GC87" s="293"/>
      <c r="GD87" s="293"/>
      <c r="GE87" s="293"/>
      <c r="GF87" s="293"/>
      <c r="GG87" s="293"/>
      <c r="GH87" s="293"/>
      <c r="GI87" s="293"/>
      <c r="GJ87" s="293"/>
      <c r="GK87" s="293"/>
      <c r="GL87" s="293"/>
      <c r="GM87" s="294"/>
      <c r="GN87" s="294"/>
      <c r="GO87" s="294"/>
      <c r="GP87" s="294"/>
      <c r="GQ87" s="294"/>
      <c r="GR87" s="294"/>
      <c r="GS87" s="294"/>
      <c r="GT87" s="294"/>
      <c r="GU87" s="294"/>
      <c r="GV87" s="294"/>
      <c r="GW87" s="294"/>
      <c r="GX87" s="294"/>
      <c r="GY87" s="294"/>
      <c r="GZ87" s="294"/>
      <c r="HA87" s="294"/>
      <c r="HB87" s="294"/>
      <c r="HC87" s="294"/>
      <c r="HD87" s="294"/>
      <c r="HE87" s="294"/>
      <c r="HF87" s="294"/>
      <c r="HG87" s="294"/>
      <c r="HH87" s="294"/>
      <c r="HI87" s="294"/>
      <c r="HJ87" s="294"/>
      <c r="HK87" s="294"/>
      <c r="HL87" s="294"/>
      <c r="HM87" s="294"/>
      <c r="HN87" s="294"/>
      <c r="HO87" s="294"/>
      <c r="HP87" s="294"/>
      <c r="HQ87" s="294"/>
      <c r="HR87" s="294"/>
      <c r="HS87" s="294"/>
      <c r="HT87" s="294"/>
      <c r="HU87" s="294"/>
      <c r="HV87" s="294"/>
      <c r="HW87" s="294"/>
      <c r="HX87" s="294"/>
      <c r="HY87" s="294"/>
      <c r="HZ87" s="294"/>
      <c r="IA87" s="294"/>
      <c r="IB87" s="294"/>
      <c r="IC87" s="294"/>
      <c r="ID87" s="294"/>
      <c r="IE87" s="294"/>
      <c r="IF87" s="294"/>
      <c r="IG87" s="294"/>
      <c r="IH87" s="294"/>
      <c r="II87" s="294"/>
      <c r="IJ87" s="294"/>
      <c r="IK87" s="294"/>
      <c r="IL87" s="294"/>
      <c r="IM87" s="294"/>
      <c r="IN87" s="294"/>
      <c r="IO87" s="294"/>
      <c r="IP87" s="294"/>
      <c r="IQ87" s="294"/>
      <c r="IR87" s="294"/>
      <c r="IS87" s="294"/>
      <c r="IT87" s="294"/>
    </row>
    <row r="88" spans="1:254" s="295" customFormat="1" ht="18" hidden="1" customHeight="1">
      <c r="A88" s="316"/>
      <c r="B88" s="312"/>
      <c r="C88" s="296"/>
      <c r="D88" s="297"/>
      <c r="E88" s="313"/>
      <c r="F88" s="322"/>
      <c r="G88" s="313"/>
      <c r="H88" s="313"/>
      <c r="I88" s="311"/>
      <c r="J88" s="311"/>
      <c r="K88" s="311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  <c r="CL88" s="293"/>
      <c r="CM88" s="293"/>
      <c r="CN88" s="293"/>
      <c r="CO88" s="293"/>
      <c r="CP88" s="293"/>
      <c r="CQ88" s="293"/>
      <c r="CR88" s="293"/>
      <c r="CS88" s="293"/>
      <c r="CT88" s="293"/>
      <c r="CU88" s="293"/>
      <c r="CV88" s="293"/>
      <c r="CW88" s="293"/>
      <c r="CX88" s="293"/>
      <c r="CY88" s="293"/>
      <c r="CZ88" s="293"/>
      <c r="DA88" s="293"/>
      <c r="DB88" s="293"/>
      <c r="DC88" s="293"/>
      <c r="DD88" s="293"/>
      <c r="DE88" s="293"/>
      <c r="DF88" s="293"/>
      <c r="DG88" s="293"/>
      <c r="DH88" s="293"/>
      <c r="DI88" s="293"/>
      <c r="DJ88" s="293"/>
      <c r="DK88" s="293"/>
      <c r="DL88" s="293"/>
      <c r="DM88" s="293"/>
      <c r="DN88" s="293"/>
      <c r="DO88" s="293"/>
      <c r="DP88" s="293"/>
      <c r="DQ88" s="293"/>
      <c r="DR88" s="293"/>
      <c r="DS88" s="293"/>
      <c r="DT88" s="293"/>
      <c r="DU88" s="293"/>
      <c r="DV88" s="293"/>
      <c r="DW88" s="293"/>
      <c r="DX88" s="293"/>
      <c r="DY88" s="293"/>
      <c r="DZ88" s="293"/>
      <c r="EA88" s="293"/>
      <c r="EB88" s="293"/>
      <c r="EC88" s="293"/>
      <c r="ED88" s="293"/>
      <c r="EE88" s="293"/>
      <c r="EF88" s="293"/>
      <c r="EG88" s="293"/>
      <c r="EH88" s="293"/>
      <c r="EI88" s="293"/>
      <c r="EJ88" s="293"/>
      <c r="EK88" s="293"/>
      <c r="EL88" s="293"/>
      <c r="EM88" s="293"/>
      <c r="EN88" s="293"/>
      <c r="EO88" s="293"/>
      <c r="EP88" s="293"/>
      <c r="EQ88" s="293"/>
      <c r="ER88" s="293"/>
      <c r="ES88" s="293"/>
      <c r="ET88" s="293"/>
      <c r="EU88" s="293"/>
      <c r="EV88" s="293"/>
      <c r="EW88" s="293"/>
      <c r="EX88" s="293"/>
      <c r="EY88" s="293"/>
      <c r="EZ88" s="293"/>
      <c r="FA88" s="293"/>
      <c r="FB88" s="293"/>
      <c r="FC88" s="293"/>
      <c r="FD88" s="293"/>
      <c r="FE88" s="293"/>
      <c r="FF88" s="293"/>
      <c r="FG88" s="293"/>
      <c r="FH88" s="293"/>
      <c r="FI88" s="293"/>
      <c r="FJ88" s="293"/>
      <c r="FK88" s="293"/>
      <c r="FL88" s="293"/>
      <c r="FM88" s="293"/>
      <c r="FN88" s="293"/>
      <c r="FO88" s="293"/>
      <c r="FP88" s="293"/>
      <c r="FQ88" s="293"/>
      <c r="FR88" s="293"/>
      <c r="FS88" s="293"/>
      <c r="FT88" s="293"/>
      <c r="FU88" s="293"/>
      <c r="FV88" s="293"/>
      <c r="FW88" s="293"/>
      <c r="FX88" s="293"/>
      <c r="FY88" s="293"/>
      <c r="FZ88" s="293"/>
      <c r="GA88" s="293"/>
      <c r="GB88" s="293"/>
      <c r="GC88" s="293"/>
      <c r="GD88" s="293"/>
      <c r="GE88" s="293"/>
      <c r="GF88" s="293"/>
      <c r="GG88" s="293"/>
      <c r="GH88" s="293"/>
      <c r="GI88" s="293"/>
      <c r="GJ88" s="293"/>
      <c r="GK88" s="293"/>
      <c r="GL88" s="293"/>
      <c r="GM88" s="294"/>
      <c r="GN88" s="294"/>
      <c r="GO88" s="294"/>
      <c r="GP88" s="294"/>
      <c r="GQ88" s="294"/>
      <c r="GR88" s="294"/>
      <c r="GS88" s="294"/>
      <c r="GT88" s="294"/>
      <c r="GU88" s="294"/>
      <c r="GV88" s="294"/>
      <c r="GW88" s="294"/>
      <c r="GX88" s="294"/>
      <c r="GY88" s="294"/>
      <c r="GZ88" s="294"/>
      <c r="HA88" s="294"/>
      <c r="HB88" s="294"/>
      <c r="HC88" s="294"/>
      <c r="HD88" s="294"/>
      <c r="HE88" s="294"/>
      <c r="HF88" s="294"/>
      <c r="HG88" s="294"/>
      <c r="HH88" s="294"/>
      <c r="HI88" s="294"/>
      <c r="HJ88" s="294"/>
      <c r="HK88" s="294"/>
      <c r="HL88" s="294"/>
      <c r="HM88" s="294"/>
      <c r="HN88" s="294"/>
      <c r="HO88" s="294"/>
      <c r="HP88" s="294"/>
      <c r="HQ88" s="294"/>
      <c r="HR88" s="294"/>
      <c r="HS88" s="294"/>
      <c r="HT88" s="294"/>
      <c r="HU88" s="294"/>
      <c r="HV88" s="294"/>
      <c r="HW88" s="294"/>
      <c r="HX88" s="294"/>
      <c r="HY88" s="294"/>
      <c r="HZ88" s="294"/>
      <c r="IA88" s="294"/>
      <c r="IB88" s="294"/>
      <c r="IC88" s="294"/>
      <c r="ID88" s="294"/>
      <c r="IE88" s="294"/>
      <c r="IF88" s="294"/>
      <c r="IG88" s="294"/>
      <c r="IH88" s="294"/>
      <c r="II88" s="294"/>
      <c r="IJ88" s="294"/>
      <c r="IK88" s="294"/>
      <c r="IL88" s="294"/>
      <c r="IM88" s="294"/>
      <c r="IN88" s="294"/>
      <c r="IO88" s="294"/>
      <c r="IP88" s="294"/>
      <c r="IQ88" s="294"/>
      <c r="IR88" s="294"/>
      <c r="IS88" s="294"/>
      <c r="IT88" s="294"/>
    </row>
    <row r="89" spans="1:254" s="315" customFormat="1" ht="18" customHeight="1">
      <c r="A89" s="316"/>
      <c r="B89" s="290" t="s">
        <v>46</v>
      </c>
      <c r="C89" s="291">
        <v>9754740</v>
      </c>
      <c r="D89" s="292">
        <v>1</v>
      </c>
      <c r="E89" s="292">
        <v>2.2095430973918528E-3</v>
      </c>
      <c r="F89" s="321">
        <v>1011.0314568435448</v>
      </c>
      <c r="G89" s="292">
        <v>1</v>
      </c>
      <c r="H89" s="292">
        <v>2.0349941771500513E-2</v>
      </c>
      <c r="I89" s="311"/>
      <c r="J89" s="311"/>
      <c r="K89" s="311"/>
    </row>
    <row r="90" spans="1:254" ht="18" customHeight="1">
      <c r="A90" s="319"/>
      <c r="C90" s="254"/>
      <c r="D90" s="275"/>
      <c r="E90" s="275"/>
      <c r="F90" s="326"/>
      <c r="G90" s="275"/>
      <c r="H90" s="275"/>
      <c r="I90" s="272"/>
      <c r="J90" s="272"/>
      <c r="K90" s="272"/>
    </row>
    <row r="91" spans="1:254" ht="18" customHeight="1">
      <c r="A91" s="319"/>
      <c r="C91" s="36"/>
      <c r="D91" s="275"/>
      <c r="F91" s="326"/>
      <c r="G91" s="275"/>
      <c r="H91" s="275"/>
      <c r="I91" s="272"/>
      <c r="J91" s="272"/>
      <c r="K91" s="272"/>
    </row>
    <row r="92" spans="1:254" ht="18" customHeight="1">
      <c r="A92" s="319"/>
      <c r="C92" s="36"/>
      <c r="G92" s="275"/>
      <c r="H92" s="275"/>
      <c r="I92" s="272"/>
      <c r="J92" s="272"/>
      <c r="K92" s="272"/>
    </row>
    <row r="93" spans="1:254" ht="18" customHeight="1">
      <c r="A93" s="319"/>
      <c r="C93" s="36"/>
      <c r="G93" s="275"/>
      <c r="H93" s="275"/>
      <c r="I93" s="272"/>
      <c r="J93" s="272"/>
      <c r="K93" s="272"/>
    </row>
    <row r="94" spans="1:254" ht="18" customHeight="1">
      <c r="A94" s="319"/>
      <c r="C94" s="36"/>
      <c r="G94" s="275"/>
      <c r="H94" s="275"/>
      <c r="I94" s="272"/>
      <c r="J94" s="272"/>
      <c r="K94" s="272"/>
    </row>
    <row r="95" spans="1:254" ht="18" customHeight="1">
      <c r="A95" s="319"/>
      <c r="C95" s="36"/>
      <c r="G95" s="275"/>
      <c r="H95" s="275"/>
      <c r="I95" s="272"/>
      <c r="J95" s="272"/>
      <c r="K95" s="272"/>
    </row>
    <row r="96" spans="1:254" ht="18" customHeight="1">
      <c r="A96" s="274"/>
      <c r="B96" s="273"/>
      <c r="C96" s="320"/>
      <c r="D96" s="273"/>
      <c r="E96" s="273"/>
      <c r="F96" s="273"/>
      <c r="G96" s="273"/>
      <c r="H96" s="273"/>
    </row>
    <row r="97" spans="1:8" ht="18" customHeight="1">
      <c r="A97" s="274"/>
      <c r="B97" s="273"/>
      <c r="C97" s="320"/>
      <c r="D97" s="273"/>
      <c r="E97" s="273"/>
      <c r="F97" s="273"/>
      <c r="G97" s="273"/>
      <c r="H97" s="273"/>
    </row>
    <row r="98" spans="1:8" ht="18" customHeight="1">
      <c r="A98" s="245"/>
      <c r="C98" s="36"/>
    </row>
    <row r="99" spans="1:8" ht="18" customHeight="1">
      <c r="A99" s="245"/>
      <c r="C99" s="36"/>
    </row>
    <row r="100" spans="1:8" ht="18" customHeight="1">
      <c r="A100" s="245"/>
      <c r="C100" s="36"/>
    </row>
    <row r="101" spans="1:8" ht="18" customHeight="1">
      <c r="A101" s="245"/>
      <c r="C101" s="36"/>
    </row>
    <row r="102" spans="1:8" ht="18" customHeight="1">
      <c r="A102" s="245"/>
      <c r="C102" s="36"/>
    </row>
    <row r="103" spans="1:8" ht="18" customHeight="1">
      <c r="A103" s="245"/>
      <c r="C103" s="36"/>
    </row>
    <row r="104" spans="1:8" ht="18" customHeight="1">
      <c r="A104" s="245"/>
      <c r="C104" s="36"/>
    </row>
    <row r="105" spans="1:8" ht="18" customHeight="1">
      <c r="A105" s="245"/>
      <c r="C105" s="36"/>
    </row>
    <row r="106" spans="1:8" ht="18" customHeight="1">
      <c r="A106" s="245"/>
      <c r="C106" s="36"/>
    </row>
    <row r="107" spans="1:8" ht="18" customHeight="1">
      <c r="A107" s="245"/>
      <c r="C107" s="36"/>
    </row>
    <row r="108" spans="1:8" ht="18" customHeight="1">
      <c r="A108" s="245"/>
      <c r="C108" s="36"/>
    </row>
    <row r="109" spans="1:8" ht="18" customHeight="1">
      <c r="A109" s="245"/>
      <c r="C109" s="36"/>
    </row>
    <row r="110" spans="1:8" ht="18" customHeight="1">
      <c r="A110" s="245"/>
      <c r="C110" s="36"/>
    </row>
    <row r="111" spans="1:8" ht="18" customHeight="1">
      <c r="A111" s="245"/>
      <c r="C111" s="36"/>
    </row>
    <row r="112" spans="1:8" ht="18" customHeight="1">
      <c r="A112" s="245"/>
      <c r="C112" s="36"/>
    </row>
    <row r="113" spans="1:3">
      <c r="A113" s="245"/>
      <c r="C113" s="36"/>
    </row>
    <row r="114" spans="1:3">
      <c r="A114" s="245"/>
      <c r="C114" s="36"/>
    </row>
    <row r="115" spans="1:3">
      <c r="A115" s="245"/>
      <c r="C115" s="36"/>
    </row>
    <row r="116" spans="1:3">
      <c r="A116" s="245"/>
      <c r="C116" s="36"/>
    </row>
    <row r="117" spans="1:3">
      <c r="A117" s="245"/>
      <c r="C117" s="36"/>
    </row>
    <row r="118" spans="1:3">
      <c r="A118" s="245"/>
      <c r="C118" s="36"/>
    </row>
    <row r="119" spans="1:3">
      <c r="A119" s="245"/>
      <c r="C119" s="36"/>
    </row>
    <row r="120" spans="1:3">
      <c r="A120" s="245"/>
    </row>
  </sheetData>
  <hyperlinks>
    <hyperlink ref="J5" location="Indice!A1" display="Volver al índice" xr:uid="{00000000-0004-0000-0B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69"/>
  <sheetViews>
    <sheetView showGridLines="0" tabSelected="1" zoomScaleNormal="100" workbookViewId="0">
      <pane ySplit="5" topLeftCell="A30" activePane="bottomLeft" state="frozen"/>
      <selection pane="bottomLeft"/>
    </sheetView>
  </sheetViews>
  <sheetFormatPr baseColWidth="10" defaultColWidth="10.28515625" defaultRowHeight="15.75"/>
  <cols>
    <col min="1" max="1" width="7" style="348" customWidth="1"/>
    <col min="2" max="2" width="27.42578125" style="134" customWidth="1"/>
    <col min="3" max="3" width="20.7109375" style="141" customWidth="1"/>
    <col min="4" max="4" width="20.7109375" style="140" customWidth="1"/>
    <col min="5" max="6" width="20.7109375" style="132" customWidth="1"/>
    <col min="7" max="16384" width="10.28515625" style="133"/>
  </cols>
  <sheetData>
    <row r="1" spans="1:8">
      <c r="A1" s="346"/>
    </row>
    <row r="2" spans="1:8" s="135" customFormat="1" ht="22.7" customHeight="1">
      <c r="A2" s="347"/>
      <c r="B2" s="431" t="s">
        <v>170</v>
      </c>
      <c r="C2" s="432"/>
      <c r="D2" s="432"/>
      <c r="E2" s="432"/>
      <c r="F2" s="432"/>
    </row>
    <row r="3" spans="1:8" s="135" customFormat="1" ht="18.95" customHeight="1">
      <c r="A3" s="347"/>
      <c r="B3" s="431" t="s">
        <v>160</v>
      </c>
      <c r="C3" s="432"/>
      <c r="D3" s="432"/>
      <c r="E3" s="432"/>
      <c r="F3" s="432"/>
    </row>
    <row r="4" spans="1:8" ht="19.7" customHeight="1">
      <c r="A4" s="437" t="s">
        <v>180</v>
      </c>
      <c r="B4" s="433" t="s">
        <v>200</v>
      </c>
      <c r="C4" s="435" t="s">
        <v>171</v>
      </c>
      <c r="D4" s="349" t="s">
        <v>172</v>
      </c>
      <c r="E4" s="349"/>
      <c r="F4" s="350"/>
      <c r="H4" s="246" t="s">
        <v>192</v>
      </c>
    </row>
    <row r="5" spans="1:8" ht="19.7" customHeight="1">
      <c r="A5" s="438"/>
      <c r="B5" s="434"/>
      <c r="C5" s="436"/>
      <c r="D5" s="351" t="s">
        <v>4</v>
      </c>
      <c r="E5" s="352" t="s">
        <v>3</v>
      </c>
      <c r="F5" s="353" t="s">
        <v>6</v>
      </c>
    </row>
    <row r="6" spans="1:8">
      <c r="A6" s="342">
        <v>4</v>
      </c>
      <c r="B6" s="330" t="s">
        <v>54</v>
      </c>
      <c r="C6" s="331">
        <v>37219</v>
      </c>
      <c r="D6" s="332">
        <v>0.41245004884113312</v>
      </c>
      <c r="E6" s="332">
        <v>0.27326330586903042</v>
      </c>
      <c r="F6" s="332">
        <v>0.3461491959859751</v>
      </c>
    </row>
    <row r="7" spans="1:8">
      <c r="A7" s="343">
        <v>11</v>
      </c>
      <c r="B7" s="333" t="s">
        <v>55</v>
      </c>
      <c r="C7" s="334">
        <v>68306</v>
      </c>
      <c r="D7" s="335">
        <v>0.38141399346676047</v>
      </c>
      <c r="E7" s="335">
        <v>0.24228417190333601</v>
      </c>
      <c r="F7" s="335">
        <v>0.30722384891131771</v>
      </c>
      <c r="G7" s="135"/>
    </row>
    <row r="8" spans="1:8">
      <c r="A8" s="343">
        <v>14</v>
      </c>
      <c r="B8" s="333" t="s">
        <v>56</v>
      </c>
      <c r="C8" s="334">
        <v>59771</v>
      </c>
      <c r="D8" s="335">
        <v>0.40774659268437213</v>
      </c>
      <c r="E8" s="335">
        <v>0.27560589300080451</v>
      </c>
      <c r="F8" s="335">
        <v>0.34676390049197064</v>
      </c>
      <c r="G8" s="135"/>
    </row>
    <row r="9" spans="1:8">
      <c r="A9" s="343">
        <v>18</v>
      </c>
      <c r="B9" s="333" t="s">
        <v>57</v>
      </c>
      <c r="C9" s="334">
        <v>65048</v>
      </c>
      <c r="D9" s="335">
        <v>0.40793323092277134</v>
      </c>
      <c r="E9" s="335">
        <v>0.27047433759496015</v>
      </c>
      <c r="F9" s="335">
        <v>0.34497974076666876</v>
      </c>
      <c r="G9" s="135"/>
    </row>
    <row r="10" spans="1:8">
      <c r="A10" s="343">
        <v>21</v>
      </c>
      <c r="B10" s="333" t="s">
        <v>58</v>
      </c>
      <c r="C10" s="334">
        <v>31293</v>
      </c>
      <c r="D10" s="335">
        <v>0.40412298947628561</v>
      </c>
      <c r="E10" s="335">
        <v>0.23574805058381479</v>
      </c>
      <c r="F10" s="335">
        <v>0.31912420073629144</v>
      </c>
      <c r="G10" s="135"/>
    </row>
    <row r="11" spans="1:8">
      <c r="A11" s="343">
        <v>23</v>
      </c>
      <c r="B11" s="333" t="s">
        <v>59</v>
      </c>
      <c r="C11" s="334">
        <v>56390</v>
      </c>
      <c r="D11" s="335">
        <v>0.47742921670155336</v>
      </c>
      <c r="E11" s="335">
        <v>0.3127348643006263</v>
      </c>
      <c r="F11" s="335">
        <v>0.39691421894686457</v>
      </c>
      <c r="G11" s="135"/>
    </row>
    <row r="12" spans="1:8">
      <c r="A12" s="343">
        <v>29</v>
      </c>
      <c r="B12" s="333" t="s">
        <v>60</v>
      </c>
      <c r="C12" s="334">
        <v>79449</v>
      </c>
      <c r="D12" s="335">
        <v>0.36332429990966575</v>
      </c>
      <c r="E12" s="335">
        <v>0.22184707805786852</v>
      </c>
      <c r="F12" s="335">
        <v>0.29438530315213002</v>
      </c>
      <c r="G12" s="135"/>
    </row>
    <row r="13" spans="1:8">
      <c r="A13" s="343">
        <v>41</v>
      </c>
      <c r="B13" s="333" t="s">
        <v>61</v>
      </c>
      <c r="C13" s="334">
        <v>112875</v>
      </c>
      <c r="D13" s="335">
        <v>0.3582201690484047</v>
      </c>
      <c r="E13" s="335">
        <v>0.232405235722878</v>
      </c>
      <c r="F13" s="335">
        <v>0.29778943286117932</v>
      </c>
      <c r="G13" s="135"/>
    </row>
    <row r="14" spans="1:8" s="136" customFormat="1">
      <c r="A14" s="344"/>
      <c r="B14" s="336" t="s">
        <v>53</v>
      </c>
      <c r="C14" s="337">
        <v>510351</v>
      </c>
      <c r="D14" s="338">
        <v>0.39115339075665972</v>
      </c>
      <c r="E14" s="338">
        <v>0.2510778499237174</v>
      </c>
      <c r="F14" s="338">
        <v>0.32304090176562855</v>
      </c>
      <c r="G14" s="328"/>
    </row>
    <row r="15" spans="1:8">
      <c r="A15" s="343">
        <v>22</v>
      </c>
      <c r="B15" s="333" t="s">
        <v>63</v>
      </c>
      <c r="C15" s="334">
        <v>13877</v>
      </c>
      <c r="D15" s="335">
        <v>0.34209012464046024</v>
      </c>
      <c r="E15" s="335">
        <v>0.18274654377880184</v>
      </c>
      <c r="F15" s="335">
        <v>0.26084586466165416</v>
      </c>
      <c r="G15" s="135"/>
    </row>
    <row r="16" spans="1:8">
      <c r="A16" s="343">
        <v>44</v>
      </c>
      <c r="B16" s="333" t="s">
        <v>64</v>
      </c>
      <c r="C16" s="334">
        <v>9482</v>
      </c>
      <c r="D16" s="335">
        <v>0.32419326906424983</v>
      </c>
      <c r="E16" s="335">
        <v>0.20923310061157113</v>
      </c>
      <c r="F16" s="335">
        <v>0.26486033519553071</v>
      </c>
      <c r="G16" s="135"/>
    </row>
    <row r="17" spans="1:7">
      <c r="A17" s="343">
        <v>50</v>
      </c>
      <c r="B17" s="333" t="s">
        <v>65</v>
      </c>
      <c r="C17" s="334">
        <v>42747</v>
      </c>
      <c r="D17" s="335">
        <v>0.26985751682533354</v>
      </c>
      <c r="E17" s="335">
        <v>0.12436998991983872</v>
      </c>
      <c r="F17" s="335">
        <v>0.1992272701851196</v>
      </c>
      <c r="G17" s="135"/>
    </row>
    <row r="18" spans="1:7" s="136" customFormat="1">
      <c r="A18" s="343"/>
      <c r="B18" s="336" t="s">
        <v>62</v>
      </c>
      <c r="C18" s="337">
        <v>66106</v>
      </c>
      <c r="D18" s="338">
        <v>0.28822408759598694</v>
      </c>
      <c r="E18" s="338">
        <v>0.1454125408133968</v>
      </c>
      <c r="F18" s="338">
        <v>0.21776627004519641</v>
      </c>
      <c r="G18" s="328"/>
    </row>
    <row r="19" spans="1:7" s="136" customFormat="1">
      <c r="A19" s="343">
        <v>33</v>
      </c>
      <c r="B19" s="336" t="s">
        <v>66</v>
      </c>
      <c r="C19" s="337">
        <v>47208</v>
      </c>
      <c r="D19" s="338">
        <v>0.22040082422269763</v>
      </c>
      <c r="E19" s="338">
        <v>9.1950840704976708E-2</v>
      </c>
      <c r="F19" s="338">
        <v>0.1571054891076456</v>
      </c>
      <c r="G19" s="328"/>
    </row>
    <row r="20" spans="1:7" s="136" customFormat="1">
      <c r="A20" s="343">
        <v>7</v>
      </c>
      <c r="B20" s="336" t="s">
        <v>67</v>
      </c>
      <c r="C20" s="337">
        <v>36635</v>
      </c>
      <c r="D20" s="338">
        <v>0.24003886343503233</v>
      </c>
      <c r="E20" s="338">
        <v>0.12745065257854907</v>
      </c>
      <c r="F20" s="338">
        <v>0.18815740816829649</v>
      </c>
      <c r="G20" s="328"/>
    </row>
    <row r="21" spans="1:7">
      <c r="A21" s="343">
        <v>35</v>
      </c>
      <c r="B21" s="333" t="s">
        <v>69</v>
      </c>
      <c r="C21" s="334">
        <v>48903</v>
      </c>
      <c r="D21" s="335">
        <v>0.3408436863901172</v>
      </c>
      <c r="E21" s="335">
        <v>0.22324241910892767</v>
      </c>
      <c r="F21" s="335">
        <v>0.28100811942974369</v>
      </c>
      <c r="G21" s="135"/>
    </row>
    <row r="22" spans="1:7">
      <c r="A22" s="343">
        <v>38</v>
      </c>
      <c r="B22" s="333" t="s">
        <v>70</v>
      </c>
      <c r="C22" s="334">
        <v>51275</v>
      </c>
      <c r="D22" s="335">
        <v>0.38069437603404943</v>
      </c>
      <c r="E22" s="335">
        <v>0.26986154396362338</v>
      </c>
      <c r="F22" s="335">
        <v>0.3256072392443245</v>
      </c>
      <c r="G22" s="135"/>
    </row>
    <row r="23" spans="1:7" s="136" customFormat="1">
      <c r="A23" s="343"/>
      <c r="B23" s="336" t="s">
        <v>68</v>
      </c>
      <c r="C23" s="337">
        <v>100178</v>
      </c>
      <c r="D23" s="338">
        <v>0.36000631600682614</v>
      </c>
      <c r="E23" s="338">
        <v>0.24511948788338317</v>
      </c>
      <c r="F23" s="338">
        <v>0.30219425523827909</v>
      </c>
      <c r="G23" s="328"/>
    </row>
    <row r="24" spans="1:7" s="136" customFormat="1">
      <c r="A24" s="343">
        <v>39</v>
      </c>
      <c r="B24" s="336" t="s">
        <v>71</v>
      </c>
      <c r="C24" s="337">
        <v>25146</v>
      </c>
      <c r="D24" s="338">
        <v>0.23418243838028169</v>
      </c>
      <c r="E24" s="338">
        <v>0.11827941326419135</v>
      </c>
      <c r="F24" s="338">
        <v>0.17789128158691531</v>
      </c>
      <c r="G24" s="328"/>
    </row>
    <row r="25" spans="1:7">
      <c r="A25" s="343">
        <v>5</v>
      </c>
      <c r="B25" s="333" t="s">
        <v>73</v>
      </c>
      <c r="C25" s="334">
        <v>15216</v>
      </c>
      <c r="D25" s="335">
        <v>0.47699100016980811</v>
      </c>
      <c r="E25" s="335">
        <v>0.32721226142278775</v>
      </c>
      <c r="F25" s="335">
        <v>0.39609527528309252</v>
      </c>
      <c r="G25" s="135"/>
    </row>
    <row r="26" spans="1:7">
      <c r="A26" s="343">
        <v>9</v>
      </c>
      <c r="B26" s="333" t="s">
        <v>74</v>
      </c>
      <c r="C26" s="334">
        <v>18590</v>
      </c>
      <c r="D26" s="335">
        <v>0.27321002253508558</v>
      </c>
      <c r="E26" s="335">
        <v>0.13957939196621058</v>
      </c>
      <c r="F26" s="335">
        <v>0.2059217740952845</v>
      </c>
      <c r="G26" s="135"/>
    </row>
    <row r="27" spans="1:7">
      <c r="A27" s="343">
        <v>24</v>
      </c>
      <c r="B27" s="333" t="s">
        <v>75</v>
      </c>
      <c r="C27" s="334">
        <v>31628</v>
      </c>
      <c r="D27" s="335">
        <v>0.28764755480607085</v>
      </c>
      <c r="E27" s="335">
        <v>0.16052135633209133</v>
      </c>
      <c r="F27" s="335">
        <v>0.22483507734303912</v>
      </c>
      <c r="G27" s="135"/>
    </row>
    <row r="28" spans="1:7">
      <c r="A28" s="343">
        <v>34</v>
      </c>
      <c r="B28" s="333" t="s">
        <v>76</v>
      </c>
      <c r="C28" s="334">
        <v>10985</v>
      </c>
      <c r="D28" s="335">
        <v>0.34177278401997502</v>
      </c>
      <c r="E28" s="335">
        <v>0.18603710858529135</v>
      </c>
      <c r="F28" s="335">
        <v>0.25979093747043797</v>
      </c>
      <c r="G28" s="135"/>
    </row>
    <row r="29" spans="1:7">
      <c r="A29" s="343">
        <v>37</v>
      </c>
      <c r="B29" s="333" t="s">
        <v>77</v>
      </c>
      <c r="C29" s="334">
        <v>27754</v>
      </c>
      <c r="D29" s="335">
        <v>0.40715802558657482</v>
      </c>
      <c r="E29" s="335">
        <v>0.29198213939040962</v>
      </c>
      <c r="F29" s="335">
        <v>0.34769427358029642</v>
      </c>
      <c r="G29" s="135"/>
    </row>
    <row r="30" spans="1:7">
      <c r="A30" s="343">
        <v>40</v>
      </c>
      <c r="B30" s="333" t="s">
        <v>78</v>
      </c>
      <c r="C30" s="334">
        <v>9718</v>
      </c>
      <c r="D30" s="335">
        <v>0.38406473700591348</v>
      </c>
      <c r="E30" s="335">
        <v>0.20802063789868669</v>
      </c>
      <c r="F30" s="335">
        <v>0.29340901542827813</v>
      </c>
      <c r="G30" s="135"/>
    </row>
    <row r="31" spans="1:7">
      <c r="A31" s="343">
        <v>42</v>
      </c>
      <c r="B31" s="333" t="s">
        <v>79</v>
      </c>
      <c r="C31" s="334">
        <v>5921</v>
      </c>
      <c r="D31" s="335">
        <v>0.34491833030852992</v>
      </c>
      <c r="E31" s="335">
        <v>0.18959041316401359</v>
      </c>
      <c r="F31" s="335">
        <v>0.26668768579407259</v>
      </c>
      <c r="G31" s="135"/>
    </row>
    <row r="32" spans="1:7">
      <c r="A32" s="343">
        <v>47</v>
      </c>
      <c r="B32" s="333" t="s">
        <v>80</v>
      </c>
      <c r="C32" s="334">
        <v>24317</v>
      </c>
      <c r="D32" s="335">
        <v>0.29288240908835694</v>
      </c>
      <c r="E32" s="335">
        <v>0.14038611039129309</v>
      </c>
      <c r="F32" s="335">
        <v>0.21113088777946604</v>
      </c>
      <c r="G32" s="135"/>
    </row>
    <row r="33" spans="1:7">
      <c r="A33" s="343">
        <v>49</v>
      </c>
      <c r="B33" s="333" t="s">
        <v>81</v>
      </c>
      <c r="C33" s="334">
        <v>20200</v>
      </c>
      <c r="D33" s="335">
        <v>0.47741685000647083</v>
      </c>
      <c r="E33" s="335">
        <v>0.36263648997419101</v>
      </c>
      <c r="F33" s="335">
        <v>0.41764876152669228</v>
      </c>
      <c r="G33" s="135"/>
    </row>
    <row r="34" spans="1:7" s="136" customFormat="1">
      <c r="A34" s="343"/>
      <c r="B34" s="336" t="s">
        <v>72</v>
      </c>
      <c r="C34" s="337">
        <v>164329</v>
      </c>
      <c r="D34" s="338">
        <v>0.3391895453101878</v>
      </c>
      <c r="E34" s="338">
        <v>0.20338411520879526</v>
      </c>
      <c r="F34" s="338">
        <v>0.26924393980355049</v>
      </c>
      <c r="G34" s="328"/>
    </row>
    <row r="35" spans="1:7">
      <c r="A35" s="343">
        <v>2</v>
      </c>
      <c r="B35" s="333" t="s">
        <v>83</v>
      </c>
      <c r="C35" s="334">
        <v>28513</v>
      </c>
      <c r="D35" s="335">
        <v>0.46735415973629296</v>
      </c>
      <c r="E35" s="335">
        <v>0.33413504592789706</v>
      </c>
      <c r="F35" s="335">
        <v>0.39519057519057521</v>
      </c>
      <c r="G35" s="135"/>
    </row>
    <row r="36" spans="1:7">
      <c r="A36" s="343">
        <v>13</v>
      </c>
      <c r="B36" s="333" t="s">
        <v>84</v>
      </c>
      <c r="C36" s="334">
        <v>38127</v>
      </c>
      <c r="D36" s="335">
        <v>0.4858680714612918</v>
      </c>
      <c r="E36" s="335">
        <v>0.30716983873311055</v>
      </c>
      <c r="F36" s="335">
        <v>0.38619788501276286</v>
      </c>
      <c r="G36" s="135"/>
    </row>
    <row r="37" spans="1:7">
      <c r="A37" s="343">
        <v>16</v>
      </c>
      <c r="B37" s="333" t="s">
        <v>85</v>
      </c>
      <c r="C37" s="334">
        <v>19430</v>
      </c>
      <c r="D37" s="335">
        <v>0.51551627812484124</v>
      </c>
      <c r="E37" s="335">
        <v>0.38042141510207428</v>
      </c>
      <c r="F37" s="335">
        <v>0.4407594764421659</v>
      </c>
      <c r="G37" s="135"/>
    </row>
    <row r="38" spans="1:7">
      <c r="A38" s="343">
        <v>19</v>
      </c>
      <c r="B38" s="333" t="s">
        <v>86</v>
      </c>
      <c r="C38" s="334">
        <v>9245</v>
      </c>
      <c r="D38" s="335">
        <v>0.31685440133500209</v>
      </c>
      <c r="E38" s="335">
        <v>0.14169461211714732</v>
      </c>
      <c r="F38" s="335">
        <v>0.22255121446281986</v>
      </c>
      <c r="G38" s="135"/>
    </row>
    <row r="39" spans="1:7">
      <c r="A39" s="343">
        <v>45</v>
      </c>
      <c r="B39" s="333" t="s">
        <v>87</v>
      </c>
      <c r="C39" s="334">
        <v>40666</v>
      </c>
      <c r="D39" s="335">
        <v>0.46189732578567244</v>
      </c>
      <c r="E39" s="335">
        <v>0.26237173057634444</v>
      </c>
      <c r="F39" s="335">
        <v>0.35046322230361526</v>
      </c>
      <c r="G39" s="135"/>
    </row>
    <row r="40" spans="1:7" s="137" customFormat="1">
      <c r="A40" s="343"/>
      <c r="B40" s="336" t="s">
        <v>82</v>
      </c>
      <c r="C40" s="337">
        <v>135981</v>
      </c>
      <c r="D40" s="338">
        <v>0.45890829746676098</v>
      </c>
      <c r="E40" s="338">
        <v>0.28887614177170884</v>
      </c>
      <c r="F40" s="338">
        <v>0.36501732732402231</v>
      </c>
      <c r="G40" s="329"/>
    </row>
    <row r="41" spans="1:7">
      <c r="A41" s="343">
        <v>8</v>
      </c>
      <c r="B41" s="333" t="s">
        <v>89</v>
      </c>
      <c r="C41" s="334">
        <v>188307</v>
      </c>
      <c r="D41" s="335">
        <v>0.19389115351795613</v>
      </c>
      <c r="E41" s="335">
        <v>8.2810118707305078E-2</v>
      </c>
      <c r="F41" s="335">
        <v>0.14475522056477805</v>
      </c>
      <c r="G41" s="135"/>
    </row>
    <row r="42" spans="1:7">
      <c r="A42" s="343">
        <v>17</v>
      </c>
      <c r="B42" s="333" t="s">
        <v>90</v>
      </c>
      <c r="C42" s="334">
        <v>27504</v>
      </c>
      <c r="D42" s="335">
        <v>0.22095315793051873</v>
      </c>
      <c r="E42" s="335">
        <v>0.11267050493390954</v>
      </c>
      <c r="F42" s="335">
        <v>0.17266295442988705</v>
      </c>
      <c r="G42" s="135"/>
    </row>
    <row r="43" spans="1:7">
      <c r="A43" s="343">
        <v>25</v>
      </c>
      <c r="B43" s="333" t="s">
        <v>91</v>
      </c>
      <c r="C43" s="334">
        <v>22151</v>
      </c>
      <c r="D43" s="335">
        <v>0.28712200992929143</v>
      </c>
      <c r="E43" s="335">
        <v>0.14885380622837371</v>
      </c>
      <c r="F43" s="335">
        <v>0.22281121751025992</v>
      </c>
      <c r="G43" s="135"/>
    </row>
    <row r="44" spans="1:7">
      <c r="A44" s="343">
        <v>43</v>
      </c>
      <c r="B44" s="333" t="s">
        <v>92</v>
      </c>
      <c r="C44" s="334">
        <v>33003</v>
      </c>
      <c r="D44" s="335">
        <v>0.25821228174314292</v>
      </c>
      <c r="E44" s="335">
        <v>0.12197753690715582</v>
      </c>
      <c r="F44" s="335">
        <v>0.19317623094753109</v>
      </c>
      <c r="G44" s="135"/>
    </row>
    <row r="45" spans="1:7" s="137" customFormat="1">
      <c r="A45" s="343"/>
      <c r="B45" s="336" t="s">
        <v>88</v>
      </c>
      <c r="C45" s="337">
        <v>270965</v>
      </c>
      <c r="D45" s="338">
        <v>0.20758081587743848</v>
      </c>
      <c r="E45" s="338">
        <v>9.3619395467296238E-2</v>
      </c>
      <c r="F45" s="338">
        <v>0.15658933275081513</v>
      </c>
      <c r="G45" s="329"/>
    </row>
    <row r="46" spans="1:7">
      <c r="A46" s="343">
        <v>3</v>
      </c>
      <c r="B46" s="333" t="s">
        <v>94</v>
      </c>
      <c r="C46" s="334">
        <v>93663</v>
      </c>
      <c r="D46" s="335">
        <v>0.34605643669283137</v>
      </c>
      <c r="E46" s="335">
        <v>0.23169904449340062</v>
      </c>
      <c r="F46" s="335">
        <v>0.2910533332090352</v>
      </c>
      <c r="G46" s="135"/>
    </row>
    <row r="47" spans="1:7">
      <c r="A47" s="343">
        <v>12</v>
      </c>
      <c r="B47" s="333" t="s">
        <v>95</v>
      </c>
      <c r="C47" s="334">
        <v>32322</v>
      </c>
      <c r="D47" s="335">
        <v>0.31663490334876121</v>
      </c>
      <c r="E47" s="335">
        <v>0.16398569435311852</v>
      </c>
      <c r="F47" s="335">
        <v>0.24460235657365995</v>
      </c>
      <c r="G47" s="135"/>
    </row>
    <row r="48" spans="1:7">
      <c r="A48" s="343">
        <v>46</v>
      </c>
      <c r="B48" s="333" t="s">
        <v>96</v>
      </c>
      <c r="C48" s="334">
        <v>137612</v>
      </c>
      <c r="D48" s="335">
        <v>0.32444878789583215</v>
      </c>
      <c r="E48" s="335">
        <v>0.17403727614534087</v>
      </c>
      <c r="F48" s="335">
        <v>0.25256906041857469</v>
      </c>
      <c r="G48" s="135"/>
    </row>
    <row r="49" spans="1:7" s="137" customFormat="1">
      <c r="A49" s="343"/>
      <c r="B49" s="336" t="s">
        <v>93</v>
      </c>
      <c r="C49" s="337">
        <v>263597</v>
      </c>
      <c r="D49" s="338">
        <v>0.33032593473631705</v>
      </c>
      <c r="E49" s="338">
        <v>0.19141566548905703</v>
      </c>
      <c r="F49" s="338">
        <v>0.26391448913042392</v>
      </c>
      <c r="G49" s="329"/>
    </row>
    <row r="50" spans="1:7">
      <c r="A50" s="343">
        <v>6</v>
      </c>
      <c r="B50" s="333" t="s">
        <v>98</v>
      </c>
      <c r="C50" s="334">
        <v>60994</v>
      </c>
      <c r="D50" s="335">
        <v>0.5235904637386406</v>
      </c>
      <c r="E50" s="335">
        <v>0.39863195365394011</v>
      </c>
      <c r="F50" s="335">
        <v>0.45658292661017458</v>
      </c>
      <c r="G50" s="135"/>
    </row>
    <row r="51" spans="1:7">
      <c r="A51" s="343">
        <v>10</v>
      </c>
      <c r="B51" s="333" t="s">
        <v>99</v>
      </c>
      <c r="C51" s="334">
        <v>40333</v>
      </c>
      <c r="D51" s="335">
        <v>0.49001598295151838</v>
      </c>
      <c r="E51" s="335">
        <v>0.35953634968689091</v>
      </c>
      <c r="F51" s="335">
        <v>0.42388414204790281</v>
      </c>
      <c r="G51" s="135"/>
    </row>
    <row r="52" spans="1:7" s="137" customFormat="1">
      <c r="A52" s="343"/>
      <c r="B52" s="336" t="s">
        <v>97</v>
      </c>
      <c r="C52" s="337">
        <v>101327</v>
      </c>
      <c r="D52" s="338">
        <v>0.50912029978508055</v>
      </c>
      <c r="E52" s="338">
        <v>0.38290186132269877</v>
      </c>
      <c r="F52" s="338">
        <v>0.44298086465360081</v>
      </c>
      <c r="G52" s="329"/>
    </row>
    <row r="53" spans="1:7">
      <c r="A53" s="343">
        <v>15</v>
      </c>
      <c r="B53" s="333" t="s">
        <v>101</v>
      </c>
      <c r="C53" s="334">
        <v>85790</v>
      </c>
      <c r="D53" s="335">
        <v>0.36653205451792026</v>
      </c>
      <c r="E53" s="335">
        <v>0.19748773810881715</v>
      </c>
      <c r="F53" s="335">
        <v>0.28715837391842813</v>
      </c>
      <c r="G53" s="135"/>
    </row>
    <row r="54" spans="1:7">
      <c r="A54" s="343">
        <v>27</v>
      </c>
      <c r="B54" s="333" t="s">
        <v>102</v>
      </c>
      <c r="C54" s="334">
        <v>37437</v>
      </c>
      <c r="D54" s="335">
        <v>0.35897355754203913</v>
      </c>
      <c r="E54" s="335">
        <v>0.28287904266551955</v>
      </c>
      <c r="F54" s="335">
        <v>0.32517154520976288</v>
      </c>
      <c r="G54" s="135"/>
    </row>
    <row r="55" spans="1:7">
      <c r="A55" s="343">
        <v>32</v>
      </c>
      <c r="B55" s="333" t="s">
        <v>103</v>
      </c>
      <c r="C55" s="334">
        <v>39282</v>
      </c>
      <c r="D55" s="335">
        <v>0.42528932118497753</v>
      </c>
      <c r="E55" s="335">
        <v>0.29556134698651781</v>
      </c>
      <c r="F55" s="335">
        <v>0.3663306320000746</v>
      </c>
      <c r="G55" s="135"/>
    </row>
    <row r="56" spans="1:7">
      <c r="A56" s="343">
        <v>36</v>
      </c>
      <c r="B56" s="333" t="s">
        <v>104</v>
      </c>
      <c r="C56" s="334">
        <v>64855</v>
      </c>
      <c r="D56" s="335">
        <v>0.34977648202137995</v>
      </c>
      <c r="E56" s="335">
        <v>0.17501431654993171</v>
      </c>
      <c r="F56" s="335">
        <v>0.26785198034113905</v>
      </c>
      <c r="G56" s="135"/>
    </row>
    <row r="57" spans="1:7" s="137" customFormat="1">
      <c r="A57" s="343"/>
      <c r="B57" s="336" t="s">
        <v>100</v>
      </c>
      <c r="C57" s="337">
        <v>227364</v>
      </c>
      <c r="D57" s="338">
        <v>0.36848131799449207</v>
      </c>
      <c r="E57" s="338">
        <v>0.21613742400678637</v>
      </c>
      <c r="F57" s="338">
        <v>0.29789085039423724</v>
      </c>
      <c r="G57" s="329"/>
    </row>
    <row r="58" spans="1:7" s="137" customFormat="1">
      <c r="A58" s="343">
        <v>28</v>
      </c>
      <c r="B58" s="336" t="s">
        <v>105</v>
      </c>
      <c r="C58" s="337">
        <v>179769</v>
      </c>
      <c r="D58" s="338">
        <v>0.21355765568385654</v>
      </c>
      <c r="E58" s="338">
        <v>8.8029234921664978E-2</v>
      </c>
      <c r="F58" s="338">
        <v>0.15417065809977196</v>
      </c>
      <c r="G58" s="329"/>
    </row>
    <row r="59" spans="1:7" s="137" customFormat="1">
      <c r="A59" s="343">
        <v>30</v>
      </c>
      <c r="B59" s="336" t="s">
        <v>106</v>
      </c>
      <c r="C59" s="337">
        <v>73464</v>
      </c>
      <c r="D59" s="338">
        <v>0.36943046399344692</v>
      </c>
      <c r="E59" s="338">
        <v>0.21676324165510488</v>
      </c>
      <c r="F59" s="338">
        <v>0.29445315099020813</v>
      </c>
      <c r="G59" s="329"/>
    </row>
    <row r="60" spans="1:7" s="137" customFormat="1">
      <c r="A60" s="343">
        <v>31</v>
      </c>
      <c r="B60" s="336" t="s">
        <v>107</v>
      </c>
      <c r="C60" s="337">
        <v>23531</v>
      </c>
      <c r="D60" s="338">
        <v>0.24590497507376133</v>
      </c>
      <c r="E60" s="338">
        <v>9.6601700610700406E-2</v>
      </c>
      <c r="F60" s="338">
        <v>0.17144751510029216</v>
      </c>
      <c r="G60" s="329"/>
    </row>
    <row r="61" spans="1:7">
      <c r="A61" s="343">
        <v>1</v>
      </c>
      <c r="B61" s="333" t="s">
        <v>109</v>
      </c>
      <c r="C61" s="334">
        <v>8350</v>
      </c>
      <c r="D61" s="335">
        <v>0.16086068223549796</v>
      </c>
      <c r="E61" s="335">
        <v>5.4311224489795917E-2</v>
      </c>
      <c r="F61" s="335">
        <v>0.10723275286382082</v>
      </c>
      <c r="G61" s="135"/>
    </row>
    <row r="62" spans="1:7">
      <c r="A62" s="343">
        <v>20</v>
      </c>
      <c r="B62" s="333" t="s">
        <v>110</v>
      </c>
      <c r="C62" s="334">
        <v>19531</v>
      </c>
      <c r="D62" s="335">
        <v>0.14928036041782952</v>
      </c>
      <c r="E62" s="335">
        <v>5.0625312656328164E-2</v>
      </c>
      <c r="F62" s="335">
        <v>0.10264185450092757</v>
      </c>
      <c r="G62" s="135"/>
    </row>
    <row r="63" spans="1:7">
      <c r="A63" s="343">
        <v>48</v>
      </c>
      <c r="B63" s="333" t="s">
        <v>111</v>
      </c>
      <c r="C63" s="334">
        <v>33873</v>
      </c>
      <c r="D63" s="335">
        <v>0.16914079770629295</v>
      </c>
      <c r="E63" s="335">
        <v>6.0614368058484462E-2</v>
      </c>
      <c r="F63" s="335">
        <v>0.11618685664696661</v>
      </c>
      <c r="G63" s="135"/>
    </row>
    <row r="64" spans="1:7" s="137" customFormat="1">
      <c r="A64" s="343">
        <v>16</v>
      </c>
      <c r="B64" s="336" t="s">
        <v>173</v>
      </c>
      <c r="C64" s="337">
        <v>61754</v>
      </c>
      <c r="D64" s="338">
        <v>0.16111810679460095</v>
      </c>
      <c r="E64" s="338">
        <v>5.6393345983088629E-2</v>
      </c>
      <c r="F64" s="338">
        <v>0.1103360789008201</v>
      </c>
      <c r="G64" s="329"/>
    </row>
    <row r="65" spans="1:7" s="137" customFormat="1">
      <c r="A65" s="343">
        <v>26</v>
      </c>
      <c r="B65" s="336" t="s">
        <v>169</v>
      </c>
      <c r="C65" s="337">
        <v>16117</v>
      </c>
      <c r="D65" s="338">
        <v>0.29722339675828047</v>
      </c>
      <c r="E65" s="338">
        <v>0.1617002756419556</v>
      </c>
      <c r="F65" s="338">
        <v>0.23044037746639978</v>
      </c>
      <c r="G65" s="329"/>
    </row>
    <row r="66" spans="1:7">
      <c r="A66" s="343">
        <v>51</v>
      </c>
      <c r="B66" s="333" t="s">
        <v>113</v>
      </c>
      <c r="C66" s="334">
        <v>2244</v>
      </c>
      <c r="D66" s="335">
        <v>0.31583610188261352</v>
      </c>
      <c r="E66" s="335">
        <v>0.19274269557021678</v>
      </c>
      <c r="F66" s="335">
        <v>0.25619362940974999</v>
      </c>
      <c r="G66" s="135"/>
    </row>
    <row r="67" spans="1:7">
      <c r="A67" s="343">
        <v>52</v>
      </c>
      <c r="B67" s="333" t="s">
        <v>114</v>
      </c>
      <c r="C67" s="334">
        <v>2313</v>
      </c>
      <c r="D67" s="335">
        <v>0.33412547528517111</v>
      </c>
      <c r="E67" s="335">
        <v>0.2357068607068607</v>
      </c>
      <c r="F67" s="335">
        <v>0.28711519364448856</v>
      </c>
      <c r="G67" s="135"/>
    </row>
    <row r="68" spans="1:7" ht="18.600000000000001" customHeight="1">
      <c r="A68" s="345"/>
      <c r="B68" s="339" t="s">
        <v>46</v>
      </c>
      <c r="C68" s="340">
        <v>2308379</v>
      </c>
      <c r="D68" s="341">
        <v>0.29699999999999999</v>
      </c>
      <c r="E68" s="341">
        <v>0.17100000000000001</v>
      </c>
      <c r="F68" s="341">
        <v>0.23699999999999999</v>
      </c>
    </row>
    <row r="69" spans="1:7">
      <c r="B69" s="138"/>
      <c r="C69" s="139"/>
    </row>
  </sheetData>
  <mergeCells count="5">
    <mergeCell ref="B2:F2"/>
    <mergeCell ref="B3:F3"/>
    <mergeCell ref="B4:B5"/>
    <mergeCell ref="C4:C5"/>
    <mergeCell ref="A4:A5"/>
  </mergeCells>
  <hyperlinks>
    <hyperlink ref="H4" location="Indice!A1" display="Volver al índice" xr:uid="{00000000-0004-0000-0C00-000000000000}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I176"/>
  <sheetViews>
    <sheetView showGridLines="0" workbookViewId="0">
      <selection activeCell="C20" sqref="C20"/>
    </sheetView>
  </sheetViews>
  <sheetFormatPr baseColWidth="10" defaultRowHeight="12.75"/>
  <cols>
    <col min="1" max="2" width="11.42578125" style="266"/>
    <col min="3" max="3" width="11.42578125" style="266" customWidth="1"/>
    <col min="4" max="16384" width="11.42578125" style="266"/>
  </cols>
  <sheetData>
    <row r="3" spans="1:9">
      <c r="B3" s="356"/>
    </row>
    <row r="6" spans="1:9" ht="35.25" customHeight="1">
      <c r="I6" s="355"/>
    </row>
    <row r="7" spans="1:9" ht="18">
      <c r="A7" s="375" t="s">
        <v>178</v>
      </c>
      <c r="B7" s="376"/>
      <c r="C7" s="376"/>
      <c r="D7" s="376"/>
      <c r="E7" s="376"/>
      <c r="F7" s="376"/>
      <c r="G7" s="376"/>
      <c r="H7" s="376"/>
    </row>
    <row r="8" spans="1:9" ht="24.95" customHeight="1">
      <c r="A8" s="265"/>
      <c r="B8" s="265"/>
      <c r="C8" s="265"/>
      <c r="D8" s="265"/>
      <c r="E8" s="267"/>
      <c r="F8" s="267"/>
      <c r="G8" s="354"/>
      <c r="H8" s="354"/>
    </row>
    <row r="9" spans="1:9" s="267" customFormat="1" ht="24" customHeight="1">
      <c r="A9" s="355"/>
      <c r="B9" s="355"/>
      <c r="C9" s="357"/>
      <c r="D9" s="265"/>
      <c r="G9" s="354"/>
      <c r="H9" s="354"/>
    </row>
    <row r="10" spans="1:9" s="267" customFormat="1" ht="24" customHeight="1">
      <c r="A10" s="355" t="s">
        <v>188</v>
      </c>
      <c r="B10" s="355"/>
      <c r="C10" s="355"/>
      <c r="D10" s="355"/>
      <c r="E10" s="355"/>
      <c r="F10" s="355"/>
      <c r="G10" s="358"/>
      <c r="H10" s="354"/>
    </row>
    <row r="11" spans="1:9" s="267" customFormat="1" ht="24" customHeight="1">
      <c r="A11" s="355" t="s">
        <v>189</v>
      </c>
      <c r="B11" s="355"/>
      <c r="C11" s="355"/>
      <c r="D11" s="355"/>
      <c r="E11" s="355"/>
      <c r="F11" s="355"/>
      <c r="G11" s="354"/>
      <c r="H11" s="354"/>
    </row>
    <row r="12" spans="1:9" s="267" customFormat="1" ht="24" customHeight="1">
      <c r="A12" s="355" t="s">
        <v>182</v>
      </c>
      <c r="B12" s="355"/>
      <c r="C12" s="355"/>
      <c r="D12" s="355"/>
      <c r="G12" s="354"/>
      <c r="H12" s="354"/>
    </row>
    <row r="13" spans="1:9" s="267" customFormat="1" ht="24" customHeight="1">
      <c r="A13" s="355" t="s">
        <v>181</v>
      </c>
      <c r="B13" s="355"/>
      <c r="C13" s="355"/>
      <c r="D13" s="355"/>
      <c r="E13" s="355"/>
      <c r="G13" s="354"/>
      <c r="H13" s="354"/>
    </row>
    <row r="14" spans="1:9" s="267" customFormat="1" ht="24" customHeight="1">
      <c r="A14" s="355" t="s">
        <v>183</v>
      </c>
      <c r="B14" s="355"/>
      <c r="C14" s="355"/>
      <c r="D14" s="355"/>
      <c r="G14" s="354"/>
      <c r="H14" s="354"/>
    </row>
    <row r="15" spans="1:9" s="267" customFormat="1" ht="24" customHeight="1">
      <c r="A15" s="355" t="s">
        <v>185</v>
      </c>
      <c r="B15" s="355"/>
      <c r="C15" s="355"/>
      <c r="D15" s="355"/>
      <c r="G15" s="354"/>
      <c r="H15" s="354"/>
    </row>
    <row r="16" spans="1:9" s="267" customFormat="1" ht="24" customHeight="1">
      <c r="A16" s="355" t="s">
        <v>184</v>
      </c>
      <c r="B16" s="355"/>
      <c r="C16" s="355"/>
      <c r="D16" s="355"/>
      <c r="G16" s="354"/>
      <c r="H16" s="354"/>
    </row>
    <row r="17" spans="1:8" s="267" customFormat="1" ht="24" customHeight="1">
      <c r="A17" s="355" t="s">
        <v>186</v>
      </c>
      <c r="B17" s="355"/>
      <c r="C17" s="355"/>
      <c r="D17" s="355"/>
      <c r="E17" s="355"/>
      <c r="F17" s="355"/>
      <c r="G17" s="358"/>
      <c r="H17" s="358"/>
    </row>
    <row r="18" spans="1:8" s="267" customFormat="1" ht="24" customHeight="1">
      <c r="A18" s="355" t="s">
        <v>187</v>
      </c>
      <c r="B18" s="355"/>
      <c r="C18" s="355"/>
      <c r="D18" s="355"/>
      <c r="E18" s="355"/>
      <c r="F18" s="355"/>
      <c r="G18" s="358"/>
      <c r="H18" s="354"/>
    </row>
    <row r="19" spans="1:8" s="267" customFormat="1" ht="24" customHeight="1">
      <c r="A19" s="355" t="s">
        <v>190</v>
      </c>
      <c r="B19" s="355"/>
      <c r="C19" s="355"/>
      <c r="D19" s="355"/>
      <c r="E19" s="355"/>
      <c r="G19" s="354"/>
      <c r="H19" s="354"/>
    </row>
    <row r="20" spans="1:8" s="267" customFormat="1" ht="24" customHeight="1">
      <c r="A20" s="355" t="s">
        <v>191</v>
      </c>
      <c r="B20" s="355"/>
      <c r="C20" s="355"/>
      <c r="D20" s="355"/>
      <c r="G20" s="354"/>
      <c r="H20" s="354"/>
    </row>
    <row r="21" spans="1:8" ht="20.100000000000001" customHeight="1">
      <c r="A21" s="355"/>
      <c r="B21" s="359"/>
      <c r="C21" s="359"/>
      <c r="D21" s="267"/>
      <c r="E21" s="267"/>
      <c r="F21" s="267"/>
    </row>
    <row r="22" spans="1:8" ht="20.100000000000001" customHeight="1">
      <c r="A22" s="355"/>
      <c r="B22" s="359"/>
    </row>
    <row r="23" spans="1:8" ht="20.100000000000001" customHeight="1">
      <c r="A23" s="355"/>
      <c r="B23" s="359"/>
    </row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A7:H7"/>
  </mergeCells>
  <hyperlinks>
    <hyperlink ref="A10:G10" location="'Distrib - regím. Altas nuevas'!A1" display="Distribución por regímenes y clases de pensión. Altas nuevas de pensiones." xr:uid="{00000000-0004-0000-0100-000000000000}"/>
    <hyperlink ref="A11:F11" location="'Clase, sexo y edad'!A1" display="Pensiones en vigor por clase, sexo y grupos de edad. Total sistema." xr:uid="{00000000-0004-0000-0100-000001000000}"/>
    <hyperlink ref="A12:D12" location="'Nº pens. por clases'!A1" display="Número de pensiones (por clase de pensión)" xr:uid="{00000000-0004-0000-0100-000002000000}"/>
    <hyperlink ref="A13:E13" location="'Importe €'!A1" display="Importe mensual de la nómina (por clase de pensión)" xr:uid="{00000000-0004-0000-0100-000003000000}"/>
    <hyperlink ref="A14:D14" location="'P. Media €'!A1" display="Pensión media mensual (por clase de pensión)" xr:uid="{00000000-0004-0000-0100-000004000000}"/>
    <hyperlink ref="A15:D15" location="'Pensiones - mínimos'!A1" display="Pensiones en vigor(complementadas a mínimos)" xr:uid="{00000000-0004-0000-0100-000005000000}"/>
    <hyperlink ref="A16:D16" location="'Pensión media (nuevas altas)'!A1" display="Evolución de la pensión media (nuevas altas)" xr:uid="{00000000-0004-0000-0100-000006000000}"/>
    <hyperlink ref="A17:H17" location="'Número pensiones (IP-J-V)'!A1" display="Número de pensiones y pensión media (Incapacidad Permanente, Jubilación y Viudedad)" xr:uid="{00000000-0004-0000-0100-000007000000}"/>
    <hyperlink ref="A18:G18" location="'Número pensiones (O-FM)'!A1" display="Número de pensiones y pensión media (Orfandad y Favor de Familiares)" xr:uid="{00000000-0004-0000-0100-000008000000}"/>
    <hyperlink ref="A19:E19" location="'Evolución y pensión media'!A1" display="Evolución del número de pensiones y de la pensión media." xr:uid="{00000000-0004-0000-0100-000009000000}"/>
    <hyperlink ref="A20:D20" location="'Minimos prov'!A1" display="Pensiones con complemento a mínimos." xr:uid="{00000000-0004-0000-0100-00000A000000}"/>
    <hyperlink ref="A21:C21" location="'Altas y Bajas por Provincias'!A1" display="Altas y Bajas por provincias" xr:uid="{00000000-0004-0000-0100-00000B000000}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E76"/>
  <sheetViews>
    <sheetView showGridLines="0" showZeros="0" showOutlineSymbols="0" topLeftCell="A28" zoomScaleNormal="100" workbookViewId="0">
      <selection activeCell="V1" sqref="V1"/>
    </sheetView>
  </sheetViews>
  <sheetFormatPr baseColWidth="10" defaultColWidth="11.5703125" defaultRowHeight="15"/>
  <cols>
    <col min="1" max="1" width="10.42578125" style="48" customWidth="1"/>
    <col min="2" max="2" width="26" style="48" customWidth="1"/>
    <col min="3" max="3" width="2" style="48" customWidth="1"/>
    <col min="4" max="4" width="12.7109375" style="48" customWidth="1"/>
    <col min="5" max="5" width="2" style="48" customWidth="1"/>
    <col min="6" max="6" width="11.5703125" style="48" customWidth="1"/>
    <col min="7" max="7" width="2" style="48" customWidth="1"/>
    <col min="8" max="8" width="10.42578125" style="48" customWidth="1"/>
    <col min="9" max="9" width="1.140625" style="48" customWidth="1"/>
    <col min="10" max="10" width="14.140625" style="48" customWidth="1"/>
    <col min="11" max="11" width="2" style="48" customWidth="1"/>
    <col min="12" max="12" width="13.7109375" style="48" customWidth="1"/>
    <col min="13" max="13" width="1.140625" style="48" customWidth="1"/>
    <col min="14" max="14" width="11.85546875" style="48" customWidth="1"/>
    <col min="15" max="15" width="2" style="48" customWidth="1"/>
    <col min="16" max="16" width="13.7109375" style="48" customWidth="1"/>
    <col min="17" max="17" width="2" style="48" customWidth="1"/>
    <col min="18" max="18" width="13.7109375" style="48" customWidth="1"/>
    <col min="19" max="19" width="2" style="48" customWidth="1"/>
    <col min="20" max="20" width="10.42578125" style="48" customWidth="1"/>
    <col min="21" max="21" width="3.28515625" style="48" customWidth="1"/>
    <col min="22" max="22" width="8.85546875" style="48" customWidth="1"/>
    <col min="23" max="27" width="11.28515625" style="49" customWidth="1"/>
    <col min="28" max="31" width="11.5703125" style="49"/>
    <col min="32" max="16384" width="11.5703125" style="48"/>
  </cols>
  <sheetData>
    <row r="1" spans="1:31" ht="65.849999999999994" customHeight="1">
      <c r="A1" s="73" t="s">
        <v>194</v>
      </c>
      <c r="B1" s="74"/>
      <c r="C1" s="75"/>
      <c r="D1" s="74"/>
      <c r="E1" s="74"/>
      <c r="F1" s="74"/>
      <c r="G1" s="74"/>
      <c r="H1" s="74"/>
      <c r="I1" s="75"/>
      <c r="J1" s="74"/>
      <c r="K1" s="76"/>
      <c r="L1" s="74"/>
      <c r="M1" s="76"/>
      <c r="N1" s="74"/>
      <c r="O1" s="75"/>
      <c r="P1" s="74"/>
      <c r="Q1" s="76"/>
      <c r="R1" s="74"/>
      <c r="S1" s="76"/>
      <c r="T1" s="74"/>
      <c r="V1" s="246" t="s">
        <v>192</v>
      </c>
    </row>
    <row r="2" spans="1:31" ht="39.950000000000003" customHeight="1">
      <c r="A2" s="73" t="s">
        <v>146</v>
      </c>
      <c r="B2" s="74"/>
      <c r="C2" s="75"/>
      <c r="D2" s="74"/>
      <c r="E2" s="74"/>
      <c r="F2" s="74"/>
      <c r="G2" s="74"/>
      <c r="H2" s="74"/>
      <c r="I2" s="75"/>
      <c r="J2" s="74"/>
      <c r="K2" s="76"/>
      <c r="L2" s="74"/>
      <c r="M2" s="76"/>
      <c r="N2" s="74"/>
      <c r="O2" s="75"/>
      <c r="P2" s="74"/>
      <c r="Q2" s="76"/>
      <c r="R2" s="74"/>
      <c r="S2" s="76"/>
      <c r="T2" s="74"/>
    </row>
    <row r="3" spans="1:31" ht="43.15" customHeight="1">
      <c r="A3" s="77" t="s">
        <v>147</v>
      </c>
      <c r="B3" s="77"/>
      <c r="C3" s="78"/>
      <c r="D3" s="77"/>
      <c r="E3" s="77"/>
      <c r="F3" s="77"/>
      <c r="G3" s="77"/>
      <c r="H3" s="77"/>
      <c r="I3" s="78"/>
      <c r="J3" s="77"/>
      <c r="K3" s="79"/>
      <c r="L3" s="77"/>
      <c r="M3" s="79"/>
      <c r="N3" s="77"/>
      <c r="O3" s="78"/>
      <c r="P3" s="77"/>
      <c r="Q3" s="79"/>
      <c r="R3" s="77"/>
      <c r="S3" s="79"/>
      <c r="T3" s="77"/>
    </row>
    <row r="4" spans="1:31" ht="27.95" customHeight="1">
      <c r="A4" s="378" t="s">
        <v>148</v>
      </c>
      <c r="B4" s="379"/>
      <c r="C4" s="80"/>
      <c r="D4" s="380" t="s">
        <v>149</v>
      </c>
      <c r="E4" s="381"/>
      <c r="F4" s="381"/>
      <c r="G4" s="381"/>
      <c r="H4" s="382"/>
      <c r="I4" s="80"/>
      <c r="J4" s="380" t="s">
        <v>50</v>
      </c>
      <c r="K4" s="381"/>
      <c r="L4" s="381"/>
      <c r="M4" s="381"/>
      <c r="N4" s="382"/>
      <c r="O4" s="80"/>
      <c r="P4" s="380" t="s">
        <v>51</v>
      </c>
      <c r="Q4" s="381"/>
      <c r="R4" s="381"/>
      <c r="S4" s="381"/>
      <c r="T4" s="382"/>
      <c r="W4" s="143"/>
      <c r="X4" s="143"/>
      <c r="Y4" s="143"/>
      <c r="Z4" s="143"/>
      <c r="AA4" s="143"/>
      <c r="AB4" s="143"/>
      <c r="AC4" s="143"/>
      <c r="AD4" s="143"/>
      <c r="AE4" s="143"/>
    </row>
    <row r="5" spans="1:31" ht="27.95" customHeight="1">
      <c r="A5" s="144" t="s">
        <v>150</v>
      </c>
      <c r="B5" s="163"/>
      <c r="C5" s="81"/>
      <c r="D5" s="82" t="s">
        <v>7</v>
      </c>
      <c r="E5" s="83"/>
      <c r="F5" s="82" t="s">
        <v>151</v>
      </c>
      <c r="G5" s="83"/>
      <c r="H5" s="82" t="s">
        <v>152</v>
      </c>
      <c r="I5" s="81"/>
      <c r="J5" s="82" t="s">
        <v>7</v>
      </c>
      <c r="K5" s="84"/>
      <c r="L5" s="82" t="s">
        <v>151</v>
      </c>
      <c r="M5" s="84"/>
      <c r="N5" s="82" t="s">
        <v>152</v>
      </c>
      <c r="O5" s="81"/>
      <c r="P5" s="82" t="s">
        <v>7</v>
      </c>
      <c r="Q5" s="84"/>
      <c r="R5" s="82" t="s">
        <v>151</v>
      </c>
      <c r="S5" s="84"/>
      <c r="T5" s="85" t="s">
        <v>152</v>
      </c>
      <c r="W5" s="143"/>
      <c r="X5" s="143"/>
      <c r="Y5" s="143"/>
      <c r="Z5" s="143"/>
      <c r="AA5" s="143"/>
      <c r="AB5" s="143"/>
      <c r="AC5" s="143"/>
      <c r="AD5" s="143"/>
      <c r="AE5" s="143"/>
    </row>
    <row r="6" spans="1:31" ht="9.9499999999999993" customHeight="1">
      <c r="A6" s="86"/>
      <c r="B6" s="86"/>
      <c r="C6" s="87"/>
      <c r="D6" s="86"/>
      <c r="E6" s="50"/>
      <c r="F6" s="86"/>
      <c r="G6" s="50"/>
      <c r="H6" s="86"/>
      <c r="I6" s="87"/>
      <c r="J6" s="86"/>
      <c r="K6" s="88"/>
      <c r="L6" s="86"/>
      <c r="M6" s="88"/>
      <c r="N6" s="86"/>
      <c r="O6" s="87"/>
      <c r="P6" s="86"/>
      <c r="Q6" s="88"/>
      <c r="R6" s="86"/>
      <c r="S6" s="88"/>
      <c r="T6" s="86"/>
    </row>
    <row r="7" spans="1:31" ht="18.95" customHeight="1">
      <c r="A7" s="50" t="s">
        <v>153</v>
      </c>
      <c r="B7" s="89"/>
      <c r="C7" s="90"/>
      <c r="D7" s="91">
        <v>719858</v>
      </c>
      <c r="E7" s="91"/>
      <c r="F7" s="91">
        <v>724677.56749000004</v>
      </c>
      <c r="G7" s="91"/>
      <c r="H7" s="72">
        <v>1006.6951641712672</v>
      </c>
      <c r="I7" s="90"/>
      <c r="J7" s="91">
        <v>4350408</v>
      </c>
      <c r="K7" s="92"/>
      <c r="L7" s="91">
        <v>5688583.3367599985</v>
      </c>
      <c r="M7" s="92"/>
      <c r="N7" s="72">
        <v>1307.5976636582129</v>
      </c>
      <c r="O7" s="90"/>
      <c r="P7" s="91">
        <v>1727059</v>
      </c>
      <c r="Q7" s="92"/>
      <c r="R7" s="91">
        <v>1334689.6831100001</v>
      </c>
      <c r="S7" s="92"/>
      <c r="T7" s="72">
        <v>772.81070485142675</v>
      </c>
      <c r="U7" s="93"/>
      <c r="V7" s="93"/>
    </row>
    <row r="8" spans="1:31" ht="27.95" customHeight="1">
      <c r="A8" s="50" t="s">
        <v>154</v>
      </c>
      <c r="B8" s="89"/>
      <c r="C8" s="90"/>
      <c r="D8" s="91">
        <v>118469</v>
      </c>
      <c r="E8" s="91"/>
      <c r="F8" s="91">
        <v>89030.409360000049</v>
      </c>
      <c r="G8" s="91"/>
      <c r="H8" s="72">
        <v>751.50806843984537</v>
      </c>
      <c r="I8" s="90"/>
      <c r="J8" s="91">
        <v>1305678</v>
      </c>
      <c r="K8" s="92"/>
      <c r="L8" s="91">
        <v>1013851.3466100002</v>
      </c>
      <c r="M8" s="92"/>
      <c r="N8" s="72">
        <v>776.49416365290699</v>
      </c>
      <c r="O8" s="90"/>
      <c r="P8" s="91">
        <v>467306</v>
      </c>
      <c r="Q8" s="92"/>
      <c r="R8" s="91">
        <v>244495.12364999994</v>
      </c>
      <c r="S8" s="92"/>
      <c r="T8" s="72">
        <v>523.20133627644407</v>
      </c>
      <c r="U8" s="93"/>
      <c r="V8" s="93"/>
    </row>
    <row r="9" spans="1:31" ht="27.95" customHeight="1">
      <c r="A9" s="50" t="s">
        <v>155</v>
      </c>
      <c r="B9" s="89"/>
      <c r="C9" s="90"/>
      <c r="D9" s="91">
        <v>7168</v>
      </c>
      <c r="E9" s="91"/>
      <c r="F9" s="91">
        <v>6916.5833299999967</v>
      </c>
      <c r="G9" s="91"/>
      <c r="H9" s="72">
        <v>964.92512974330305</v>
      </c>
      <c r="I9" s="90"/>
      <c r="J9" s="91">
        <v>67923</v>
      </c>
      <c r="K9" s="92"/>
      <c r="L9" s="91">
        <v>88133.305219999951</v>
      </c>
      <c r="M9" s="92"/>
      <c r="N9" s="72">
        <v>1297.5472994420145</v>
      </c>
      <c r="O9" s="90"/>
      <c r="P9" s="91">
        <v>42263</v>
      </c>
      <c r="Q9" s="92"/>
      <c r="R9" s="91">
        <v>30405.273809999999</v>
      </c>
      <c r="S9" s="92"/>
      <c r="T9" s="72">
        <v>719.43008802025406</v>
      </c>
      <c r="U9" s="93"/>
      <c r="V9" s="93"/>
    </row>
    <row r="10" spans="1:31" ht="27.95" customHeight="1">
      <c r="A10" s="50" t="s">
        <v>156</v>
      </c>
      <c r="B10" s="89"/>
      <c r="C10" s="90"/>
      <c r="D10" s="91">
        <v>2499</v>
      </c>
      <c r="E10" s="91"/>
      <c r="F10" s="91">
        <v>4041.2255599999999</v>
      </c>
      <c r="G10" s="91"/>
      <c r="H10" s="72">
        <v>1617.1370788315326</v>
      </c>
      <c r="I10" s="90"/>
      <c r="J10" s="91">
        <v>36440</v>
      </c>
      <c r="K10" s="92"/>
      <c r="L10" s="91">
        <v>83123.081089999992</v>
      </c>
      <c r="M10" s="92"/>
      <c r="N10" s="72">
        <v>2281.0944316684959</v>
      </c>
      <c r="O10" s="90"/>
      <c r="P10" s="91">
        <v>21646</v>
      </c>
      <c r="Q10" s="92"/>
      <c r="R10" s="91">
        <v>22668.38326000001</v>
      </c>
      <c r="S10" s="92"/>
      <c r="T10" s="72">
        <v>1047.2319717268783</v>
      </c>
      <c r="U10" s="93"/>
      <c r="V10" s="93"/>
    </row>
    <row r="11" spans="1:31" ht="27.95" customHeight="1">
      <c r="A11" s="50" t="s">
        <v>157</v>
      </c>
      <c r="B11" s="89"/>
      <c r="C11" s="90"/>
      <c r="D11" s="91">
        <v>85161</v>
      </c>
      <c r="E11" s="91"/>
      <c r="F11" s="91">
        <v>97135.289689999976</v>
      </c>
      <c r="G11" s="91"/>
      <c r="H11" s="72">
        <v>1140.6076688859921</v>
      </c>
      <c r="I11" s="90"/>
      <c r="J11" s="91">
        <v>53022</v>
      </c>
      <c r="K11" s="92"/>
      <c r="L11" s="91">
        <v>65059.977020000035</v>
      </c>
      <c r="M11" s="92"/>
      <c r="N11" s="72">
        <v>1227.0373999471924</v>
      </c>
      <c r="O11" s="90"/>
      <c r="P11" s="91">
        <v>53818</v>
      </c>
      <c r="Q11" s="92"/>
      <c r="R11" s="91">
        <v>48013.308069999999</v>
      </c>
      <c r="S11" s="92"/>
      <c r="T11" s="72">
        <v>892.14218421346015</v>
      </c>
      <c r="U11" s="93"/>
      <c r="V11" s="93"/>
    </row>
    <row r="12" spans="1:31" ht="27.95" customHeight="1">
      <c r="A12" s="50" t="s">
        <v>158</v>
      </c>
      <c r="B12" s="89"/>
      <c r="C12" s="90"/>
      <c r="D12" s="91">
        <v>11977</v>
      </c>
      <c r="E12" s="91"/>
      <c r="F12" s="91">
        <v>13311.923389999996</v>
      </c>
      <c r="G12" s="91"/>
      <c r="H12" s="72">
        <v>1111.4572422142437</v>
      </c>
      <c r="I12" s="90"/>
      <c r="J12" s="91">
        <v>10646</v>
      </c>
      <c r="K12" s="92"/>
      <c r="L12" s="91">
        <v>18016.78485</v>
      </c>
      <c r="M12" s="92"/>
      <c r="N12" s="72">
        <v>1692.3525126808192</v>
      </c>
      <c r="O12" s="90"/>
      <c r="P12" s="91">
        <v>10991</v>
      </c>
      <c r="Q12" s="92"/>
      <c r="R12" s="91">
        <v>12626.22185</v>
      </c>
      <c r="S12" s="92"/>
      <c r="T12" s="72">
        <v>1148.7782594850332</v>
      </c>
      <c r="U12" s="93"/>
      <c r="V12" s="93"/>
    </row>
    <row r="13" spans="1:31" ht="27.95" customHeight="1">
      <c r="A13" s="50" t="s">
        <v>159</v>
      </c>
      <c r="B13" s="89"/>
      <c r="C13" s="90"/>
      <c r="D13" s="91">
        <v>6398</v>
      </c>
      <c r="E13" s="91"/>
      <c r="F13" s="91">
        <v>2636.5767400000004</v>
      </c>
      <c r="G13" s="91"/>
      <c r="H13" s="72">
        <v>412.09389496717728</v>
      </c>
      <c r="I13" s="90"/>
      <c r="J13" s="91">
        <v>250228</v>
      </c>
      <c r="K13" s="92"/>
      <c r="L13" s="91">
        <v>100894.03423000008</v>
      </c>
      <c r="M13" s="92"/>
      <c r="N13" s="72">
        <v>403.20841084930572</v>
      </c>
      <c r="O13" s="90"/>
      <c r="P13" s="91">
        <v>22955</v>
      </c>
      <c r="Q13" s="92"/>
      <c r="R13" s="91">
        <v>9418.4028799999942</v>
      </c>
      <c r="S13" s="92"/>
      <c r="T13" s="72">
        <v>410.29853539533843</v>
      </c>
      <c r="U13" s="93"/>
      <c r="V13" s="93"/>
    </row>
    <row r="14" spans="1:31" ht="16.149999999999999" customHeight="1">
      <c r="A14" s="50"/>
      <c r="B14" s="89"/>
      <c r="C14" s="90"/>
      <c r="D14" s="91"/>
      <c r="E14" s="91"/>
      <c r="F14" s="91"/>
      <c r="G14" s="91"/>
      <c r="H14" s="72"/>
      <c r="I14" s="90"/>
      <c r="J14" s="91"/>
      <c r="K14" s="92"/>
      <c r="L14" s="91"/>
      <c r="M14" s="92"/>
      <c r="N14" s="72"/>
      <c r="O14" s="90"/>
      <c r="P14" s="91"/>
      <c r="Q14" s="92"/>
      <c r="R14" s="91"/>
      <c r="S14" s="92"/>
      <c r="T14" s="72"/>
    </row>
    <row r="15" spans="1:31" s="49" customFormat="1" ht="19.5" customHeight="1">
      <c r="A15" s="94" t="s">
        <v>160</v>
      </c>
      <c r="B15" s="95"/>
      <c r="C15" s="96"/>
      <c r="D15" s="95">
        <v>951530</v>
      </c>
      <c r="E15" s="95"/>
      <c r="F15" s="95">
        <v>937749.57556000026</v>
      </c>
      <c r="G15" s="95"/>
      <c r="H15" s="97">
        <v>985.51761432640092</v>
      </c>
      <c r="I15" s="96"/>
      <c r="J15" s="95">
        <v>6074345</v>
      </c>
      <c r="K15" s="98"/>
      <c r="L15" s="95">
        <v>7057661.8657799941</v>
      </c>
      <c r="M15" s="98"/>
      <c r="N15" s="97">
        <v>1161.8803123266778</v>
      </c>
      <c r="O15" s="96"/>
      <c r="P15" s="95">
        <v>2346038</v>
      </c>
      <c r="Q15" s="98"/>
      <c r="R15" s="95">
        <v>1702316.3966300038</v>
      </c>
      <c r="S15" s="98"/>
      <c r="T15" s="97">
        <v>725.61330917487442</v>
      </c>
      <c r="U15" s="48"/>
      <c r="V15" s="48"/>
    </row>
    <row r="16" spans="1:31" ht="13.9" customHeight="1">
      <c r="A16" s="73"/>
      <c r="B16" s="74"/>
      <c r="C16" s="75"/>
      <c r="D16" s="74"/>
      <c r="E16" s="74"/>
      <c r="F16" s="74"/>
      <c r="G16" s="74"/>
      <c r="H16" s="74"/>
      <c r="I16" s="75"/>
      <c r="J16" s="74"/>
      <c r="K16" s="76"/>
      <c r="L16" s="74"/>
      <c r="M16" s="76"/>
      <c r="N16" s="74"/>
      <c r="O16" s="75"/>
      <c r="P16" s="74"/>
      <c r="Q16" s="76"/>
      <c r="R16" s="74"/>
      <c r="S16" s="76"/>
      <c r="T16" s="74"/>
    </row>
    <row r="17" spans="1:22" s="49" customFormat="1" ht="50.25" customHeight="1">
      <c r="A17" s="383"/>
      <c r="B17" s="383"/>
      <c r="C17" s="99"/>
      <c r="D17" s="100" t="s">
        <v>141</v>
      </c>
      <c r="E17" s="100"/>
      <c r="F17" s="100" t="s">
        <v>141</v>
      </c>
      <c r="G17" s="100"/>
      <c r="H17" s="100" t="s">
        <v>141</v>
      </c>
      <c r="I17" s="100"/>
      <c r="J17" s="100" t="s">
        <v>141</v>
      </c>
      <c r="K17" s="100"/>
      <c r="L17" s="100" t="s">
        <v>141</v>
      </c>
      <c r="M17" s="100"/>
      <c r="N17" s="100" t="s">
        <v>141</v>
      </c>
      <c r="O17" s="100"/>
      <c r="P17" s="100" t="s">
        <v>141</v>
      </c>
      <c r="Q17" s="100"/>
      <c r="R17" s="100" t="s">
        <v>141</v>
      </c>
      <c r="S17" s="100"/>
      <c r="T17" s="100" t="s">
        <v>141</v>
      </c>
      <c r="U17" s="48"/>
      <c r="V17" s="48"/>
    </row>
    <row r="18" spans="1:22" s="49" customFormat="1" ht="9.9499999999999993" customHeight="1">
      <c r="A18" s="377"/>
      <c r="B18" s="377"/>
      <c r="C18" s="101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48"/>
      <c r="V18" s="48"/>
    </row>
    <row r="19" spans="1:22" s="49" customFormat="1" ht="27.95" customHeight="1">
      <c r="A19" s="378" t="s">
        <v>148</v>
      </c>
      <c r="B19" s="379"/>
      <c r="C19" s="80"/>
      <c r="D19" s="380" t="s">
        <v>116</v>
      </c>
      <c r="E19" s="384"/>
      <c r="F19" s="384"/>
      <c r="G19" s="384"/>
      <c r="H19" s="385"/>
      <c r="I19" s="80"/>
      <c r="J19" s="380" t="s">
        <v>117</v>
      </c>
      <c r="K19" s="384"/>
      <c r="L19" s="384"/>
      <c r="M19" s="384"/>
      <c r="N19" s="385"/>
      <c r="O19" s="80"/>
      <c r="P19" s="380" t="s">
        <v>161</v>
      </c>
      <c r="Q19" s="384"/>
      <c r="R19" s="384"/>
      <c r="S19" s="384"/>
      <c r="T19" s="385"/>
      <c r="U19" s="48"/>
      <c r="V19" s="102"/>
    </row>
    <row r="20" spans="1:22" s="49" customFormat="1" ht="27.95" customHeight="1">
      <c r="A20" s="164" t="s">
        <v>150</v>
      </c>
      <c r="B20" s="163"/>
      <c r="C20" s="81"/>
      <c r="D20" s="82" t="s">
        <v>7</v>
      </c>
      <c r="E20" s="83"/>
      <c r="F20" s="82" t="s">
        <v>151</v>
      </c>
      <c r="G20" s="83"/>
      <c r="H20" s="82" t="s">
        <v>152</v>
      </c>
      <c r="I20" s="81"/>
      <c r="J20" s="82" t="s">
        <v>7</v>
      </c>
      <c r="K20" s="84"/>
      <c r="L20" s="82" t="s">
        <v>151</v>
      </c>
      <c r="M20" s="84"/>
      <c r="N20" s="82" t="s">
        <v>152</v>
      </c>
      <c r="O20" s="81"/>
      <c r="P20" s="82" t="s">
        <v>7</v>
      </c>
      <c r="Q20" s="84"/>
      <c r="R20" s="82" t="s">
        <v>151</v>
      </c>
      <c r="S20" s="84"/>
      <c r="T20" s="85" t="s">
        <v>152</v>
      </c>
      <c r="U20" s="48"/>
      <c r="V20" s="48"/>
    </row>
    <row r="21" spans="1:22" s="49" customFormat="1" ht="9.9499999999999993" customHeight="1">
      <c r="A21" s="389"/>
      <c r="B21" s="389"/>
      <c r="C21" s="87"/>
      <c r="D21" s="86"/>
      <c r="E21" s="50"/>
      <c r="F21" s="86"/>
      <c r="G21" s="50"/>
      <c r="H21" s="86"/>
      <c r="I21" s="87"/>
      <c r="J21" s="86"/>
      <c r="K21" s="88"/>
      <c r="L21" s="86"/>
      <c r="M21" s="88"/>
      <c r="N21" s="86"/>
      <c r="O21" s="87"/>
      <c r="P21" s="52"/>
      <c r="Q21" s="103"/>
      <c r="R21" s="52"/>
      <c r="S21" s="103"/>
      <c r="T21" s="52"/>
      <c r="U21" s="48"/>
      <c r="V21" s="48"/>
    </row>
    <row r="22" spans="1:22" s="49" customFormat="1" ht="19.5" customHeight="1">
      <c r="A22" s="50" t="s">
        <v>153</v>
      </c>
      <c r="B22" s="89"/>
      <c r="C22" s="90"/>
      <c r="D22" s="91">
        <v>256189</v>
      </c>
      <c r="E22" s="91"/>
      <c r="F22" s="91">
        <v>107848.89430000007</v>
      </c>
      <c r="G22" s="91"/>
      <c r="H22" s="72">
        <v>420.97394618816605</v>
      </c>
      <c r="I22" s="90"/>
      <c r="J22" s="91">
        <v>30542</v>
      </c>
      <c r="K22" s="92"/>
      <c r="L22" s="91">
        <v>18678.150690000006</v>
      </c>
      <c r="M22" s="92"/>
      <c r="N22" s="72">
        <v>611.55624025931525</v>
      </c>
      <c r="O22" s="90"/>
      <c r="P22" s="91">
        <v>7084056</v>
      </c>
      <c r="Q22" s="92"/>
      <c r="R22" s="91">
        <v>7874477.6323500127</v>
      </c>
      <c r="S22" s="92"/>
      <c r="T22" s="72">
        <v>1111.577552796027</v>
      </c>
      <c r="U22" s="48"/>
      <c r="V22" s="66"/>
    </row>
    <row r="23" spans="1:22" s="49" customFormat="1" ht="27.95" customHeight="1">
      <c r="A23" s="50" t="s">
        <v>154</v>
      </c>
      <c r="B23" s="89"/>
      <c r="C23" s="90"/>
      <c r="D23" s="91">
        <v>64144</v>
      </c>
      <c r="E23" s="91"/>
      <c r="F23" s="91">
        <v>21922.053309999999</v>
      </c>
      <c r="G23" s="91"/>
      <c r="H23" s="72">
        <v>341.76311595784483</v>
      </c>
      <c r="I23" s="90"/>
      <c r="J23" s="91">
        <v>9860</v>
      </c>
      <c r="K23" s="92"/>
      <c r="L23" s="91">
        <v>4595.5984100000005</v>
      </c>
      <c r="M23" s="92"/>
      <c r="N23" s="72">
        <v>466.08503144016231</v>
      </c>
      <c r="O23" s="90"/>
      <c r="P23" s="91">
        <v>1965457</v>
      </c>
      <c r="Q23" s="92"/>
      <c r="R23" s="91">
        <v>1373894.5313400005</v>
      </c>
      <c r="S23" s="92"/>
      <c r="T23" s="72">
        <v>699.02039644723868</v>
      </c>
      <c r="U23" s="48"/>
      <c r="V23" s="66"/>
    </row>
    <row r="24" spans="1:22" s="49" customFormat="1" ht="27.95" customHeight="1">
      <c r="A24" s="50" t="s">
        <v>155</v>
      </c>
      <c r="B24" s="89"/>
      <c r="C24" s="90"/>
      <c r="D24" s="91">
        <v>4970</v>
      </c>
      <c r="E24" s="91"/>
      <c r="F24" s="91">
        <v>2403.5912399999997</v>
      </c>
      <c r="G24" s="91"/>
      <c r="H24" s="72">
        <v>483.61996780684098</v>
      </c>
      <c r="I24" s="90"/>
      <c r="J24" s="91">
        <v>1156</v>
      </c>
      <c r="K24" s="92"/>
      <c r="L24" s="91">
        <v>716.20548000000019</v>
      </c>
      <c r="M24" s="92"/>
      <c r="N24" s="72">
        <v>619.55491349480985</v>
      </c>
      <c r="O24" s="90"/>
      <c r="P24" s="91">
        <v>123480</v>
      </c>
      <c r="Q24" s="92"/>
      <c r="R24" s="91">
        <v>128574.95907999999</v>
      </c>
      <c r="S24" s="92"/>
      <c r="T24" s="72">
        <v>1041.2614114026562</v>
      </c>
      <c r="U24" s="48"/>
      <c r="V24" s="66"/>
    </row>
    <row r="25" spans="1:22" s="49" customFormat="1" ht="27.95" customHeight="1">
      <c r="A25" s="50" t="s">
        <v>156</v>
      </c>
      <c r="B25" s="89"/>
      <c r="C25" s="90"/>
      <c r="D25" s="91">
        <v>1980</v>
      </c>
      <c r="E25" s="91"/>
      <c r="F25" s="91">
        <v>1392.5745099999995</v>
      </c>
      <c r="G25" s="91"/>
      <c r="H25" s="72">
        <v>703.32045959595939</v>
      </c>
      <c r="I25" s="90"/>
      <c r="J25" s="91">
        <v>594</v>
      </c>
      <c r="K25" s="92"/>
      <c r="L25" s="91">
        <v>562.24049000000002</v>
      </c>
      <c r="M25" s="92"/>
      <c r="N25" s="72">
        <v>946.53281144781147</v>
      </c>
      <c r="O25" s="90"/>
      <c r="P25" s="91">
        <v>63159</v>
      </c>
      <c r="Q25" s="92"/>
      <c r="R25" s="91">
        <v>111787.50490999995</v>
      </c>
      <c r="S25" s="92"/>
      <c r="T25" s="72">
        <v>1769.937853829224</v>
      </c>
      <c r="U25" s="48"/>
      <c r="V25" s="66"/>
    </row>
    <row r="26" spans="1:22" s="49" customFormat="1" ht="27.95" customHeight="1">
      <c r="A26" s="50" t="s">
        <v>157</v>
      </c>
      <c r="B26" s="89"/>
      <c r="C26" s="90"/>
      <c r="D26" s="91">
        <v>11511</v>
      </c>
      <c r="E26" s="91"/>
      <c r="F26" s="91">
        <v>4890.6928799999987</v>
      </c>
      <c r="G26" s="91"/>
      <c r="H26" s="72">
        <v>424.87124315871768</v>
      </c>
      <c r="I26" s="90"/>
      <c r="J26" s="91">
        <v>565</v>
      </c>
      <c r="K26" s="92"/>
      <c r="L26" s="91">
        <v>532.74835999999993</v>
      </c>
      <c r="M26" s="92"/>
      <c r="N26" s="72">
        <v>942.91745132743358</v>
      </c>
      <c r="O26" s="90"/>
      <c r="P26" s="91">
        <v>204077</v>
      </c>
      <c r="Q26" s="92"/>
      <c r="R26" s="91">
        <v>215632.01601999984</v>
      </c>
      <c r="S26" s="92"/>
      <c r="T26" s="72">
        <v>1056.6208637916072</v>
      </c>
      <c r="U26" s="48"/>
      <c r="V26" s="66"/>
    </row>
    <row r="27" spans="1:22" s="49" customFormat="1" ht="27.95" customHeight="1">
      <c r="A27" s="50" t="s">
        <v>158</v>
      </c>
      <c r="B27" s="89"/>
      <c r="C27" s="90"/>
      <c r="D27" s="91">
        <v>1112</v>
      </c>
      <c r="E27" s="91"/>
      <c r="F27" s="91">
        <v>834.72208999999987</v>
      </c>
      <c r="G27" s="91"/>
      <c r="H27" s="72">
        <v>750.64936151079121</v>
      </c>
      <c r="I27" s="90"/>
      <c r="J27" s="91">
        <v>204</v>
      </c>
      <c r="K27" s="92"/>
      <c r="L27" s="91">
        <v>243.68359999999998</v>
      </c>
      <c r="M27" s="92"/>
      <c r="N27" s="72">
        <v>1194.5274509803921</v>
      </c>
      <c r="O27" s="90"/>
      <c r="P27" s="91">
        <v>34930</v>
      </c>
      <c r="Q27" s="92"/>
      <c r="R27" s="91">
        <v>45033.335779999965</v>
      </c>
      <c r="S27" s="92"/>
      <c r="T27" s="72">
        <v>1289.2452270254785</v>
      </c>
      <c r="U27" s="48"/>
      <c r="V27" s="66"/>
    </row>
    <row r="28" spans="1:22" s="49" customFormat="1" ht="27.95" customHeight="1">
      <c r="A28" s="50" t="s">
        <v>159</v>
      </c>
      <c r="B28" s="89"/>
      <c r="C28" s="90"/>
      <c r="D28" s="91"/>
      <c r="E28" s="91"/>
      <c r="F28" s="91"/>
      <c r="G28" s="91"/>
      <c r="H28" s="72"/>
      <c r="I28" s="90"/>
      <c r="J28" s="91"/>
      <c r="K28" s="92"/>
      <c r="L28" s="91"/>
      <c r="M28" s="92"/>
      <c r="N28" s="72"/>
      <c r="O28" s="90"/>
      <c r="P28" s="91">
        <v>279581</v>
      </c>
      <c r="Q28" s="92"/>
      <c r="R28" s="91">
        <v>112949.01385000008</v>
      </c>
      <c r="S28" s="92"/>
      <c r="T28" s="72">
        <v>403.99388316802668</v>
      </c>
      <c r="U28" s="48"/>
      <c r="V28" s="66"/>
    </row>
    <row r="29" spans="1:22" s="49" customFormat="1" ht="16.149999999999999" customHeight="1">
      <c r="A29" s="50"/>
      <c r="B29" s="89"/>
      <c r="C29" s="90"/>
      <c r="D29" s="91"/>
      <c r="E29" s="91"/>
      <c r="F29" s="91"/>
      <c r="G29" s="91"/>
      <c r="H29" s="72"/>
      <c r="I29" s="90"/>
      <c r="J29" s="91"/>
      <c r="K29" s="92"/>
      <c r="L29" s="91"/>
      <c r="M29" s="92"/>
      <c r="N29" s="72"/>
      <c r="O29" s="90"/>
      <c r="P29" s="91"/>
      <c r="Q29" s="92"/>
      <c r="R29" s="91"/>
      <c r="S29" s="92"/>
      <c r="T29" s="72"/>
      <c r="U29" s="48"/>
      <c r="V29" s="66"/>
    </row>
    <row r="30" spans="1:22" s="49" customFormat="1" ht="24" customHeight="1">
      <c r="A30" s="104" t="s">
        <v>160</v>
      </c>
      <c r="B30" s="105"/>
      <c r="C30" s="96"/>
      <c r="D30" s="105">
        <v>339906</v>
      </c>
      <c r="E30" s="105"/>
      <c r="F30" s="105">
        <v>139292.52832999986</v>
      </c>
      <c r="G30" s="105"/>
      <c r="H30" s="106">
        <v>409.79720372691236</v>
      </c>
      <c r="I30" s="96"/>
      <c r="J30" s="105">
        <v>42921</v>
      </c>
      <c r="K30" s="107"/>
      <c r="L30" s="105">
        <v>25328.627030000003</v>
      </c>
      <c r="M30" s="107"/>
      <c r="N30" s="106">
        <v>590.12201556347725</v>
      </c>
      <c r="O30" s="96"/>
      <c r="P30" s="105">
        <v>9754740</v>
      </c>
      <c r="Q30" s="107"/>
      <c r="R30" s="105">
        <v>9862348.9933299981</v>
      </c>
      <c r="S30" s="107"/>
      <c r="T30" s="106">
        <v>1011.0314568435446</v>
      </c>
      <c r="U30" s="48"/>
      <c r="V30" s="66"/>
    </row>
    <row r="31" spans="1:22" ht="9.9499999999999993" customHeight="1">
      <c r="A31" s="390"/>
      <c r="B31" s="390"/>
      <c r="C31" s="108"/>
      <c r="D31" s="109"/>
      <c r="E31" s="109"/>
      <c r="F31" s="109"/>
      <c r="G31" s="109"/>
      <c r="H31" s="109"/>
      <c r="I31" s="108"/>
      <c r="J31" s="109"/>
      <c r="K31" s="109"/>
      <c r="L31" s="109"/>
      <c r="M31" s="109"/>
      <c r="N31" s="109"/>
      <c r="O31" s="108"/>
      <c r="P31" s="109"/>
      <c r="Q31" s="109"/>
      <c r="R31" s="109"/>
      <c r="S31" s="109"/>
      <c r="T31" s="109"/>
    </row>
    <row r="32" spans="1:22" ht="50.1" customHeight="1">
      <c r="A32" s="393"/>
      <c r="B32" s="393"/>
      <c r="C32" s="110"/>
      <c r="D32" s="100" t="s">
        <v>141</v>
      </c>
      <c r="E32" s="100"/>
      <c r="F32" s="100" t="s">
        <v>141</v>
      </c>
      <c r="G32" s="100"/>
      <c r="H32" s="100" t="s">
        <v>141</v>
      </c>
      <c r="I32" s="111"/>
      <c r="J32" s="100" t="s">
        <v>141</v>
      </c>
      <c r="K32" s="100"/>
      <c r="L32" s="100" t="s">
        <v>141</v>
      </c>
      <c r="M32" s="100"/>
      <c r="N32" s="100" t="s">
        <v>141</v>
      </c>
      <c r="O32" s="100"/>
      <c r="P32" s="100" t="s">
        <v>141</v>
      </c>
      <c r="Q32" s="100"/>
      <c r="R32" s="100" t="s">
        <v>141</v>
      </c>
      <c r="S32" s="100"/>
      <c r="T32" s="100" t="s">
        <v>141</v>
      </c>
    </row>
    <row r="33" spans="1:20" ht="68.099999999999994" customHeight="1">
      <c r="A33" s="73" t="s">
        <v>162</v>
      </c>
      <c r="B33" s="73"/>
      <c r="C33" s="112"/>
      <c r="D33" s="113"/>
      <c r="E33" s="113"/>
      <c r="F33" s="113"/>
      <c r="G33" s="113"/>
      <c r="H33" s="113"/>
      <c r="I33" s="112"/>
      <c r="J33" s="113"/>
      <c r="K33" s="113"/>
      <c r="L33" s="113"/>
      <c r="M33" s="113"/>
      <c r="N33" s="113"/>
      <c r="O33" s="112"/>
      <c r="P33" s="113"/>
      <c r="Q33" s="113"/>
      <c r="R33" s="113"/>
      <c r="S33" s="113"/>
      <c r="T33" s="113"/>
    </row>
    <row r="34" spans="1:20" ht="27.95" customHeight="1">
      <c r="A34" s="221" t="s">
        <v>195</v>
      </c>
      <c r="B34" s="73"/>
      <c r="C34" s="112"/>
      <c r="D34" s="113"/>
      <c r="E34" s="113"/>
      <c r="F34" s="113"/>
      <c r="G34" s="113"/>
      <c r="H34" s="113"/>
      <c r="I34" s="112"/>
      <c r="J34" s="113"/>
      <c r="K34" s="113"/>
      <c r="L34" s="113"/>
      <c r="M34" s="113"/>
      <c r="N34" s="113"/>
      <c r="O34" s="112"/>
      <c r="P34" s="113"/>
      <c r="Q34" s="113"/>
      <c r="R34" s="113"/>
      <c r="S34" s="113"/>
      <c r="T34" s="113"/>
    </row>
    <row r="35" spans="1:20" ht="24.95" customHeight="1">
      <c r="A35" s="394"/>
      <c r="B35" s="394"/>
      <c r="C35" s="78"/>
      <c r="D35" s="77"/>
      <c r="E35" s="77"/>
      <c r="F35" s="77"/>
      <c r="G35" s="77"/>
      <c r="H35" s="77"/>
      <c r="I35" s="78"/>
      <c r="J35" s="77"/>
      <c r="K35" s="79"/>
      <c r="L35" s="77"/>
      <c r="M35" s="79"/>
      <c r="N35" s="77"/>
      <c r="O35" s="78"/>
      <c r="P35" s="77"/>
      <c r="Q35" s="79"/>
      <c r="R35" s="77"/>
      <c r="S35" s="79"/>
      <c r="T35" s="77"/>
    </row>
    <row r="36" spans="1:20" ht="27.95" customHeight="1">
      <c r="A36" s="395" t="s">
        <v>164</v>
      </c>
      <c r="B36" s="396"/>
      <c r="C36" s="114"/>
      <c r="D36" s="380" t="s">
        <v>163</v>
      </c>
      <c r="E36" s="384"/>
      <c r="F36" s="384"/>
      <c r="G36" s="384"/>
      <c r="H36" s="385"/>
      <c r="I36" s="114"/>
      <c r="J36" s="380" t="s">
        <v>160</v>
      </c>
      <c r="K36" s="384"/>
      <c r="L36" s="384"/>
      <c r="M36" s="384"/>
      <c r="N36" s="385"/>
      <c r="O36" s="114"/>
      <c r="P36" s="386" t="s">
        <v>175</v>
      </c>
      <c r="Q36" s="387"/>
      <c r="R36" s="387"/>
      <c r="S36" s="387"/>
      <c r="T36" s="388"/>
    </row>
    <row r="37" spans="1:20" ht="27.95" customHeight="1">
      <c r="A37" s="397" t="s">
        <v>164</v>
      </c>
      <c r="B37" s="398"/>
      <c r="C37" s="81"/>
      <c r="D37" s="82" t="s">
        <v>7</v>
      </c>
      <c r="E37" s="83"/>
      <c r="F37" s="82"/>
      <c r="G37" s="83"/>
      <c r="H37" s="82" t="s">
        <v>152</v>
      </c>
      <c r="I37" s="81"/>
      <c r="J37" s="82" t="s">
        <v>7</v>
      </c>
      <c r="K37" s="84"/>
      <c r="L37" s="82"/>
      <c r="M37" s="84"/>
      <c r="N37" s="82" t="s">
        <v>152</v>
      </c>
      <c r="O37" s="81"/>
      <c r="P37" s="82" t="s">
        <v>7</v>
      </c>
      <c r="Q37" s="84"/>
      <c r="R37" s="82"/>
      <c r="S37" s="84"/>
      <c r="T37" s="85" t="s">
        <v>152</v>
      </c>
    </row>
    <row r="38" spans="1:20" ht="9.9499999999999993" customHeight="1">
      <c r="A38" s="391"/>
      <c r="B38" s="391"/>
      <c r="C38" s="87"/>
      <c r="D38" s="52"/>
      <c r="E38" s="69"/>
      <c r="F38" s="52"/>
      <c r="G38" s="69"/>
      <c r="H38" s="52"/>
      <c r="I38" s="87"/>
      <c r="J38" s="52"/>
      <c r="K38" s="69"/>
      <c r="L38" s="52"/>
      <c r="M38" s="69"/>
      <c r="N38" s="52"/>
      <c r="O38" s="87"/>
      <c r="P38" s="52"/>
      <c r="Q38" s="69"/>
      <c r="R38" s="52"/>
      <c r="S38" s="69"/>
      <c r="T38" s="52"/>
    </row>
    <row r="39" spans="1:20" ht="18" customHeight="1">
      <c r="A39" s="50" t="s">
        <v>49</v>
      </c>
      <c r="B39" s="50"/>
      <c r="C39" s="87"/>
      <c r="D39" s="115">
        <v>4110</v>
      </c>
      <c r="E39" s="116"/>
      <c r="F39" s="115"/>
      <c r="G39" s="50"/>
      <c r="H39" s="117">
        <v>1010.489206812652</v>
      </c>
      <c r="I39" s="87"/>
      <c r="J39" s="115">
        <v>5228</v>
      </c>
      <c r="K39" s="115"/>
      <c r="L39" s="115"/>
      <c r="M39" s="50"/>
      <c r="N39" s="117">
        <v>983.82563504208088</v>
      </c>
      <c r="O39" s="87"/>
      <c r="P39" s="117">
        <v>78.61514919663351</v>
      </c>
      <c r="Q39" s="117"/>
      <c r="R39" s="117"/>
      <c r="S39" s="117"/>
      <c r="T39" s="117">
        <v>102.71019282491361</v>
      </c>
    </row>
    <row r="40" spans="1:20" ht="9.9499999999999993" customHeight="1">
      <c r="A40" s="50"/>
      <c r="B40" s="50"/>
      <c r="C40" s="87"/>
      <c r="D40" s="115"/>
      <c r="E40" s="116"/>
      <c r="F40" s="115"/>
      <c r="G40" s="50"/>
      <c r="H40" s="117"/>
      <c r="I40" s="87"/>
      <c r="J40" s="115"/>
      <c r="K40" s="115"/>
      <c r="L40" s="115"/>
      <c r="M40" s="50"/>
      <c r="N40" s="117"/>
      <c r="O40" s="87"/>
      <c r="P40" s="117"/>
      <c r="Q40" s="117"/>
      <c r="R40" s="117"/>
      <c r="S40" s="117"/>
      <c r="T40" s="117"/>
    </row>
    <row r="41" spans="1:20" ht="18" customHeight="1">
      <c r="A41" s="50" t="s">
        <v>50</v>
      </c>
      <c r="B41" s="50"/>
      <c r="C41" s="87"/>
      <c r="D41" s="115">
        <v>15274</v>
      </c>
      <c r="E41" s="116"/>
      <c r="F41" s="115"/>
      <c r="G41" s="50"/>
      <c r="H41" s="117">
        <v>1561.1060913971457</v>
      </c>
      <c r="I41" s="87"/>
      <c r="J41" s="115">
        <v>19042</v>
      </c>
      <c r="K41" s="115"/>
      <c r="L41" s="115"/>
      <c r="M41" s="50"/>
      <c r="N41" s="117">
        <v>1433.9249669152402</v>
      </c>
      <c r="O41" s="87"/>
      <c r="P41" s="117">
        <v>80.212162587963448</v>
      </c>
      <c r="Q41" s="117"/>
      <c r="R41" s="117"/>
      <c r="S41" s="117"/>
      <c r="T41" s="117">
        <v>108.86944069015733</v>
      </c>
    </row>
    <row r="42" spans="1:20" ht="9.9499999999999993" customHeight="1">
      <c r="A42" s="392"/>
      <c r="B42" s="392"/>
      <c r="C42" s="118"/>
      <c r="D42" s="119"/>
      <c r="E42" s="119"/>
      <c r="F42" s="119"/>
      <c r="G42" s="119"/>
      <c r="H42" s="119"/>
      <c r="I42" s="118"/>
      <c r="J42" s="120"/>
      <c r="K42" s="121"/>
      <c r="L42" s="120"/>
      <c r="M42" s="121"/>
      <c r="N42" s="120"/>
      <c r="O42" s="118"/>
      <c r="P42" s="122"/>
      <c r="Q42" s="123"/>
      <c r="R42" s="122"/>
      <c r="S42" s="123"/>
      <c r="T42" s="122"/>
    </row>
    <row r="43" spans="1:20">
      <c r="A43" s="100"/>
      <c r="B43" s="100"/>
      <c r="C43" s="124"/>
      <c r="D43" s="124"/>
      <c r="E43" s="124"/>
      <c r="F43" s="124"/>
      <c r="G43" s="124"/>
      <c r="H43" s="124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</row>
    <row r="44" spans="1:20">
      <c r="C44" s="61"/>
      <c r="D44" s="93"/>
      <c r="E44" s="93"/>
      <c r="F44" s="93"/>
      <c r="G44" s="93"/>
      <c r="H44" s="93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0">
      <c r="C45" s="61"/>
      <c r="D45" s="61"/>
      <c r="E45" s="61"/>
      <c r="F45" s="61"/>
      <c r="G45" s="61"/>
      <c r="H45" s="61"/>
      <c r="P45" s="125"/>
    </row>
    <row r="46" spans="1:20">
      <c r="C46" s="61"/>
      <c r="D46" s="61"/>
      <c r="E46" s="61"/>
      <c r="F46" s="61"/>
      <c r="G46" s="61"/>
      <c r="H46" s="61"/>
    </row>
    <row r="47" spans="1:20">
      <c r="C47" s="61"/>
      <c r="D47" s="61"/>
      <c r="E47" s="61"/>
      <c r="F47" s="61"/>
      <c r="G47" s="61"/>
      <c r="H47" s="61"/>
    </row>
    <row r="48" spans="1:20">
      <c r="C48" s="61"/>
      <c r="D48" s="61"/>
      <c r="E48" s="61"/>
      <c r="F48" s="61"/>
      <c r="G48" s="61"/>
      <c r="H48" s="61"/>
    </row>
    <row r="49" spans="3:8">
      <c r="C49" s="61"/>
      <c r="D49" s="61"/>
      <c r="E49" s="61"/>
      <c r="F49" s="61"/>
      <c r="G49" s="61"/>
      <c r="H49" s="61"/>
    </row>
    <row r="50" spans="3:8">
      <c r="C50" s="61"/>
      <c r="D50" s="61"/>
      <c r="E50" s="61"/>
      <c r="F50" s="61"/>
      <c r="G50" s="61"/>
      <c r="H50" s="61"/>
    </row>
    <row r="51" spans="3:8">
      <c r="C51" s="61"/>
      <c r="D51" s="61"/>
      <c r="E51" s="61"/>
      <c r="F51" s="61"/>
      <c r="G51" s="61"/>
      <c r="H51" s="61"/>
    </row>
    <row r="52" spans="3:8">
      <c r="C52" s="61"/>
      <c r="D52" s="61"/>
      <c r="E52" s="61"/>
      <c r="F52" s="61"/>
      <c r="G52" s="61"/>
      <c r="H52" s="61"/>
    </row>
    <row r="53" spans="3:8">
      <c r="C53" s="61"/>
      <c r="D53" s="61"/>
      <c r="E53" s="61"/>
      <c r="F53" s="61"/>
      <c r="G53" s="61"/>
      <c r="H53" s="61"/>
    </row>
    <row r="54" spans="3:8">
      <c r="C54" s="61"/>
      <c r="D54" s="61"/>
      <c r="E54" s="61"/>
      <c r="F54" s="61"/>
      <c r="G54" s="61"/>
      <c r="H54" s="61"/>
    </row>
    <row r="55" spans="3:8">
      <c r="C55" s="61"/>
      <c r="D55" s="61"/>
      <c r="E55" s="61"/>
      <c r="F55" s="61"/>
      <c r="G55" s="61"/>
      <c r="H55" s="61"/>
    </row>
    <row r="56" spans="3:8">
      <c r="C56" s="61"/>
      <c r="D56" s="61"/>
      <c r="E56" s="61"/>
      <c r="F56" s="61"/>
      <c r="G56" s="61"/>
      <c r="H56" s="61"/>
    </row>
    <row r="57" spans="3:8">
      <c r="C57" s="61"/>
      <c r="D57" s="61"/>
      <c r="E57" s="61"/>
      <c r="F57" s="61"/>
      <c r="G57" s="61"/>
      <c r="H57" s="61"/>
    </row>
    <row r="58" spans="3:8">
      <c r="C58" s="61"/>
      <c r="D58" s="61"/>
      <c r="E58" s="61"/>
      <c r="F58" s="61"/>
      <c r="G58" s="61"/>
      <c r="H58" s="61"/>
    </row>
    <row r="59" spans="3:8">
      <c r="C59" s="61"/>
      <c r="D59" s="61"/>
      <c r="E59" s="61"/>
      <c r="F59" s="61"/>
      <c r="G59" s="61"/>
      <c r="H59" s="61"/>
    </row>
    <row r="60" spans="3:8">
      <c r="C60" s="61"/>
      <c r="D60" s="61"/>
      <c r="E60" s="61"/>
      <c r="F60" s="61"/>
      <c r="G60" s="61"/>
      <c r="H60" s="61"/>
    </row>
    <row r="61" spans="3:8">
      <c r="C61" s="61"/>
      <c r="D61" s="61"/>
      <c r="E61" s="61"/>
      <c r="F61" s="61"/>
      <c r="G61" s="61"/>
      <c r="H61" s="61"/>
    </row>
    <row r="62" spans="3:8">
      <c r="C62" s="61"/>
      <c r="D62" s="61"/>
      <c r="E62" s="61"/>
      <c r="F62" s="61"/>
      <c r="G62" s="61"/>
      <c r="H62" s="61"/>
    </row>
    <row r="63" spans="3:8">
      <c r="C63" s="61"/>
      <c r="D63" s="61"/>
      <c r="E63" s="61"/>
      <c r="F63" s="61"/>
      <c r="G63" s="61"/>
      <c r="H63" s="61"/>
    </row>
    <row r="64" spans="3:8">
      <c r="C64" s="61"/>
      <c r="D64" s="61"/>
      <c r="E64" s="61"/>
      <c r="F64" s="61"/>
      <c r="G64" s="61"/>
      <c r="H64" s="61"/>
    </row>
    <row r="65" spans="3:8">
      <c r="C65" s="61"/>
      <c r="D65" s="61"/>
      <c r="E65" s="61"/>
      <c r="F65" s="61"/>
      <c r="G65" s="61"/>
      <c r="H65" s="61"/>
    </row>
    <row r="66" spans="3:8">
      <c r="C66" s="61"/>
      <c r="D66" s="61"/>
      <c r="E66" s="61"/>
      <c r="F66" s="61"/>
      <c r="G66" s="61"/>
      <c r="H66" s="61"/>
    </row>
    <row r="67" spans="3:8">
      <c r="C67" s="61"/>
      <c r="D67" s="61"/>
      <c r="E67" s="61"/>
      <c r="F67" s="61"/>
      <c r="G67" s="61"/>
      <c r="H67" s="61"/>
    </row>
    <row r="68" spans="3:8">
      <c r="C68" s="61"/>
      <c r="D68" s="61"/>
      <c r="E68" s="61"/>
      <c r="F68" s="61"/>
      <c r="G68" s="61"/>
      <c r="H68" s="61"/>
    </row>
    <row r="69" spans="3:8">
      <c r="C69" s="61"/>
      <c r="D69" s="61"/>
      <c r="E69" s="61"/>
      <c r="F69" s="61"/>
      <c r="G69" s="61"/>
      <c r="H69" s="61"/>
    </row>
    <row r="70" spans="3:8">
      <c r="C70" s="61"/>
      <c r="D70" s="61"/>
      <c r="E70" s="61"/>
      <c r="F70" s="61"/>
      <c r="G70" s="61"/>
      <c r="H70" s="61"/>
    </row>
    <row r="71" spans="3:8">
      <c r="C71" s="61"/>
      <c r="D71" s="61"/>
      <c r="E71" s="61"/>
      <c r="F71" s="61"/>
      <c r="G71" s="61"/>
      <c r="H71" s="61"/>
    </row>
    <row r="72" spans="3:8">
      <c r="C72" s="61"/>
      <c r="D72" s="61"/>
      <c r="E72" s="61"/>
      <c r="F72" s="61"/>
      <c r="G72" s="61"/>
      <c r="H72" s="61"/>
    </row>
    <row r="73" spans="3:8">
      <c r="C73" s="61"/>
      <c r="D73" s="61"/>
      <c r="E73" s="61"/>
      <c r="F73" s="61"/>
      <c r="G73" s="61"/>
      <c r="H73" s="61"/>
    </row>
    <row r="74" spans="3:8">
      <c r="C74" s="61"/>
      <c r="D74" s="61"/>
      <c r="E74" s="61"/>
      <c r="F74" s="61"/>
      <c r="G74" s="61"/>
      <c r="H74" s="61"/>
    </row>
    <row r="75" spans="3:8">
      <c r="C75" s="61"/>
      <c r="D75" s="61"/>
      <c r="E75" s="61"/>
      <c r="F75" s="61"/>
      <c r="G75" s="61"/>
      <c r="H75" s="61"/>
    </row>
    <row r="76" spans="3:8">
      <c r="C76" s="61"/>
      <c r="D76" s="61"/>
      <c r="E76" s="61"/>
      <c r="F76" s="61"/>
      <c r="G76" s="61"/>
      <c r="H76" s="61"/>
    </row>
  </sheetData>
  <mergeCells count="20">
    <mergeCell ref="A38:B38"/>
    <mergeCell ref="A42:B42"/>
    <mergeCell ref="A32:B32"/>
    <mergeCell ref="A35:B35"/>
    <mergeCell ref="A36:B3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18:B18"/>
    <mergeCell ref="A4:B4"/>
    <mergeCell ref="D4:H4"/>
    <mergeCell ref="J4:N4"/>
    <mergeCell ref="P4:T4"/>
    <mergeCell ref="A17:B17"/>
  </mergeCells>
  <hyperlinks>
    <hyperlink ref="V1" location="Indice!A1" display="Volver al índice" xr:uid="{00000000-0004-0000-0200-000000000000}"/>
  </hyperlink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Y83"/>
  <sheetViews>
    <sheetView showGridLines="0" showZeros="0" topLeftCell="A13" zoomScaleNormal="100" workbookViewId="0">
      <selection activeCell="V15" sqref="V15"/>
    </sheetView>
  </sheetViews>
  <sheetFormatPr baseColWidth="10" defaultColWidth="10.140625" defaultRowHeight="12.75"/>
  <cols>
    <col min="1" max="1" width="8.28515625" style="161" customWidth="1"/>
    <col min="2" max="5" width="10.7109375" style="161" customWidth="1"/>
    <col min="6" max="7" width="10.7109375" style="161" hidden="1" customWidth="1"/>
    <col min="8" max="13" width="10.7109375" style="161" customWidth="1"/>
    <col min="14" max="15" width="10.7109375" style="161" hidden="1" customWidth="1"/>
    <col min="16" max="17" width="10.7109375" style="161" customWidth="1"/>
    <col min="18" max="18" width="6.28515625" style="148" customWidth="1"/>
    <col min="19" max="21" width="7.7109375" style="149" customWidth="1"/>
    <col min="22" max="25" width="10.140625" style="149"/>
    <col min="26" max="16384" width="10.140625" style="148"/>
  </cols>
  <sheetData>
    <row r="1" spans="1:25" ht="18.95" customHeight="1">
      <c r="A1" s="409" t="s">
        <v>176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25" ht="18.95" customHeight="1">
      <c r="A2" s="411" t="s">
        <v>201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U2" s="246" t="s">
        <v>192</v>
      </c>
    </row>
    <row r="3" spans="1:25" ht="18.95" customHeight="1">
      <c r="A3" s="413" t="s">
        <v>177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</row>
    <row r="4" spans="1:25" ht="14.25" customHeight="1" thickBo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 spans="1:25" ht="14.25" customHeight="1" thickTop="1">
      <c r="A5" s="399" t="s">
        <v>0</v>
      </c>
      <c r="B5" s="402" t="s">
        <v>29</v>
      </c>
      <c r="C5" s="403"/>
      <c r="D5" s="403"/>
      <c r="E5" s="403"/>
      <c r="F5" s="403"/>
      <c r="G5" s="403"/>
      <c r="H5" s="403"/>
      <c r="I5" s="404"/>
      <c r="J5" s="402" t="s">
        <v>30</v>
      </c>
      <c r="K5" s="403"/>
      <c r="L5" s="403"/>
      <c r="M5" s="403"/>
      <c r="N5" s="403"/>
      <c r="O5" s="403"/>
      <c r="P5" s="403"/>
      <c r="Q5" s="404"/>
    </row>
    <row r="6" spans="1:25" ht="14.25" customHeight="1">
      <c r="A6" s="400"/>
      <c r="B6" s="405" t="s">
        <v>3</v>
      </c>
      <c r="C6" s="406"/>
      <c r="D6" s="407" t="s">
        <v>4</v>
      </c>
      <c r="E6" s="408"/>
      <c r="F6" s="405" t="s">
        <v>5</v>
      </c>
      <c r="G6" s="406"/>
      <c r="H6" s="405" t="s">
        <v>6</v>
      </c>
      <c r="I6" s="406"/>
      <c r="J6" s="405" t="s">
        <v>3</v>
      </c>
      <c r="K6" s="406"/>
      <c r="L6" s="407" t="s">
        <v>4</v>
      </c>
      <c r="M6" s="408"/>
      <c r="N6" s="405" t="s">
        <v>5</v>
      </c>
      <c r="O6" s="406"/>
      <c r="P6" s="405" t="s">
        <v>6</v>
      </c>
      <c r="Q6" s="406"/>
    </row>
    <row r="7" spans="1:25" ht="14.25" customHeight="1">
      <c r="A7" s="401"/>
      <c r="B7" s="184" t="s">
        <v>7</v>
      </c>
      <c r="C7" s="185" t="s">
        <v>8</v>
      </c>
      <c r="D7" s="186" t="s">
        <v>7</v>
      </c>
      <c r="E7" s="187" t="s">
        <v>8</v>
      </c>
      <c r="F7" s="184" t="s">
        <v>7</v>
      </c>
      <c r="G7" s="186" t="s">
        <v>8</v>
      </c>
      <c r="H7" s="184" t="s">
        <v>7</v>
      </c>
      <c r="I7" s="186" t="s">
        <v>8</v>
      </c>
      <c r="J7" s="188" t="s">
        <v>7</v>
      </c>
      <c r="K7" s="189" t="s">
        <v>8</v>
      </c>
      <c r="L7" s="186" t="s">
        <v>7</v>
      </c>
      <c r="M7" s="186" t="s">
        <v>8</v>
      </c>
      <c r="N7" s="184" t="s">
        <v>7</v>
      </c>
      <c r="O7" s="186" t="s">
        <v>8</v>
      </c>
      <c r="P7" s="184" t="s">
        <v>7</v>
      </c>
      <c r="Q7" s="187" t="s">
        <v>8</v>
      </c>
    </row>
    <row r="8" spans="1:25" ht="14.25" customHeight="1">
      <c r="A8" s="153" t="s">
        <v>9</v>
      </c>
      <c r="B8" s="154">
        <v>0</v>
      </c>
      <c r="C8" s="155">
        <v>0</v>
      </c>
      <c r="D8" s="154">
        <v>0</v>
      </c>
      <c r="E8" s="155">
        <v>0</v>
      </c>
      <c r="F8" s="154">
        <v>0</v>
      </c>
      <c r="G8" s="155">
        <v>0</v>
      </c>
      <c r="H8" s="154">
        <v>0</v>
      </c>
      <c r="I8" s="155">
        <v>0</v>
      </c>
      <c r="J8" s="154">
        <v>0</v>
      </c>
      <c r="K8" s="155">
        <v>0</v>
      </c>
      <c r="L8" s="154">
        <v>0</v>
      </c>
      <c r="M8" s="155">
        <v>0</v>
      </c>
      <c r="N8" s="154">
        <v>0</v>
      </c>
      <c r="O8" s="155">
        <v>0</v>
      </c>
      <c r="P8" s="154">
        <v>0</v>
      </c>
      <c r="Q8" s="155">
        <v>0</v>
      </c>
    </row>
    <row r="9" spans="1:25" ht="14.25" customHeight="1">
      <c r="A9" s="156" t="s">
        <v>10</v>
      </c>
      <c r="B9" s="154">
        <v>0</v>
      </c>
      <c r="C9" s="155">
        <v>0</v>
      </c>
      <c r="D9" s="154">
        <v>0</v>
      </c>
      <c r="E9" s="155">
        <v>0</v>
      </c>
      <c r="F9" s="154">
        <v>0</v>
      </c>
      <c r="G9" s="155">
        <v>0</v>
      </c>
      <c r="H9" s="154">
        <v>0</v>
      </c>
      <c r="I9" s="155">
        <v>0</v>
      </c>
      <c r="J9" s="154">
        <v>0</v>
      </c>
      <c r="K9" s="155">
        <v>0</v>
      </c>
      <c r="L9" s="154">
        <v>0</v>
      </c>
      <c r="M9" s="155">
        <v>0</v>
      </c>
      <c r="N9" s="154">
        <v>0</v>
      </c>
      <c r="O9" s="155">
        <v>0</v>
      </c>
      <c r="P9" s="154">
        <v>0</v>
      </c>
      <c r="Q9" s="155">
        <v>0</v>
      </c>
    </row>
    <row r="10" spans="1:25" ht="14.25" customHeight="1">
      <c r="A10" s="157" t="s">
        <v>11</v>
      </c>
      <c r="B10" s="154">
        <v>0</v>
      </c>
      <c r="C10" s="155">
        <v>0</v>
      </c>
      <c r="D10" s="154">
        <v>0</v>
      </c>
      <c r="E10" s="155">
        <v>0</v>
      </c>
      <c r="F10" s="154">
        <v>0</v>
      </c>
      <c r="G10" s="155">
        <v>0</v>
      </c>
      <c r="H10" s="154">
        <v>0</v>
      </c>
      <c r="I10" s="155">
        <v>0</v>
      </c>
      <c r="J10" s="154">
        <v>0</v>
      </c>
      <c r="K10" s="155">
        <v>0</v>
      </c>
      <c r="L10" s="154">
        <v>0</v>
      </c>
      <c r="M10" s="155">
        <v>0</v>
      </c>
      <c r="N10" s="154">
        <v>0</v>
      </c>
      <c r="O10" s="155">
        <v>0</v>
      </c>
      <c r="P10" s="154">
        <v>0</v>
      </c>
      <c r="Q10" s="155">
        <v>0</v>
      </c>
    </row>
    <row r="11" spans="1:25" ht="14.25" customHeight="1">
      <c r="A11" s="157" t="s">
        <v>12</v>
      </c>
      <c r="B11" s="154">
        <v>4</v>
      </c>
      <c r="C11" s="155">
        <v>895.07749999999999</v>
      </c>
      <c r="D11" s="154">
        <v>0</v>
      </c>
      <c r="E11" s="155">
        <v>0</v>
      </c>
      <c r="F11" s="154">
        <v>0</v>
      </c>
      <c r="G11" s="155">
        <v>0</v>
      </c>
      <c r="H11" s="154">
        <v>4</v>
      </c>
      <c r="I11" s="155">
        <v>895.07749999999999</v>
      </c>
      <c r="J11" s="154">
        <v>0</v>
      </c>
      <c r="K11" s="155">
        <v>0</v>
      </c>
      <c r="L11" s="154">
        <v>0</v>
      </c>
      <c r="M11" s="155">
        <v>0</v>
      </c>
      <c r="N11" s="154">
        <v>0</v>
      </c>
      <c r="O11" s="155">
        <v>0</v>
      </c>
      <c r="P11" s="154">
        <v>0</v>
      </c>
      <c r="Q11" s="155">
        <v>0</v>
      </c>
    </row>
    <row r="12" spans="1:25" ht="14.25" customHeight="1">
      <c r="A12" s="157" t="s">
        <v>13</v>
      </c>
      <c r="B12" s="154">
        <v>249</v>
      </c>
      <c r="C12" s="155">
        <v>759.05654618473864</v>
      </c>
      <c r="D12" s="154">
        <v>99</v>
      </c>
      <c r="E12" s="155">
        <v>719.15414141414169</v>
      </c>
      <c r="F12" s="154">
        <v>0</v>
      </c>
      <c r="G12" s="155">
        <v>0</v>
      </c>
      <c r="H12" s="154">
        <v>348</v>
      </c>
      <c r="I12" s="155">
        <v>747.70499999999993</v>
      </c>
      <c r="J12" s="154">
        <v>0</v>
      </c>
      <c r="K12" s="155">
        <v>0</v>
      </c>
      <c r="L12" s="154">
        <v>0</v>
      </c>
      <c r="M12" s="155">
        <v>0</v>
      </c>
      <c r="N12" s="154">
        <v>0</v>
      </c>
      <c r="O12" s="155">
        <v>0</v>
      </c>
      <c r="P12" s="154">
        <v>0</v>
      </c>
      <c r="Q12" s="155">
        <v>0</v>
      </c>
    </row>
    <row r="13" spans="1:25" ht="14.25" customHeight="1">
      <c r="A13" s="157" t="s">
        <v>14</v>
      </c>
      <c r="B13" s="154">
        <v>1907</v>
      </c>
      <c r="C13" s="155">
        <v>749.63018877818524</v>
      </c>
      <c r="D13" s="154">
        <v>797</v>
      </c>
      <c r="E13" s="155">
        <v>680.21542032622324</v>
      </c>
      <c r="F13" s="154">
        <v>0</v>
      </c>
      <c r="G13" s="155">
        <v>0</v>
      </c>
      <c r="H13" s="154">
        <v>2704</v>
      </c>
      <c r="I13" s="155">
        <v>729.17028846153823</v>
      </c>
      <c r="J13" s="154">
        <v>0</v>
      </c>
      <c r="K13" s="155">
        <v>0</v>
      </c>
      <c r="L13" s="154">
        <v>0</v>
      </c>
      <c r="M13" s="155">
        <v>0</v>
      </c>
      <c r="N13" s="154">
        <v>0</v>
      </c>
      <c r="O13" s="155">
        <v>0</v>
      </c>
      <c r="P13" s="154">
        <v>0</v>
      </c>
      <c r="Q13" s="155">
        <v>0</v>
      </c>
      <c r="S13" s="148"/>
      <c r="T13" s="148"/>
      <c r="U13" s="148"/>
      <c r="V13" s="148"/>
      <c r="W13" s="148"/>
      <c r="X13" s="148"/>
      <c r="Y13" s="148"/>
    </row>
    <row r="14" spans="1:25" ht="14.25" customHeight="1">
      <c r="A14" s="157" t="s">
        <v>15</v>
      </c>
      <c r="B14" s="154">
        <v>8356</v>
      </c>
      <c r="C14" s="155">
        <v>809.88847893729087</v>
      </c>
      <c r="D14" s="154">
        <v>4052</v>
      </c>
      <c r="E14" s="155">
        <v>748.92130306021693</v>
      </c>
      <c r="F14" s="154">
        <v>0</v>
      </c>
      <c r="G14" s="155">
        <v>0</v>
      </c>
      <c r="H14" s="154">
        <v>12408</v>
      </c>
      <c r="I14" s="155">
        <v>789.97882414571257</v>
      </c>
      <c r="J14" s="154">
        <v>0</v>
      </c>
      <c r="K14" s="155">
        <v>0</v>
      </c>
      <c r="L14" s="154">
        <v>0</v>
      </c>
      <c r="M14" s="155">
        <v>0</v>
      </c>
      <c r="N14" s="154">
        <v>0</v>
      </c>
      <c r="O14" s="155">
        <v>0</v>
      </c>
      <c r="P14" s="154">
        <v>0</v>
      </c>
      <c r="Q14" s="155">
        <v>0</v>
      </c>
      <c r="S14" s="148"/>
      <c r="T14" s="148"/>
      <c r="U14" s="148"/>
      <c r="V14" s="148"/>
      <c r="W14" s="148"/>
      <c r="X14" s="148"/>
      <c r="Y14" s="148"/>
    </row>
    <row r="15" spans="1:25" ht="14.25" customHeight="1">
      <c r="A15" s="157" t="s">
        <v>16</v>
      </c>
      <c r="B15" s="154">
        <v>22535</v>
      </c>
      <c r="C15" s="155">
        <v>868.20323585533606</v>
      </c>
      <c r="D15" s="154">
        <v>12106</v>
      </c>
      <c r="E15" s="155">
        <v>811.27732859739012</v>
      </c>
      <c r="F15" s="154">
        <v>0</v>
      </c>
      <c r="G15" s="155">
        <v>0</v>
      </c>
      <c r="H15" s="154">
        <v>34641</v>
      </c>
      <c r="I15" s="155">
        <v>848.30932305649389</v>
      </c>
      <c r="J15" s="154">
        <v>0</v>
      </c>
      <c r="K15" s="155">
        <v>0</v>
      </c>
      <c r="L15" s="154">
        <v>0</v>
      </c>
      <c r="M15" s="155">
        <v>0</v>
      </c>
      <c r="N15" s="154">
        <v>0</v>
      </c>
      <c r="O15" s="155">
        <v>0</v>
      </c>
      <c r="P15" s="154">
        <v>0</v>
      </c>
      <c r="Q15" s="155">
        <v>0</v>
      </c>
      <c r="S15" s="148"/>
      <c r="T15" s="148"/>
      <c r="U15" s="148"/>
      <c r="V15" s="148"/>
      <c r="W15" s="148"/>
      <c r="X15" s="148"/>
      <c r="Y15" s="148"/>
    </row>
    <row r="16" spans="1:25" ht="14.25" customHeight="1">
      <c r="A16" s="157" t="s">
        <v>17</v>
      </c>
      <c r="B16" s="154">
        <v>46122</v>
      </c>
      <c r="C16" s="155">
        <v>918.0379450153938</v>
      </c>
      <c r="D16" s="154">
        <v>25663</v>
      </c>
      <c r="E16" s="155">
        <v>843.93385964228742</v>
      </c>
      <c r="F16" s="154">
        <v>0</v>
      </c>
      <c r="G16" s="155">
        <v>0</v>
      </c>
      <c r="H16" s="154">
        <v>71785</v>
      </c>
      <c r="I16" s="155">
        <v>891.54587643658169</v>
      </c>
      <c r="J16" s="154">
        <v>0</v>
      </c>
      <c r="K16" s="155">
        <v>0</v>
      </c>
      <c r="L16" s="154">
        <v>0</v>
      </c>
      <c r="M16" s="155">
        <v>0</v>
      </c>
      <c r="N16" s="154">
        <v>0</v>
      </c>
      <c r="O16" s="155">
        <v>0</v>
      </c>
      <c r="P16" s="154">
        <v>0</v>
      </c>
      <c r="Q16" s="155">
        <v>0</v>
      </c>
      <c r="S16" s="148"/>
      <c r="T16" s="148"/>
      <c r="U16" s="148"/>
      <c r="V16" s="148"/>
      <c r="W16" s="148"/>
      <c r="X16" s="148"/>
      <c r="Y16" s="148"/>
    </row>
    <row r="17" spans="1:25" ht="14.25" customHeight="1">
      <c r="A17" s="157" t="s">
        <v>18</v>
      </c>
      <c r="B17" s="154">
        <v>71861</v>
      </c>
      <c r="C17" s="155">
        <v>924.79359861399075</v>
      </c>
      <c r="D17" s="154">
        <v>40866</v>
      </c>
      <c r="E17" s="155">
        <v>847.32334874957007</v>
      </c>
      <c r="F17" s="154">
        <v>0</v>
      </c>
      <c r="G17" s="155">
        <v>0</v>
      </c>
      <c r="H17" s="154">
        <v>112727</v>
      </c>
      <c r="I17" s="155">
        <v>896.70894071517853</v>
      </c>
      <c r="J17" s="154">
        <v>43</v>
      </c>
      <c r="K17" s="155">
        <v>2360.7679069767437</v>
      </c>
      <c r="L17" s="154">
        <v>14</v>
      </c>
      <c r="M17" s="155">
        <v>1919.3178571428568</v>
      </c>
      <c r="N17" s="154">
        <v>0</v>
      </c>
      <c r="O17" s="155">
        <v>0</v>
      </c>
      <c r="P17" s="154">
        <v>57</v>
      </c>
      <c r="Q17" s="155">
        <v>2252.3415789473679</v>
      </c>
      <c r="S17" s="148"/>
      <c r="T17" s="148"/>
      <c r="U17" s="148"/>
      <c r="V17" s="148"/>
      <c r="W17" s="148"/>
      <c r="X17" s="148"/>
      <c r="Y17" s="148"/>
    </row>
    <row r="18" spans="1:25" ht="14.25" customHeight="1">
      <c r="A18" s="157" t="s">
        <v>19</v>
      </c>
      <c r="B18" s="154">
        <v>106681</v>
      </c>
      <c r="C18" s="155">
        <v>944.85403783241657</v>
      </c>
      <c r="D18" s="154">
        <v>59048</v>
      </c>
      <c r="E18" s="155">
        <v>842.31304904484546</v>
      </c>
      <c r="F18" s="154">
        <v>0</v>
      </c>
      <c r="G18" s="155">
        <v>0</v>
      </c>
      <c r="H18" s="154">
        <v>165729</v>
      </c>
      <c r="I18" s="155">
        <v>908.31945241931146</v>
      </c>
      <c r="J18" s="154">
        <v>538</v>
      </c>
      <c r="K18" s="155">
        <v>2343.5854089219329</v>
      </c>
      <c r="L18" s="154">
        <v>155</v>
      </c>
      <c r="M18" s="155">
        <v>2092.3027741935489</v>
      </c>
      <c r="N18" s="154">
        <v>0</v>
      </c>
      <c r="O18" s="155">
        <v>0</v>
      </c>
      <c r="P18" s="154">
        <v>693</v>
      </c>
      <c r="Q18" s="155">
        <v>2287.382222222222</v>
      </c>
      <c r="S18" s="148"/>
      <c r="T18" s="148"/>
      <c r="U18" s="148"/>
      <c r="V18" s="148"/>
      <c r="W18" s="148"/>
      <c r="X18" s="148"/>
      <c r="Y18" s="148"/>
    </row>
    <row r="19" spans="1:25" ht="14.25" customHeight="1">
      <c r="A19" s="157" t="s">
        <v>20</v>
      </c>
      <c r="B19" s="154">
        <v>151779</v>
      </c>
      <c r="C19" s="155">
        <v>1078.5196991019825</v>
      </c>
      <c r="D19" s="154">
        <v>85185</v>
      </c>
      <c r="E19" s="155">
        <v>914.41180149087245</v>
      </c>
      <c r="F19" s="154">
        <v>1</v>
      </c>
      <c r="G19" s="155">
        <v>524.75</v>
      </c>
      <c r="H19" s="154">
        <v>236965</v>
      </c>
      <c r="I19" s="155">
        <v>1019.5232860127013</v>
      </c>
      <c r="J19" s="154">
        <v>14174</v>
      </c>
      <c r="K19" s="155">
        <v>2349.973957245661</v>
      </c>
      <c r="L19" s="154">
        <v>1088</v>
      </c>
      <c r="M19" s="155">
        <v>2151.8786948529423</v>
      </c>
      <c r="N19" s="154">
        <v>0</v>
      </c>
      <c r="O19" s="155">
        <v>0</v>
      </c>
      <c r="P19" s="154">
        <v>15262</v>
      </c>
      <c r="Q19" s="155">
        <v>2335.8521091600051</v>
      </c>
      <c r="S19" s="148"/>
      <c r="T19" s="148"/>
      <c r="U19" s="148"/>
      <c r="V19" s="148"/>
      <c r="W19" s="148"/>
      <c r="X19" s="148"/>
      <c r="Y19" s="148"/>
    </row>
    <row r="20" spans="1:25" ht="14.25" customHeight="1">
      <c r="A20" s="157" t="s">
        <v>21</v>
      </c>
      <c r="B20" s="154">
        <v>192673</v>
      </c>
      <c r="C20" s="155">
        <v>1166.3254140434826</v>
      </c>
      <c r="D20" s="154">
        <v>113910</v>
      </c>
      <c r="E20" s="155">
        <v>969.72793380739256</v>
      </c>
      <c r="F20" s="154">
        <v>0</v>
      </c>
      <c r="G20" s="155">
        <v>0</v>
      </c>
      <c r="H20" s="154">
        <v>306583</v>
      </c>
      <c r="I20" s="155">
        <v>1093.280206143198</v>
      </c>
      <c r="J20" s="154">
        <v>217980</v>
      </c>
      <c r="K20" s="155">
        <v>1655.1389255436252</v>
      </c>
      <c r="L20" s="154">
        <v>93103</v>
      </c>
      <c r="M20" s="155">
        <v>1454.4594354639498</v>
      </c>
      <c r="N20" s="154">
        <v>0</v>
      </c>
      <c r="O20" s="155">
        <v>0</v>
      </c>
      <c r="P20" s="154">
        <v>311083</v>
      </c>
      <c r="Q20" s="155">
        <v>1595.0782261004283</v>
      </c>
      <c r="S20" s="148"/>
      <c r="T20" s="148"/>
      <c r="U20" s="148"/>
      <c r="V20" s="148"/>
      <c r="W20" s="148"/>
      <c r="X20" s="148"/>
      <c r="Y20" s="148"/>
    </row>
    <row r="21" spans="1:25" ht="14.25" customHeight="1">
      <c r="A21" s="157" t="s">
        <v>22</v>
      </c>
      <c r="B21" s="154">
        <v>764</v>
      </c>
      <c r="C21" s="155">
        <v>1094.9725392670161</v>
      </c>
      <c r="D21" s="154">
        <v>451</v>
      </c>
      <c r="E21" s="155">
        <v>978.84487804878108</v>
      </c>
      <c r="F21" s="154">
        <v>0</v>
      </c>
      <c r="G21" s="155">
        <v>0</v>
      </c>
      <c r="H21" s="154">
        <v>1215</v>
      </c>
      <c r="I21" s="155">
        <v>1051.8667160493831</v>
      </c>
      <c r="J21" s="154">
        <v>926886</v>
      </c>
      <c r="K21" s="155">
        <v>1450.9325509178068</v>
      </c>
      <c r="L21" s="154">
        <v>600990</v>
      </c>
      <c r="M21" s="155">
        <v>1128.6268938751077</v>
      </c>
      <c r="N21" s="154">
        <v>0</v>
      </c>
      <c r="O21" s="155">
        <v>0</v>
      </c>
      <c r="P21" s="154">
        <v>1527876</v>
      </c>
      <c r="Q21" s="155">
        <v>1324.1536259094346</v>
      </c>
      <c r="S21" s="148"/>
      <c r="T21" s="148"/>
      <c r="U21" s="148"/>
      <c r="V21" s="148"/>
      <c r="W21" s="148"/>
      <c r="X21" s="148"/>
      <c r="Y21" s="148"/>
    </row>
    <row r="22" spans="1:25" ht="14.25" customHeight="1">
      <c r="A22" s="157" t="s">
        <v>23</v>
      </c>
      <c r="B22" s="154">
        <v>16</v>
      </c>
      <c r="C22" s="155">
        <v>584.24937499999999</v>
      </c>
      <c r="D22" s="154">
        <v>51</v>
      </c>
      <c r="E22" s="155">
        <v>529.9901960784315</v>
      </c>
      <c r="F22" s="154">
        <v>0</v>
      </c>
      <c r="G22" s="155">
        <v>0</v>
      </c>
      <c r="H22" s="154">
        <v>67</v>
      </c>
      <c r="I22" s="155">
        <v>542.94761194029854</v>
      </c>
      <c r="J22" s="154">
        <v>887126</v>
      </c>
      <c r="K22" s="155">
        <v>1422.1717190906327</v>
      </c>
      <c r="L22" s="154">
        <v>549005</v>
      </c>
      <c r="M22" s="155">
        <v>930.41837529712382</v>
      </c>
      <c r="N22" s="154">
        <v>2</v>
      </c>
      <c r="O22" s="155">
        <v>1095.01</v>
      </c>
      <c r="P22" s="154">
        <v>1436133</v>
      </c>
      <c r="Q22" s="155">
        <v>1234.1837689266902</v>
      </c>
      <c r="S22" s="148"/>
      <c r="T22" s="148"/>
      <c r="U22" s="148"/>
      <c r="V22" s="148"/>
      <c r="W22" s="148"/>
      <c r="X22" s="148"/>
      <c r="Y22" s="148"/>
    </row>
    <row r="23" spans="1:25" ht="14.25" customHeight="1">
      <c r="A23" s="157" t="s">
        <v>24</v>
      </c>
      <c r="B23" s="154">
        <v>43</v>
      </c>
      <c r="C23" s="155">
        <v>392.20906976744209</v>
      </c>
      <c r="D23" s="154">
        <v>152</v>
      </c>
      <c r="E23" s="155">
        <v>416.52401315789444</v>
      </c>
      <c r="F23" s="154">
        <v>0</v>
      </c>
      <c r="G23" s="155">
        <v>0</v>
      </c>
      <c r="H23" s="154">
        <v>195</v>
      </c>
      <c r="I23" s="155">
        <v>411.16225641025625</v>
      </c>
      <c r="J23" s="154">
        <v>686051</v>
      </c>
      <c r="K23" s="155">
        <v>1300.9253168787764</v>
      </c>
      <c r="L23" s="154">
        <v>422400</v>
      </c>
      <c r="M23" s="155">
        <v>759.43120980113429</v>
      </c>
      <c r="N23" s="154">
        <v>4</v>
      </c>
      <c r="O23" s="155">
        <v>924.93000000000006</v>
      </c>
      <c r="P23" s="154">
        <v>1108455</v>
      </c>
      <c r="Q23" s="155">
        <v>1094.5762861911405</v>
      </c>
      <c r="S23" s="148"/>
      <c r="T23" s="148"/>
      <c r="U23" s="148"/>
      <c r="V23" s="148"/>
      <c r="W23" s="148"/>
      <c r="X23" s="148"/>
      <c r="Y23" s="148"/>
    </row>
    <row r="24" spans="1:25" ht="14.25" customHeight="1">
      <c r="A24" s="157" t="s">
        <v>25</v>
      </c>
      <c r="B24" s="154">
        <v>51</v>
      </c>
      <c r="C24" s="155">
        <v>415.87254901960813</v>
      </c>
      <c r="D24" s="154">
        <v>279</v>
      </c>
      <c r="E24" s="155">
        <v>413.30724014336943</v>
      </c>
      <c r="F24" s="154">
        <v>0</v>
      </c>
      <c r="G24" s="155">
        <v>0</v>
      </c>
      <c r="H24" s="154">
        <v>330</v>
      </c>
      <c r="I24" s="155">
        <v>413.70369696969726</v>
      </c>
      <c r="J24" s="154">
        <v>478719</v>
      </c>
      <c r="K24" s="155">
        <v>1145.489101268174</v>
      </c>
      <c r="L24" s="154">
        <v>305095</v>
      </c>
      <c r="M24" s="155">
        <v>658.59028715645763</v>
      </c>
      <c r="N24" s="154">
        <v>3</v>
      </c>
      <c r="O24" s="155">
        <v>1056.6966666666667</v>
      </c>
      <c r="P24" s="154">
        <v>783817</v>
      </c>
      <c r="Q24" s="155">
        <v>955.96698058347602</v>
      </c>
      <c r="S24" s="148"/>
      <c r="T24" s="148"/>
      <c r="U24" s="148"/>
      <c r="V24" s="148"/>
      <c r="W24" s="148"/>
      <c r="X24" s="148"/>
      <c r="Y24" s="148"/>
    </row>
    <row r="25" spans="1:25" ht="14.25" customHeight="1">
      <c r="A25" s="157" t="s">
        <v>26</v>
      </c>
      <c r="B25" s="154">
        <v>186</v>
      </c>
      <c r="C25" s="155">
        <v>420.67779569892406</v>
      </c>
      <c r="D25" s="154">
        <v>5635</v>
      </c>
      <c r="E25" s="155">
        <v>411.5799840283932</v>
      </c>
      <c r="F25" s="154">
        <v>0</v>
      </c>
      <c r="G25" s="155">
        <v>0</v>
      </c>
      <c r="H25" s="154">
        <v>5821</v>
      </c>
      <c r="I25" s="155">
        <v>411.87068888507054</v>
      </c>
      <c r="J25" s="154">
        <v>499233</v>
      </c>
      <c r="K25" s="155">
        <v>1051.8945619780563</v>
      </c>
      <c r="L25" s="154">
        <v>391636</v>
      </c>
      <c r="M25" s="155">
        <v>614.45952838860876</v>
      </c>
      <c r="N25" s="154">
        <v>29</v>
      </c>
      <c r="O25" s="155">
        <v>659.97689655172417</v>
      </c>
      <c r="P25" s="154">
        <v>890898</v>
      </c>
      <c r="Q25" s="155">
        <v>859.58671929894581</v>
      </c>
      <c r="S25" s="148"/>
      <c r="T25" s="148"/>
      <c r="U25" s="148"/>
      <c r="V25" s="148"/>
      <c r="W25" s="148"/>
      <c r="X25" s="148"/>
      <c r="Y25" s="148"/>
    </row>
    <row r="26" spans="1:25" ht="14.25" customHeight="1">
      <c r="A26" s="157" t="s">
        <v>5</v>
      </c>
      <c r="B26" s="154">
        <v>7</v>
      </c>
      <c r="C26" s="155">
        <v>916.97285714285704</v>
      </c>
      <c r="D26" s="154">
        <v>1</v>
      </c>
      <c r="E26" s="155">
        <v>499.5</v>
      </c>
      <c r="F26" s="154">
        <v>0</v>
      </c>
      <c r="G26" s="155">
        <v>0</v>
      </c>
      <c r="H26" s="154">
        <v>8</v>
      </c>
      <c r="I26" s="155">
        <v>864.78874999999994</v>
      </c>
      <c r="J26" s="154">
        <v>58</v>
      </c>
      <c r="K26" s="155">
        <v>1662.8949999999998</v>
      </c>
      <c r="L26" s="154">
        <v>13</v>
      </c>
      <c r="M26" s="155">
        <v>767.89846153846145</v>
      </c>
      <c r="N26" s="154">
        <v>0</v>
      </c>
      <c r="O26" s="155">
        <v>0</v>
      </c>
      <c r="P26" s="154">
        <v>71</v>
      </c>
      <c r="Q26" s="155">
        <v>1499.022394366197</v>
      </c>
      <c r="S26" s="148"/>
      <c r="T26" s="148"/>
      <c r="U26" s="148"/>
      <c r="V26" s="148"/>
      <c r="W26" s="148"/>
      <c r="X26" s="148"/>
      <c r="Y26" s="148"/>
    </row>
    <row r="27" spans="1:25" ht="14.25" customHeight="1">
      <c r="A27" s="181" t="s">
        <v>6</v>
      </c>
      <c r="B27" s="182">
        <v>603234</v>
      </c>
      <c r="C27" s="183">
        <v>1039.2907810236156</v>
      </c>
      <c r="D27" s="182">
        <v>348295</v>
      </c>
      <c r="E27" s="183">
        <v>892.38581033319474</v>
      </c>
      <c r="F27" s="182">
        <v>1</v>
      </c>
      <c r="G27" s="183">
        <v>524.75</v>
      </c>
      <c r="H27" s="182">
        <v>951530</v>
      </c>
      <c r="I27" s="183">
        <v>985.51761432640046</v>
      </c>
      <c r="J27" s="182">
        <v>3710808</v>
      </c>
      <c r="K27" s="183">
        <v>1338.8076370698752</v>
      </c>
      <c r="L27" s="182">
        <v>2363499</v>
      </c>
      <c r="M27" s="183">
        <v>884.10258541255928</v>
      </c>
      <c r="N27" s="182">
        <v>38</v>
      </c>
      <c r="O27" s="183">
        <v>742.08315789473693</v>
      </c>
      <c r="P27" s="182">
        <v>6074345</v>
      </c>
      <c r="Q27" s="183">
        <v>1161.8803123266769</v>
      </c>
      <c r="S27" s="148"/>
      <c r="T27" s="148"/>
      <c r="U27" s="148"/>
      <c r="V27" s="148"/>
      <c r="W27" s="148"/>
      <c r="X27" s="148"/>
      <c r="Y27" s="148"/>
    </row>
    <row r="28" spans="1:25" ht="14.25" customHeight="1" thickBot="1">
      <c r="A28" s="158" t="s">
        <v>27</v>
      </c>
      <c r="B28" s="159">
        <v>54.317925092875484</v>
      </c>
      <c r="C28" s="159" t="s">
        <v>28</v>
      </c>
      <c r="D28" s="159">
        <v>55.176175874404954</v>
      </c>
      <c r="E28" s="159" t="s">
        <v>28</v>
      </c>
      <c r="F28" s="159">
        <v>58</v>
      </c>
      <c r="G28" s="159" t="s">
        <v>28</v>
      </c>
      <c r="H28" s="159">
        <v>54.63208207482328</v>
      </c>
      <c r="I28" s="159" t="s">
        <v>28</v>
      </c>
      <c r="J28" s="159">
        <v>74.561004109681335</v>
      </c>
      <c r="K28" s="159" t="s">
        <v>28</v>
      </c>
      <c r="L28" s="159">
        <v>75.393756510510329</v>
      </c>
      <c r="M28" s="159" t="s">
        <v>28</v>
      </c>
      <c r="N28" s="159">
        <v>85.39473684210526</v>
      </c>
      <c r="O28" s="159" t="s">
        <v>28</v>
      </c>
      <c r="P28" s="159">
        <v>74.885093922335415</v>
      </c>
      <c r="Q28" s="159" t="s">
        <v>28</v>
      </c>
      <c r="S28" s="148"/>
      <c r="T28" s="148"/>
      <c r="U28" s="148"/>
      <c r="V28" s="148"/>
      <c r="W28" s="148"/>
      <c r="X28" s="148"/>
      <c r="Y28" s="148"/>
    </row>
    <row r="29" spans="1:25" ht="14.25" customHeight="1" thickTop="1" thickBot="1">
      <c r="A29" s="160"/>
      <c r="B29" s="227"/>
      <c r="C29" s="228"/>
      <c r="D29" s="229"/>
      <c r="E29" s="229"/>
      <c r="F29" s="227"/>
      <c r="G29" s="229"/>
      <c r="H29" s="227"/>
      <c r="I29" s="229"/>
      <c r="J29" s="227"/>
      <c r="K29" s="228"/>
      <c r="L29" s="227"/>
      <c r="M29" s="228"/>
      <c r="N29" s="227"/>
      <c r="O29" s="228"/>
      <c r="P29" s="227"/>
      <c r="Q29" s="228"/>
      <c r="S29" s="148"/>
      <c r="T29" s="148"/>
      <c r="U29" s="148"/>
      <c r="V29" s="148"/>
      <c r="W29" s="148"/>
      <c r="X29" s="148"/>
      <c r="Y29" s="148"/>
    </row>
    <row r="30" spans="1:25" ht="14.25" customHeight="1" thickTop="1">
      <c r="A30" s="399" t="s">
        <v>0</v>
      </c>
      <c r="B30" s="402" t="s">
        <v>31</v>
      </c>
      <c r="C30" s="403"/>
      <c r="D30" s="403"/>
      <c r="E30" s="403"/>
      <c r="F30" s="403"/>
      <c r="G30" s="403"/>
      <c r="H30" s="403"/>
      <c r="I30" s="404"/>
      <c r="J30" s="402" t="s">
        <v>32</v>
      </c>
      <c r="K30" s="403"/>
      <c r="L30" s="403"/>
      <c r="M30" s="403"/>
      <c r="N30" s="403"/>
      <c r="O30" s="403"/>
      <c r="P30" s="403"/>
      <c r="Q30" s="404"/>
      <c r="S30" s="148"/>
      <c r="T30" s="148"/>
      <c r="U30" s="148"/>
      <c r="V30" s="148"/>
      <c r="W30" s="148"/>
      <c r="X30" s="148"/>
      <c r="Y30" s="148"/>
    </row>
    <row r="31" spans="1:25" ht="14.25" customHeight="1">
      <c r="A31" s="400"/>
      <c r="B31" s="405" t="s">
        <v>3</v>
      </c>
      <c r="C31" s="406"/>
      <c r="D31" s="407" t="s">
        <v>4</v>
      </c>
      <c r="E31" s="408"/>
      <c r="F31" s="405" t="s">
        <v>5</v>
      </c>
      <c r="G31" s="406"/>
      <c r="H31" s="405" t="s">
        <v>6</v>
      </c>
      <c r="I31" s="406"/>
      <c r="J31" s="405" t="s">
        <v>3</v>
      </c>
      <c r="K31" s="406"/>
      <c r="L31" s="407" t="s">
        <v>4</v>
      </c>
      <c r="M31" s="408"/>
      <c r="N31" s="405" t="s">
        <v>5</v>
      </c>
      <c r="O31" s="406"/>
      <c r="P31" s="405" t="s">
        <v>6</v>
      </c>
      <c r="Q31" s="406"/>
      <c r="S31" s="148"/>
      <c r="T31" s="148"/>
      <c r="U31" s="148"/>
      <c r="V31" s="148"/>
      <c r="W31" s="148"/>
      <c r="X31" s="148"/>
      <c r="Y31" s="148"/>
    </row>
    <row r="32" spans="1:25" ht="14.25" customHeight="1">
      <c r="A32" s="401"/>
      <c r="B32" s="184" t="s">
        <v>7</v>
      </c>
      <c r="C32" s="185" t="s">
        <v>8</v>
      </c>
      <c r="D32" s="186" t="s">
        <v>7</v>
      </c>
      <c r="E32" s="187" t="s">
        <v>8</v>
      </c>
      <c r="F32" s="184" t="s">
        <v>7</v>
      </c>
      <c r="G32" s="186" t="s">
        <v>8</v>
      </c>
      <c r="H32" s="184" t="s">
        <v>7</v>
      </c>
      <c r="I32" s="186" t="s">
        <v>8</v>
      </c>
      <c r="J32" s="188" t="s">
        <v>7</v>
      </c>
      <c r="K32" s="189" t="s">
        <v>8</v>
      </c>
      <c r="L32" s="186" t="s">
        <v>7</v>
      </c>
      <c r="M32" s="186" t="s">
        <v>8</v>
      </c>
      <c r="N32" s="184" t="s">
        <v>7</v>
      </c>
      <c r="O32" s="186" t="s">
        <v>8</v>
      </c>
      <c r="P32" s="184" t="s">
        <v>7</v>
      </c>
      <c r="Q32" s="187" t="s">
        <v>8</v>
      </c>
      <c r="S32" s="148"/>
      <c r="T32" s="148"/>
      <c r="U32" s="148"/>
      <c r="V32" s="148"/>
      <c r="W32" s="148"/>
      <c r="X32" s="148"/>
      <c r="Y32" s="148"/>
    </row>
    <row r="33" spans="1:25" ht="14.25" customHeight="1">
      <c r="A33" s="153" t="s">
        <v>9</v>
      </c>
      <c r="B33" s="154">
        <v>0</v>
      </c>
      <c r="C33" s="155">
        <v>0</v>
      </c>
      <c r="D33" s="154">
        <v>0</v>
      </c>
      <c r="E33" s="155">
        <v>0</v>
      </c>
      <c r="F33" s="154">
        <v>0</v>
      </c>
      <c r="G33" s="155">
        <v>0</v>
      </c>
      <c r="H33" s="154">
        <v>0</v>
      </c>
      <c r="I33" s="155">
        <v>0</v>
      </c>
      <c r="J33" s="154">
        <v>1286</v>
      </c>
      <c r="K33" s="155">
        <v>295.40552877138407</v>
      </c>
      <c r="L33" s="154">
        <v>1244</v>
      </c>
      <c r="M33" s="155">
        <v>299.05573151125412</v>
      </c>
      <c r="N33" s="154">
        <v>0</v>
      </c>
      <c r="O33" s="155">
        <v>0</v>
      </c>
      <c r="P33" s="154">
        <v>2530</v>
      </c>
      <c r="Q33" s="155">
        <v>297.20033201581032</v>
      </c>
      <c r="S33" s="148"/>
      <c r="T33" s="148"/>
      <c r="U33" s="148"/>
      <c r="V33" s="148"/>
      <c r="W33" s="148"/>
      <c r="X33" s="148"/>
      <c r="Y33" s="148"/>
    </row>
    <row r="34" spans="1:25" ht="14.25" customHeight="1">
      <c r="A34" s="156" t="s">
        <v>10</v>
      </c>
      <c r="B34" s="154">
        <v>0</v>
      </c>
      <c r="C34" s="155">
        <v>0</v>
      </c>
      <c r="D34" s="154">
        <v>0</v>
      </c>
      <c r="E34" s="155">
        <v>0</v>
      </c>
      <c r="F34" s="154">
        <v>0</v>
      </c>
      <c r="G34" s="155">
        <v>0</v>
      </c>
      <c r="H34" s="154">
        <v>0</v>
      </c>
      <c r="I34" s="155">
        <v>0</v>
      </c>
      <c r="J34" s="154">
        <v>6143</v>
      </c>
      <c r="K34" s="155">
        <v>302.26976070323889</v>
      </c>
      <c r="L34" s="154">
        <v>5951</v>
      </c>
      <c r="M34" s="155">
        <v>301.99382960846845</v>
      </c>
      <c r="N34" s="154">
        <v>0</v>
      </c>
      <c r="O34" s="155">
        <v>0</v>
      </c>
      <c r="P34" s="154">
        <v>12094</v>
      </c>
      <c r="Q34" s="155">
        <v>302.1339854473286</v>
      </c>
      <c r="S34" s="148"/>
      <c r="T34" s="148"/>
      <c r="U34" s="148"/>
      <c r="V34" s="148"/>
      <c r="W34" s="148"/>
      <c r="X34" s="148"/>
      <c r="Y34" s="148"/>
    </row>
    <row r="35" spans="1:25" ht="14.25" customHeight="1">
      <c r="A35" s="157" t="s">
        <v>11</v>
      </c>
      <c r="B35" s="154">
        <v>0</v>
      </c>
      <c r="C35" s="155">
        <v>0</v>
      </c>
      <c r="D35" s="154">
        <v>0</v>
      </c>
      <c r="E35" s="155">
        <v>0</v>
      </c>
      <c r="F35" s="154">
        <v>0</v>
      </c>
      <c r="G35" s="155">
        <v>0</v>
      </c>
      <c r="H35" s="154">
        <v>0</v>
      </c>
      <c r="I35" s="155">
        <v>0</v>
      </c>
      <c r="J35" s="154">
        <v>16279</v>
      </c>
      <c r="K35" s="155">
        <v>306.85194053688815</v>
      </c>
      <c r="L35" s="154">
        <v>15290</v>
      </c>
      <c r="M35" s="155">
        <v>302.89897841726588</v>
      </c>
      <c r="N35" s="154">
        <v>1</v>
      </c>
      <c r="O35" s="155">
        <v>237.46</v>
      </c>
      <c r="P35" s="154">
        <v>31570</v>
      </c>
      <c r="Q35" s="155">
        <v>304.93524168514409</v>
      </c>
      <c r="S35" s="148"/>
      <c r="T35" s="148"/>
      <c r="U35" s="148"/>
      <c r="V35" s="148"/>
      <c r="W35" s="148"/>
      <c r="X35" s="148"/>
      <c r="Y35" s="148"/>
    </row>
    <row r="36" spans="1:25" ht="14.25" customHeight="1">
      <c r="A36" s="157" t="s">
        <v>12</v>
      </c>
      <c r="B36" s="154">
        <v>0</v>
      </c>
      <c r="C36" s="155">
        <v>0</v>
      </c>
      <c r="D36" s="154">
        <v>0</v>
      </c>
      <c r="E36" s="155">
        <v>0</v>
      </c>
      <c r="F36" s="154">
        <v>0</v>
      </c>
      <c r="G36" s="155">
        <v>0</v>
      </c>
      <c r="H36" s="154">
        <v>0</v>
      </c>
      <c r="I36" s="155">
        <v>0</v>
      </c>
      <c r="J36" s="154">
        <v>29843</v>
      </c>
      <c r="K36" s="155">
        <v>306.28436316724259</v>
      </c>
      <c r="L36" s="154">
        <v>28877</v>
      </c>
      <c r="M36" s="155">
        <v>306.58428403227555</v>
      </c>
      <c r="N36" s="154">
        <v>2</v>
      </c>
      <c r="O36" s="155">
        <v>237.46</v>
      </c>
      <c r="P36" s="154">
        <v>58722</v>
      </c>
      <c r="Q36" s="155">
        <v>306.42950750996295</v>
      </c>
      <c r="S36" s="148"/>
      <c r="T36" s="148"/>
      <c r="U36" s="148"/>
      <c r="V36" s="148"/>
      <c r="W36" s="148"/>
      <c r="X36" s="148"/>
      <c r="Y36" s="148"/>
    </row>
    <row r="37" spans="1:25" ht="14.25" customHeight="1">
      <c r="A37" s="157" t="s">
        <v>13</v>
      </c>
      <c r="B37" s="154">
        <v>0</v>
      </c>
      <c r="C37" s="155">
        <v>0</v>
      </c>
      <c r="D37" s="154">
        <v>24</v>
      </c>
      <c r="E37" s="155">
        <v>709.29666666666674</v>
      </c>
      <c r="F37" s="154">
        <v>0</v>
      </c>
      <c r="G37" s="155">
        <v>0</v>
      </c>
      <c r="H37" s="154">
        <v>24</v>
      </c>
      <c r="I37" s="155">
        <v>709.29666666666674</v>
      </c>
      <c r="J37" s="154">
        <v>44344</v>
      </c>
      <c r="K37" s="155">
        <v>312.45261839256932</v>
      </c>
      <c r="L37" s="154">
        <v>42722</v>
      </c>
      <c r="M37" s="155">
        <v>313.22521113243897</v>
      </c>
      <c r="N37" s="154">
        <v>2</v>
      </c>
      <c r="O37" s="155">
        <v>411.935</v>
      </c>
      <c r="P37" s="154">
        <v>87068</v>
      </c>
      <c r="Q37" s="155">
        <v>312.8339946938043</v>
      </c>
      <c r="S37" s="148"/>
      <c r="T37" s="148"/>
      <c r="U37" s="148"/>
      <c r="V37" s="148"/>
      <c r="W37" s="148"/>
      <c r="X37" s="148"/>
      <c r="Y37" s="148"/>
    </row>
    <row r="38" spans="1:25" ht="14.25" customHeight="1">
      <c r="A38" s="157" t="s">
        <v>14</v>
      </c>
      <c r="B38" s="154">
        <v>21</v>
      </c>
      <c r="C38" s="155">
        <v>707.37238095238092</v>
      </c>
      <c r="D38" s="154">
        <v>215</v>
      </c>
      <c r="E38" s="155">
        <v>729.68641860465129</v>
      </c>
      <c r="F38" s="154">
        <v>0</v>
      </c>
      <c r="G38" s="155">
        <v>0</v>
      </c>
      <c r="H38" s="154">
        <v>236</v>
      </c>
      <c r="I38" s="155">
        <v>727.70084745762722</v>
      </c>
      <c r="J38" s="154">
        <v>2788</v>
      </c>
      <c r="K38" s="155">
        <v>357.48608680057481</v>
      </c>
      <c r="L38" s="154">
        <v>2542</v>
      </c>
      <c r="M38" s="155">
        <v>353.66351691581514</v>
      </c>
      <c r="N38" s="154">
        <v>0</v>
      </c>
      <c r="O38" s="155">
        <v>0</v>
      </c>
      <c r="P38" s="154">
        <v>5330</v>
      </c>
      <c r="Q38" s="155">
        <v>355.66301500938175</v>
      </c>
      <c r="S38" s="148"/>
      <c r="T38" s="148"/>
      <c r="U38" s="148"/>
      <c r="V38" s="148"/>
      <c r="W38" s="148"/>
      <c r="X38" s="148"/>
      <c r="Y38" s="148"/>
    </row>
    <row r="39" spans="1:25" ht="14.25" customHeight="1">
      <c r="A39" s="157" t="s">
        <v>15</v>
      </c>
      <c r="B39" s="154">
        <v>138</v>
      </c>
      <c r="C39" s="155">
        <v>669.17514492753639</v>
      </c>
      <c r="D39" s="154">
        <v>1188</v>
      </c>
      <c r="E39" s="155">
        <v>766.56871212121212</v>
      </c>
      <c r="F39" s="154">
        <v>0</v>
      </c>
      <c r="G39" s="155">
        <v>0</v>
      </c>
      <c r="H39" s="154">
        <v>1326</v>
      </c>
      <c r="I39" s="155">
        <v>756.43273001508294</v>
      </c>
      <c r="J39" s="154">
        <v>2298</v>
      </c>
      <c r="K39" s="155">
        <v>360.03889904264702</v>
      </c>
      <c r="L39" s="154">
        <v>1475</v>
      </c>
      <c r="M39" s="155">
        <v>361.4032610169503</v>
      </c>
      <c r="N39" s="154">
        <v>0</v>
      </c>
      <c r="O39" s="155">
        <v>0</v>
      </c>
      <c r="P39" s="154">
        <v>3773</v>
      </c>
      <c r="Q39" s="155">
        <v>360.57227670289012</v>
      </c>
      <c r="S39" s="148"/>
      <c r="T39" s="148"/>
      <c r="U39" s="148"/>
      <c r="V39" s="148"/>
      <c r="W39" s="148"/>
      <c r="X39" s="148"/>
      <c r="Y39" s="148"/>
    </row>
    <row r="40" spans="1:25" ht="14.25" customHeight="1">
      <c r="A40" s="157" t="s">
        <v>16</v>
      </c>
      <c r="B40" s="154">
        <v>711</v>
      </c>
      <c r="C40" s="155">
        <v>665.28464135021102</v>
      </c>
      <c r="D40" s="154">
        <v>4036</v>
      </c>
      <c r="E40" s="155">
        <v>790.54679137760263</v>
      </c>
      <c r="F40" s="154">
        <v>0</v>
      </c>
      <c r="G40" s="155">
        <v>0</v>
      </c>
      <c r="H40" s="154">
        <v>4747</v>
      </c>
      <c r="I40" s="155">
        <v>771.7851759005697</v>
      </c>
      <c r="J40" s="154">
        <v>3858</v>
      </c>
      <c r="K40" s="155">
        <v>391.06370399170424</v>
      </c>
      <c r="L40" s="154">
        <v>2587</v>
      </c>
      <c r="M40" s="155">
        <v>395.47706996521168</v>
      </c>
      <c r="N40" s="154">
        <v>0</v>
      </c>
      <c r="O40" s="155">
        <v>0</v>
      </c>
      <c r="P40" s="154">
        <v>6445</v>
      </c>
      <c r="Q40" s="155">
        <v>392.83521334367686</v>
      </c>
      <c r="S40" s="148"/>
      <c r="T40" s="148"/>
      <c r="U40" s="148"/>
      <c r="V40" s="148"/>
      <c r="W40" s="148"/>
      <c r="X40" s="148"/>
      <c r="Y40" s="148"/>
    </row>
    <row r="41" spans="1:25" ht="14.25" customHeight="1">
      <c r="A41" s="157" t="s">
        <v>17</v>
      </c>
      <c r="B41" s="154">
        <v>2125</v>
      </c>
      <c r="C41" s="155">
        <v>694.80249411764703</v>
      </c>
      <c r="D41" s="154">
        <v>10728</v>
      </c>
      <c r="E41" s="155">
        <v>798.34844985085726</v>
      </c>
      <c r="F41" s="154">
        <v>0</v>
      </c>
      <c r="G41" s="155">
        <v>0</v>
      </c>
      <c r="H41" s="154">
        <v>12853</v>
      </c>
      <c r="I41" s="155">
        <v>781.22908815062613</v>
      </c>
      <c r="J41" s="154">
        <v>7012</v>
      </c>
      <c r="K41" s="155">
        <v>424.69617940673055</v>
      </c>
      <c r="L41" s="154">
        <v>4891</v>
      </c>
      <c r="M41" s="155">
        <v>423.60800449805635</v>
      </c>
      <c r="N41" s="154">
        <v>0</v>
      </c>
      <c r="O41" s="155">
        <v>0</v>
      </c>
      <c r="P41" s="154">
        <v>11903</v>
      </c>
      <c r="Q41" s="155">
        <v>424.24904309837757</v>
      </c>
      <c r="S41" s="148"/>
      <c r="T41" s="148"/>
      <c r="U41" s="148"/>
      <c r="V41" s="148"/>
      <c r="W41" s="148"/>
      <c r="X41" s="148"/>
      <c r="Y41" s="148"/>
    </row>
    <row r="42" spans="1:25" ht="14.25" customHeight="1">
      <c r="A42" s="157" t="s">
        <v>18</v>
      </c>
      <c r="B42" s="154">
        <v>4621</v>
      </c>
      <c r="C42" s="155">
        <v>688.64506383899584</v>
      </c>
      <c r="D42" s="154">
        <v>23096</v>
      </c>
      <c r="E42" s="155">
        <v>779.1385135954273</v>
      </c>
      <c r="F42" s="154">
        <v>0</v>
      </c>
      <c r="G42" s="155">
        <v>0</v>
      </c>
      <c r="H42" s="154">
        <v>27717</v>
      </c>
      <c r="I42" s="155">
        <v>764.05137460764104</v>
      </c>
      <c r="J42" s="154">
        <v>10553</v>
      </c>
      <c r="K42" s="155">
        <v>477.09717900123189</v>
      </c>
      <c r="L42" s="154">
        <v>7353</v>
      </c>
      <c r="M42" s="155">
        <v>482.34699170406583</v>
      </c>
      <c r="N42" s="154">
        <v>0</v>
      </c>
      <c r="O42" s="155">
        <v>0</v>
      </c>
      <c r="P42" s="154">
        <v>17906</v>
      </c>
      <c r="Q42" s="155">
        <v>479.25298559142169</v>
      </c>
      <c r="S42" s="148"/>
      <c r="T42" s="148"/>
      <c r="U42" s="148"/>
      <c r="V42" s="148"/>
      <c r="W42" s="148"/>
      <c r="X42" s="148"/>
      <c r="Y42" s="148"/>
    </row>
    <row r="43" spans="1:25" ht="14.25" customHeight="1">
      <c r="A43" s="157" t="s">
        <v>19</v>
      </c>
      <c r="B43" s="154">
        <v>8446</v>
      </c>
      <c r="C43" s="155">
        <v>661.45999763201462</v>
      </c>
      <c r="D43" s="154">
        <v>47727</v>
      </c>
      <c r="E43" s="155">
        <v>753.69488277075652</v>
      </c>
      <c r="F43" s="154">
        <v>0</v>
      </c>
      <c r="G43" s="155">
        <v>0</v>
      </c>
      <c r="H43" s="154">
        <v>56173</v>
      </c>
      <c r="I43" s="155">
        <v>739.82672832143362</v>
      </c>
      <c r="J43" s="154">
        <v>13688</v>
      </c>
      <c r="K43" s="155">
        <v>533.4190751022785</v>
      </c>
      <c r="L43" s="154">
        <v>9570</v>
      </c>
      <c r="M43" s="155">
        <v>540.15122884012567</v>
      </c>
      <c r="N43" s="154">
        <v>1</v>
      </c>
      <c r="O43" s="155">
        <v>388.92</v>
      </c>
      <c r="P43" s="154">
        <v>23259</v>
      </c>
      <c r="Q43" s="155">
        <v>536.18283159207147</v>
      </c>
      <c r="S43" s="148"/>
      <c r="T43" s="148"/>
      <c r="U43" s="148"/>
      <c r="V43" s="148"/>
      <c r="W43" s="148"/>
      <c r="X43" s="148"/>
      <c r="Y43" s="148"/>
    </row>
    <row r="44" spans="1:25" ht="14.25" customHeight="1">
      <c r="A44" s="157" t="s">
        <v>20</v>
      </c>
      <c r="B44" s="154">
        <v>13848</v>
      </c>
      <c r="C44" s="155">
        <v>639.52196779318399</v>
      </c>
      <c r="D44" s="154">
        <v>82647</v>
      </c>
      <c r="E44" s="155">
        <v>750.88241436470639</v>
      </c>
      <c r="F44" s="154">
        <v>0</v>
      </c>
      <c r="G44" s="155">
        <v>0</v>
      </c>
      <c r="H44" s="154">
        <v>96495</v>
      </c>
      <c r="I44" s="155">
        <v>734.90107373438934</v>
      </c>
      <c r="J44" s="154">
        <v>13972</v>
      </c>
      <c r="K44" s="155">
        <v>579.91172344689426</v>
      </c>
      <c r="L44" s="154">
        <v>10230</v>
      </c>
      <c r="M44" s="155">
        <v>589.03212414467475</v>
      </c>
      <c r="N44" s="154">
        <v>0</v>
      </c>
      <c r="O44" s="155">
        <v>0</v>
      </c>
      <c r="P44" s="154">
        <v>24202</v>
      </c>
      <c r="Q44" s="155">
        <v>583.76684695479832</v>
      </c>
      <c r="S44" s="148"/>
      <c r="T44" s="148"/>
      <c r="U44" s="148"/>
      <c r="V44" s="148"/>
      <c r="W44" s="148"/>
      <c r="X44" s="148"/>
      <c r="Y44" s="148"/>
    </row>
    <row r="45" spans="1:25" ht="14.25" customHeight="1">
      <c r="A45" s="157" t="s">
        <v>21</v>
      </c>
      <c r="B45" s="154">
        <v>19653</v>
      </c>
      <c r="C45" s="155">
        <v>639.1366188368188</v>
      </c>
      <c r="D45" s="154">
        <v>128030</v>
      </c>
      <c r="E45" s="155">
        <v>781.08174505975353</v>
      </c>
      <c r="F45" s="154">
        <v>1</v>
      </c>
      <c r="G45" s="155">
        <v>784.5</v>
      </c>
      <c r="H45" s="154">
        <v>147684</v>
      </c>
      <c r="I45" s="155">
        <v>762.19246695647632</v>
      </c>
      <c r="J45" s="154">
        <v>11041</v>
      </c>
      <c r="K45" s="155">
        <v>613.0262675482312</v>
      </c>
      <c r="L45" s="154">
        <v>9065</v>
      </c>
      <c r="M45" s="155">
        <v>612.86313513513608</v>
      </c>
      <c r="N45" s="154">
        <v>0</v>
      </c>
      <c r="O45" s="155">
        <v>0</v>
      </c>
      <c r="P45" s="154">
        <v>20106</v>
      </c>
      <c r="Q45" s="155">
        <v>612.95271759673881</v>
      </c>
      <c r="S45" s="148"/>
      <c r="T45" s="148"/>
      <c r="U45" s="148"/>
      <c r="V45" s="148"/>
      <c r="W45" s="148"/>
      <c r="X45" s="148"/>
      <c r="Y45" s="148"/>
    </row>
    <row r="46" spans="1:25" ht="14.25" customHeight="1">
      <c r="A46" s="157" t="s">
        <v>22</v>
      </c>
      <c r="B46" s="154">
        <v>21721</v>
      </c>
      <c r="C46" s="155">
        <v>581.73054233230573</v>
      </c>
      <c r="D46" s="154">
        <v>177166</v>
      </c>
      <c r="E46" s="155">
        <v>794.53878475554006</v>
      </c>
      <c r="F46" s="154">
        <v>0</v>
      </c>
      <c r="G46" s="155">
        <v>0</v>
      </c>
      <c r="H46" s="154">
        <v>198887</v>
      </c>
      <c r="I46" s="155">
        <v>771.2974073217456</v>
      </c>
      <c r="J46" s="154">
        <v>7417</v>
      </c>
      <c r="K46" s="155">
        <v>621.22377645948654</v>
      </c>
      <c r="L46" s="154">
        <v>6951</v>
      </c>
      <c r="M46" s="155">
        <v>633.79828657747191</v>
      </c>
      <c r="N46" s="154">
        <v>0</v>
      </c>
      <c r="O46" s="155">
        <v>0</v>
      </c>
      <c r="P46" s="154">
        <v>14368</v>
      </c>
      <c r="Q46" s="155">
        <v>627.30711581291894</v>
      </c>
      <c r="S46" s="148"/>
      <c r="T46" s="148"/>
      <c r="U46" s="148"/>
      <c r="V46" s="148"/>
      <c r="W46" s="148"/>
      <c r="X46" s="148"/>
      <c r="Y46" s="148"/>
    </row>
    <row r="47" spans="1:25" ht="14.25" customHeight="1">
      <c r="A47" s="157" t="s">
        <v>23</v>
      </c>
      <c r="B47" s="154">
        <v>23624</v>
      </c>
      <c r="C47" s="155">
        <v>516.89266804944145</v>
      </c>
      <c r="D47" s="154">
        <v>260003</v>
      </c>
      <c r="E47" s="155">
        <v>790.70844413333668</v>
      </c>
      <c r="F47" s="154">
        <v>2</v>
      </c>
      <c r="G47" s="155">
        <v>667.21499999999992</v>
      </c>
      <c r="H47" s="154">
        <v>283629</v>
      </c>
      <c r="I47" s="155">
        <v>767.90093544736237</v>
      </c>
      <c r="J47" s="154">
        <v>4395</v>
      </c>
      <c r="K47" s="155">
        <v>609.52983845278777</v>
      </c>
      <c r="L47" s="154">
        <v>5352</v>
      </c>
      <c r="M47" s="155">
        <v>615.89022047832725</v>
      </c>
      <c r="N47" s="154">
        <v>1</v>
      </c>
      <c r="O47" s="155">
        <v>741.02</v>
      </c>
      <c r="P47" s="154">
        <v>9748</v>
      </c>
      <c r="Q47" s="155">
        <v>613.03540418547493</v>
      </c>
      <c r="S47" s="148"/>
      <c r="T47" s="148"/>
      <c r="U47" s="148"/>
      <c r="V47" s="148"/>
      <c r="W47" s="148"/>
      <c r="X47" s="148"/>
      <c r="Y47" s="148"/>
    </row>
    <row r="48" spans="1:25" ht="14.25" customHeight="1">
      <c r="A48" s="157" t="s">
        <v>24</v>
      </c>
      <c r="B48" s="154">
        <v>23074</v>
      </c>
      <c r="C48" s="155">
        <v>468.40566568431842</v>
      </c>
      <c r="D48" s="154">
        <v>328802</v>
      </c>
      <c r="E48" s="155">
        <v>764.85255859149072</v>
      </c>
      <c r="F48" s="154">
        <v>0</v>
      </c>
      <c r="G48" s="155">
        <v>0</v>
      </c>
      <c r="H48" s="154">
        <v>351876</v>
      </c>
      <c r="I48" s="155">
        <v>745.41327996225743</v>
      </c>
      <c r="J48" s="154">
        <v>2401</v>
      </c>
      <c r="K48" s="155">
        <v>605.73185339441659</v>
      </c>
      <c r="L48" s="154">
        <v>3382</v>
      </c>
      <c r="M48" s="155">
        <v>613.79375517444987</v>
      </c>
      <c r="N48" s="154">
        <v>0</v>
      </c>
      <c r="O48" s="155">
        <v>0</v>
      </c>
      <c r="P48" s="154">
        <v>5783</v>
      </c>
      <c r="Q48" s="155">
        <v>610.44659519280367</v>
      </c>
      <c r="S48" s="148"/>
      <c r="T48" s="148"/>
      <c r="U48" s="148"/>
      <c r="V48" s="148"/>
      <c r="W48" s="148"/>
      <c r="X48" s="148"/>
      <c r="Y48" s="148"/>
    </row>
    <row r="49" spans="1:25" ht="14.25" customHeight="1">
      <c r="A49" s="157" t="s">
        <v>25</v>
      </c>
      <c r="B49" s="154">
        <v>23575</v>
      </c>
      <c r="C49" s="155">
        <v>434.6725866383876</v>
      </c>
      <c r="D49" s="154">
        <v>386183</v>
      </c>
      <c r="E49" s="155">
        <v>739.87497624183106</v>
      </c>
      <c r="F49" s="154">
        <v>7</v>
      </c>
      <c r="G49" s="155">
        <v>727.05285714285731</v>
      </c>
      <c r="H49" s="154">
        <v>409765</v>
      </c>
      <c r="I49" s="155">
        <v>722.31555537930035</v>
      </c>
      <c r="J49" s="154">
        <v>927</v>
      </c>
      <c r="K49" s="155">
        <v>605.79349514563285</v>
      </c>
      <c r="L49" s="154">
        <v>1960</v>
      </c>
      <c r="M49" s="155">
        <v>609.41037755101695</v>
      </c>
      <c r="N49" s="154">
        <v>0</v>
      </c>
      <c r="O49" s="155">
        <v>0</v>
      </c>
      <c r="P49" s="154">
        <v>2887</v>
      </c>
      <c r="Q49" s="155">
        <v>608.24901627987356</v>
      </c>
      <c r="S49" s="148"/>
      <c r="T49" s="148"/>
      <c r="U49" s="148"/>
      <c r="V49" s="148"/>
      <c r="W49" s="148"/>
      <c r="X49" s="148"/>
      <c r="Y49" s="148"/>
    </row>
    <row r="50" spans="1:25" ht="14.25" customHeight="1">
      <c r="A50" s="157" t="s">
        <v>26</v>
      </c>
      <c r="B50" s="154">
        <v>45232</v>
      </c>
      <c r="C50" s="155">
        <v>403.91156460028282</v>
      </c>
      <c r="D50" s="154">
        <v>709373</v>
      </c>
      <c r="E50" s="155">
        <v>695.61519378380092</v>
      </c>
      <c r="F50" s="154">
        <v>4</v>
      </c>
      <c r="G50" s="155">
        <v>590.64499999999998</v>
      </c>
      <c r="H50" s="154">
        <v>754609</v>
      </c>
      <c r="I50" s="155">
        <v>678.12963711007444</v>
      </c>
      <c r="J50" s="154">
        <v>535</v>
      </c>
      <c r="K50" s="155">
        <v>637.66814953271319</v>
      </c>
      <c r="L50" s="154">
        <v>1676</v>
      </c>
      <c r="M50" s="155">
        <v>637.21588305488751</v>
      </c>
      <c r="N50" s="154">
        <v>0</v>
      </c>
      <c r="O50" s="155">
        <v>0</v>
      </c>
      <c r="P50" s="154">
        <v>2211</v>
      </c>
      <c r="Q50" s="155">
        <v>637.32531886024105</v>
      </c>
      <c r="S50" s="148"/>
      <c r="T50" s="148"/>
      <c r="U50" s="148"/>
      <c r="V50" s="148"/>
      <c r="W50" s="148"/>
      <c r="X50" s="148"/>
      <c r="Y50" s="148"/>
    </row>
    <row r="51" spans="1:25" ht="14.25" customHeight="1">
      <c r="A51" s="157" t="s">
        <v>5</v>
      </c>
      <c r="B51" s="154">
        <v>0</v>
      </c>
      <c r="C51" s="155">
        <v>0</v>
      </c>
      <c r="D51" s="154">
        <v>17</v>
      </c>
      <c r="E51" s="155">
        <v>646.37647058823529</v>
      </c>
      <c r="F51" s="154">
        <v>0</v>
      </c>
      <c r="G51" s="155">
        <v>0</v>
      </c>
      <c r="H51" s="154">
        <v>17</v>
      </c>
      <c r="I51" s="155">
        <v>646.37647058823529</v>
      </c>
      <c r="J51" s="154">
        <v>0</v>
      </c>
      <c r="K51" s="155">
        <v>0</v>
      </c>
      <c r="L51" s="154">
        <v>1</v>
      </c>
      <c r="M51" s="155">
        <v>726.7</v>
      </c>
      <c r="N51" s="154">
        <v>0</v>
      </c>
      <c r="O51" s="155">
        <v>0</v>
      </c>
      <c r="P51" s="154">
        <v>1</v>
      </c>
      <c r="Q51" s="155">
        <v>726.7</v>
      </c>
      <c r="S51" s="148"/>
      <c r="T51" s="148"/>
      <c r="U51" s="148"/>
      <c r="V51" s="148"/>
      <c r="W51" s="148"/>
      <c r="X51" s="148"/>
      <c r="Y51" s="148"/>
    </row>
    <row r="52" spans="1:25" ht="14.25" customHeight="1">
      <c r="A52" s="181" t="s">
        <v>6</v>
      </c>
      <c r="B52" s="182">
        <v>186789</v>
      </c>
      <c r="C52" s="183">
        <v>516.16858476676873</v>
      </c>
      <c r="D52" s="182">
        <v>2159235</v>
      </c>
      <c r="E52" s="183">
        <v>743.73202174380947</v>
      </c>
      <c r="F52" s="182">
        <v>14</v>
      </c>
      <c r="G52" s="183">
        <v>683.63428571428574</v>
      </c>
      <c r="H52" s="182">
        <v>2346038</v>
      </c>
      <c r="I52" s="183">
        <v>725.61330917487044</v>
      </c>
      <c r="J52" s="182">
        <v>178780</v>
      </c>
      <c r="K52" s="183">
        <v>410.50081989036886</v>
      </c>
      <c r="L52" s="182">
        <v>161119</v>
      </c>
      <c r="M52" s="183">
        <v>409.01771709109482</v>
      </c>
      <c r="N52" s="182">
        <v>7</v>
      </c>
      <c r="O52" s="183">
        <v>380.88428571428574</v>
      </c>
      <c r="P52" s="182">
        <v>339906</v>
      </c>
      <c r="Q52" s="183">
        <v>409.79720372691349</v>
      </c>
      <c r="S52" s="148"/>
      <c r="T52" s="148"/>
      <c r="U52" s="148"/>
      <c r="V52" s="148"/>
      <c r="W52" s="148"/>
      <c r="X52" s="148"/>
      <c r="Y52" s="148"/>
    </row>
    <row r="53" spans="1:25" ht="14.25" customHeight="1" thickBot="1">
      <c r="A53" s="158" t="s">
        <v>27</v>
      </c>
      <c r="B53" s="159">
        <v>73.409012308005288</v>
      </c>
      <c r="C53" s="159" t="s">
        <v>28</v>
      </c>
      <c r="D53" s="159">
        <v>77.834409494548495</v>
      </c>
      <c r="E53" s="159" t="s">
        <v>28</v>
      </c>
      <c r="F53" s="159">
        <v>81.142857142857139</v>
      </c>
      <c r="G53" s="159" t="s">
        <v>28</v>
      </c>
      <c r="H53" s="159">
        <v>77.482081362443054</v>
      </c>
      <c r="I53" s="159" t="s">
        <v>28</v>
      </c>
      <c r="J53" s="159">
        <v>34.314598948428234</v>
      </c>
      <c r="K53" s="159" t="s">
        <v>28</v>
      </c>
      <c r="L53" s="159">
        <v>34.137830658275298</v>
      </c>
      <c r="M53" s="159" t="s">
        <v>28</v>
      </c>
      <c r="N53" s="159">
        <v>29.857142857142858</v>
      </c>
      <c r="O53" s="159" t="s">
        <v>28</v>
      </c>
      <c r="P53" s="159">
        <v>34.230717406334122</v>
      </c>
      <c r="Q53" s="159" t="s">
        <v>28</v>
      </c>
      <c r="S53" s="148"/>
      <c r="T53" s="148"/>
      <c r="U53" s="148"/>
      <c r="V53" s="148"/>
      <c r="W53" s="148"/>
      <c r="X53" s="148"/>
      <c r="Y53" s="148"/>
    </row>
    <row r="54" spans="1:25" ht="14.25" customHeight="1" thickTop="1" thickBot="1">
      <c r="A54" s="160"/>
      <c r="B54" s="227"/>
      <c r="C54" s="228"/>
      <c r="D54" s="229"/>
      <c r="E54" s="229"/>
      <c r="F54" s="227"/>
      <c r="G54" s="229"/>
      <c r="H54" s="227"/>
      <c r="I54" s="229"/>
      <c r="J54" s="227"/>
      <c r="K54" s="228"/>
      <c r="L54" s="227"/>
      <c r="M54" s="228"/>
      <c r="N54" s="227"/>
      <c r="O54" s="228"/>
      <c r="P54" s="227"/>
      <c r="Q54" s="228"/>
      <c r="S54" s="148"/>
      <c r="T54" s="148"/>
      <c r="U54" s="148"/>
      <c r="V54" s="148"/>
      <c r="W54" s="148"/>
      <c r="X54" s="148"/>
      <c r="Y54" s="148"/>
    </row>
    <row r="55" spans="1:25" ht="14.25" customHeight="1" thickTop="1">
      <c r="A55" s="399" t="s">
        <v>0</v>
      </c>
      <c r="B55" s="402" t="s">
        <v>1</v>
      </c>
      <c r="C55" s="403"/>
      <c r="D55" s="403"/>
      <c r="E55" s="403"/>
      <c r="F55" s="403"/>
      <c r="G55" s="403"/>
      <c r="H55" s="403"/>
      <c r="I55" s="404"/>
      <c r="J55" s="402" t="s">
        <v>2</v>
      </c>
      <c r="K55" s="403"/>
      <c r="L55" s="403"/>
      <c r="M55" s="403"/>
      <c r="N55" s="403"/>
      <c r="O55" s="403"/>
      <c r="P55" s="403"/>
      <c r="Q55" s="404"/>
      <c r="S55" s="148"/>
      <c r="T55" s="148"/>
      <c r="U55" s="148"/>
      <c r="V55" s="148"/>
      <c r="W55" s="148"/>
      <c r="X55" s="148"/>
      <c r="Y55" s="148"/>
    </row>
    <row r="56" spans="1:25" ht="14.25" customHeight="1">
      <c r="A56" s="400"/>
      <c r="B56" s="405" t="s">
        <v>3</v>
      </c>
      <c r="C56" s="406"/>
      <c r="D56" s="407" t="s">
        <v>4</v>
      </c>
      <c r="E56" s="408"/>
      <c r="F56" s="405" t="s">
        <v>5</v>
      </c>
      <c r="G56" s="406"/>
      <c r="H56" s="405" t="s">
        <v>6</v>
      </c>
      <c r="I56" s="406"/>
      <c r="J56" s="405" t="s">
        <v>3</v>
      </c>
      <c r="K56" s="406"/>
      <c r="L56" s="407" t="s">
        <v>4</v>
      </c>
      <c r="M56" s="408"/>
      <c r="N56" s="405" t="s">
        <v>5</v>
      </c>
      <c r="O56" s="406"/>
      <c r="P56" s="405" t="s">
        <v>6</v>
      </c>
      <c r="Q56" s="406"/>
      <c r="S56" s="148"/>
      <c r="T56" s="148"/>
      <c r="U56" s="148"/>
      <c r="V56" s="148"/>
      <c r="W56" s="148"/>
      <c r="X56" s="148"/>
      <c r="Y56" s="148"/>
    </row>
    <row r="57" spans="1:25" ht="14.25" customHeight="1">
      <c r="A57" s="401"/>
      <c r="B57" s="184" t="s">
        <v>7</v>
      </c>
      <c r="C57" s="185" t="s">
        <v>8</v>
      </c>
      <c r="D57" s="186" t="s">
        <v>7</v>
      </c>
      <c r="E57" s="187" t="s">
        <v>8</v>
      </c>
      <c r="F57" s="184" t="s">
        <v>7</v>
      </c>
      <c r="G57" s="186" t="s">
        <v>8</v>
      </c>
      <c r="H57" s="184" t="s">
        <v>7</v>
      </c>
      <c r="I57" s="186" t="s">
        <v>8</v>
      </c>
      <c r="J57" s="188" t="s">
        <v>7</v>
      </c>
      <c r="K57" s="189" t="s">
        <v>8</v>
      </c>
      <c r="L57" s="186" t="s">
        <v>7</v>
      </c>
      <c r="M57" s="186" t="s">
        <v>8</v>
      </c>
      <c r="N57" s="184" t="s">
        <v>7</v>
      </c>
      <c r="O57" s="186" t="s">
        <v>8</v>
      </c>
      <c r="P57" s="184" t="s">
        <v>7</v>
      </c>
      <c r="Q57" s="187" t="s">
        <v>8</v>
      </c>
      <c r="S57" s="148"/>
      <c r="T57" s="148"/>
      <c r="U57" s="148"/>
      <c r="V57" s="148"/>
      <c r="W57" s="148"/>
      <c r="X57" s="148"/>
      <c r="Y57" s="148"/>
    </row>
    <row r="58" spans="1:25" ht="14.25" customHeight="1">
      <c r="A58" s="211" t="s">
        <v>9</v>
      </c>
      <c r="B58" s="212">
        <v>0</v>
      </c>
      <c r="C58" s="213">
        <v>0</v>
      </c>
      <c r="D58" s="212">
        <v>0</v>
      </c>
      <c r="E58" s="213">
        <v>0</v>
      </c>
      <c r="F58" s="212">
        <v>0</v>
      </c>
      <c r="G58" s="213">
        <v>0</v>
      </c>
      <c r="H58" s="212">
        <v>0</v>
      </c>
      <c r="I58" s="213">
        <v>0</v>
      </c>
      <c r="J58" s="212">
        <v>1286</v>
      </c>
      <c r="K58" s="213">
        <v>295.40552877138407</v>
      </c>
      <c r="L58" s="212">
        <v>1244</v>
      </c>
      <c r="M58" s="213">
        <v>299.05573151125412</v>
      </c>
      <c r="N58" s="212">
        <v>0</v>
      </c>
      <c r="O58" s="213">
        <v>0</v>
      </c>
      <c r="P58" s="212">
        <v>2530</v>
      </c>
      <c r="Q58" s="213">
        <v>297.20033201581032</v>
      </c>
      <c r="S58" s="148"/>
      <c r="T58" s="148"/>
      <c r="U58" s="148"/>
      <c r="V58" s="148"/>
      <c r="W58" s="148"/>
      <c r="X58" s="148"/>
      <c r="Y58" s="148"/>
    </row>
    <row r="59" spans="1:25" ht="14.25" customHeight="1">
      <c r="A59" s="214" t="s">
        <v>10</v>
      </c>
      <c r="B59" s="212">
        <v>2</v>
      </c>
      <c r="C59" s="213">
        <v>208.9</v>
      </c>
      <c r="D59" s="212">
        <v>1</v>
      </c>
      <c r="E59" s="213">
        <v>208.9</v>
      </c>
      <c r="F59" s="212">
        <v>0</v>
      </c>
      <c r="G59" s="213">
        <v>0</v>
      </c>
      <c r="H59" s="212">
        <v>3</v>
      </c>
      <c r="I59" s="213">
        <v>208.9</v>
      </c>
      <c r="J59" s="212">
        <v>6145</v>
      </c>
      <c r="K59" s="213">
        <v>302.23937184702953</v>
      </c>
      <c r="L59" s="212">
        <v>5952</v>
      </c>
      <c r="M59" s="213">
        <v>301.97818884408525</v>
      </c>
      <c r="N59" s="212">
        <v>0</v>
      </c>
      <c r="O59" s="213">
        <v>0</v>
      </c>
      <c r="P59" s="212">
        <v>12097</v>
      </c>
      <c r="Q59" s="213">
        <v>302.1108638505408</v>
      </c>
      <c r="S59" s="148"/>
      <c r="T59" s="148"/>
      <c r="U59" s="148"/>
      <c r="V59" s="148"/>
      <c r="W59" s="148"/>
      <c r="X59" s="148"/>
      <c r="Y59" s="148"/>
    </row>
    <row r="60" spans="1:25" ht="14.25" customHeight="1">
      <c r="A60" s="215" t="s">
        <v>11</v>
      </c>
      <c r="B60" s="212">
        <v>11</v>
      </c>
      <c r="C60" s="213">
        <v>249.59090909090918</v>
      </c>
      <c r="D60" s="212">
        <v>10</v>
      </c>
      <c r="E60" s="213">
        <v>228.42900000000003</v>
      </c>
      <c r="F60" s="212">
        <v>0</v>
      </c>
      <c r="G60" s="213">
        <v>0</v>
      </c>
      <c r="H60" s="212">
        <v>21</v>
      </c>
      <c r="I60" s="213">
        <v>239.51380952380956</v>
      </c>
      <c r="J60" s="212">
        <v>16290</v>
      </c>
      <c r="K60" s="213">
        <v>306.81327440147345</v>
      </c>
      <c r="L60" s="212">
        <v>15300</v>
      </c>
      <c r="M60" s="213">
        <v>302.85030522875786</v>
      </c>
      <c r="N60" s="212">
        <v>1</v>
      </c>
      <c r="O60" s="213">
        <v>237.46</v>
      </c>
      <c r="P60" s="212">
        <v>31591</v>
      </c>
      <c r="Q60" s="213">
        <v>304.89175303092645</v>
      </c>
      <c r="S60" s="148"/>
      <c r="T60" s="148"/>
      <c r="U60" s="148"/>
      <c r="V60" s="148"/>
      <c r="W60" s="148"/>
      <c r="X60" s="148"/>
      <c r="Y60" s="148"/>
    </row>
    <row r="61" spans="1:25" ht="14.25" customHeight="1">
      <c r="A61" s="215" t="s">
        <v>12</v>
      </c>
      <c r="B61" s="212">
        <v>28</v>
      </c>
      <c r="C61" s="213">
        <v>392.4053571428571</v>
      </c>
      <c r="D61" s="212">
        <v>34</v>
      </c>
      <c r="E61" s="213">
        <v>332.20058823529399</v>
      </c>
      <c r="F61" s="212">
        <v>0</v>
      </c>
      <c r="G61" s="213">
        <v>0</v>
      </c>
      <c r="H61" s="212">
        <v>62</v>
      </c>
      <c r="I61" s="213">
        <v>359.38983870967735</v>
      </c>
      <c r="J61" s="212">
        <v>29875</v>
      </c>
      <c r="K61" s="213">
        <v>306.44391330544005</v>
      </c>
      <c r="L61" s="212">
        <v>28911</v>
      </c>
      <c r="M61" s="213">
        <v>306.61440939434891</v>
      </c>
      <c r="N61" s="212">
        <v>2</v>
      </c>
      <c r="O61" s="213">
        <v>237.46</v>
      </c>
      <c r="P61" s="212">
        <v>58788</v>
      </c>
      <c r="Q61" s="213">
        <v>306.52541368986942</v>
      </c>
      <c r="S61" s="148"/>
      <c r="T61" s="148"/>
      <c r="U61" s="148"/>
      <c r="V61" s="148"/>
      <c r="W61" s="148"/>
      <c r="X61" s="148"/>
      <c r="Y61" s="148"/>
    </row>
    <row r="62" spans="1:25" ht="14.25" customHeight="1">
      <c r="A62" s="215" t="s">
        <v>13</v>
      </c>
      <c r="B62" s="212">
        <v>24</v>
      </c>
      <c r="C62" s="213">
        <v>310.49083333333334</v>
      </c>
      <c r="D62" s="212">
        <v>24</v>
      </c>
      <c r="E62" s="213">
        <v>313.70708333333334</v>
      </c>
      <c r="F62" s="212">
        <v>0</v>
      </c>
      <c r="G62" s="213">
        <v>0</v>
      </c>
      <c r="H62" s="212">
        <v>48</v>
      </c>
      <c r="I62" s="213">
        <v>312.09895833333331</v>
      </c>
      <c r="J62" s="212">
        <v>44617</v>
      </c>
      <c r="K62" s="213">
        <v>314.94398480400054</v>
      </c>
      <c r="L62" s="212">
        <v>42869</v>
      </c>
      <c r="M62" s="213">
        <v>314.38465604516222</v>
      </c>
      <c r="N62" s="212">
        <v>2</v>
      </c>
      <c r="O62" s="213">
        <v>411.935</v>
      </c>
      <c r="P62" s="212">
        <v>87488</v>
      </c>
      <c r="Q62" s="213">
        <v>314.67213172092346</v>
      </c>
      <c r="S62" s="148"/>
      <c r="T62" s="148"/>
      <c r="U62" s="148"/>
      <c r="V62" s="148"/>
      <c r="W62" s="148"/>
      <c r="X62" s="148"/>
      <c r="Y62" s="148"/>
    </row>
    <row r="63" spans="1:25" ht="14.25" customHeight="1">
      <c r="A63" s="215" t="s">
        <v>14</v>
      </c>
      <c r="B63" s="212">
        <v>146</v>
      </c>
      <c r="C63" s="213">
        <v>280.88273972602758</v>
      </c>
      <c r="D63" s="212">
        <v>134</v>
      </c>
      <c r="E63" s="213">
        <v>276.92962686567171</v>
      </c>
      <c r="F63" s="212">
        <v>0</v>
      </c>
      <c r="G63" s="213">
        <v>0</v>
      </c>
      <c r="H63" s="212">
        <v>280</v>
      </c>
      <c r="I63" s="213">
        <v>278.99089285714302</v>
      </c>
      <c r="J63" s="212">
        <v>4862</v>
      </c>
      <c r="K63" s="213">
        <v>510.5058988070756</v>
      </c>
      <c r="L63" s="212">
        <v>3688</v>
      </c>
      <c r="M63" s="213">
        <v>443.36645878525002</v>
      </c>
      <c r="N63" s="212">
        <v>0</v>
      </c>
      <c r="O63" s="213">
        <v>0</v>
      </c>
      <c r="P63" s="212">
        <v>8550</v>
      </c>
      <c r="Q63" s="213">
        <v>481.54563508771969</v>
      </c>
      <c r="S63" s="148"/>
      <c r="T63" s="148"/>
      <c r="U63" s="148"/>
      <c r="V63" s="148"/>
      <c r="W63" s="148"/>
      <c r="X63" s="148"/>
      <c r="Y63" s="148"/>
    </row>
    <row r="64" spans="1:25" ht="14.25" customHeight="1">
      <c r="A64" s="215" t="s">
        <v>15</v>
      </c>
      <c r="B64" s="212">
        <v>105</v>
      </c>
      <c r="C64" s="213">
        <v>301.95000000000016</v>
      </c>
      <c r="D64" s="212">
        <v>84</v>
      </c>
      <c r="E64" s="213">
        <v>328.29726190476185</v>
      </c>
      <c r="F64" s="212">
        <v>0</v>
      </c>
      <c r="G64" s="213">
        <v>0</v>
      </c>
      <c r="H64" s="212">
        <v>189</v>
      </c>
      <c r="I64" s="213">
        <v>313.65989417989425</v>
      </c>
      <c r="J64" s="212">
        <v>10897</v>
      </c>
      <c r="K64" s="213">
        <v>708.34619069468704</v>
      </c>
      <c r="L64" s="212">
        <v>6799</v>
      </c>
      <c r="M64" s="213">
        <v>662.7385689071923</v>
      </c>
      <c r="N64" s="212">
        <v>0</v>
      </c>
      <c r="O64" s="213">
        <v>0</v>
      </c>
      <c r="P64" s="212">
        <v>17696</v>
      </c>
      <c r="Q64" s="213">
        <v>690.82323519439456</v>
      </c>
      <c r="S64" s="148"/>
      <c r="T64" s="148"/>
      <c r="U64" s="148"/>
      <c r="V64" s="148"/>
      <c r="W64" s="148"/>
      <c r="X64" s="148"/>
      <c r="Y64" s="148"/>
    </row>
    <row r="65" spans="1:25" ht="14.25" customHeight="1">
      <c r="A65" s="215" t="s">
        <v>16</v>
      </c>
      <c r="B65" s="212">
        <v>103</v>
      </c>
      <c r="C65" s="213">
        <v>294.28417475728156</v>
      </c>
      <c r="D65" s="212">
        <v>114</v>
      </c>
      <c r="E65" s="213">
        <v>281.62894736842105</v>
      </c>
      <c r="F65" s="212">
        <v>0</v>
      </c>
      <c r="G65" s="213">
        <v>0</v>
      </c>
      <c r="H65" s="212">
        <v>217</v>
      </c>
      <c r="I65" s="213">
        <v>287.63580645161289</v>
      </c>
      <c r="J65" s="212">
        <v>27207</v>
      </c>
      <c r="K65" s="213">
        <v>793.06841401109978</v>
      </c>
      <c r="L65" s="212">
        <v>18843</v>
      </c>
      <c r="M65" s="213">
        <v>746.54646659236914</v>
      </c>
      <c r="N65" s="212">
        <v>0</v>
      </c>
      <c r="O65" s="213">
        <v>0</v>
      </c>
      <c r="P65" s="212">
        <v>46050</v>
      </c>
      <c r="Q65" s="213">
        <v>774.03229989142244</v>
      </c>
      <c r="S65" s="148"/>
      <c r="T65" s="148"/>
      <c r="U65" s="148"/>
      <c r="V65" s="148"/>
      <c r="W65" s="148"/>
      <c r="X65" s="148"/>
      <c r="Y65" s="148"/>
    </row>
    <row r="66" spans="1:25" ht="14.25" customHeight="1">
      <c r="A66" s="215" t="s">
        <v>17</v>
      </c>
      <c r="B66" s="212">
        <v>141</v>
      </c>
      <c r="C66" s="213">
        <v>268.22092198581572</v>
      </c>
      <c r="D66" s="212">
        <v>142</v>
      </c>
      <c r="E66" s="213">
        <v>292.57274647887328</v>
      </c>
      <c r="F66" s="212">
        <v>0</v>
      </c>
      <c r="G66" s="213">
        <v>0</v>
      </c>
      <c r="H66" s="212">
        <v>283</v>
      </c>
      <c r="I66" s="213">
        <v>280.43985865724392</v>
      </c>
      <c r="J66" s="212">
        <v>55400</v>
      </c>
      <c r="K66" s="213">
        <v>845.37888375451234</v>
      </c>
      <c r="L66" s="212">
        <v>41424</v>
      </c>
      <c r="M66" s="213">
        <v>780.60952322325238</v>
      </c>
      <c r="N66" s="212">
        <v>0</v>
      </c>
      <c r="O66" s="213">
        <v>0</v>
      </c>
      <c r="P66" s="212">
        <v>96824</v>
      </c>
      <c r="Q66" s="213">
        <v>817.66874999999982</v>
      </c>
      <c r="S66" s="148"/>
      <c r="T66" s="148"/>
      <c r="U66" s="148"/>
      <c r="V66" s="148"/>
      <c r="W66" s="148"/>
      <c r="X66" s="148"/>
      <c r="Y66" s="148"/>
    </row>
    <row r="67" spans="1:25" ht="14.25" customHeight="1">
      <c r="A67" s="215" t="s">
        <v>18</v>
      </c>
      <c r="B67" s="212">
        <v>731</v>
      </c>
      <c r="C67" s="213">
        <v>508.49462380300957</v>
      </c>
      <c r="D67" s="212">
        <v>682</v>
      </c>
      <c r="E67" s="213">
        <v>515.10875366568916</v>
      </c>
      <c r="F67" s="212">
        <v>0</v>
      </c>
      <c r="G67" s="213">
        <v>0</v>
      </c>
      <c r="H67" s="212">
        <v>1413</v>
      </c>
      <c r="I67" s="213">
        <v>511.68700636942674</v>
      </c>
      <c r="J67" s="212">
        <v>87809</v>
      </c>
      <c r="K67" s="213">
        <v>855.79895853500193</v>
      </c>
      <c r="L67" s="212">
        <v>72011</v>
      </c>
      <c r="M67" s="213">
        <v>785.24907486356142</v>
      </c>
      <c r="N67" s="212">
        <v>0</v>
      </c>
      <c r="O67" s="213">
        <v>0</v>
      </c>
      <c r="P67" s="212">
        <v>159820</v>
      </c>
      <c r="Q67" s="213">
        <v>824.01089901138721</v>
      </c>
      <c r="S67" s="148"/>
      <c r="T67" s="148"/>
      <c r="U67" s="148"/>
      <c r="V67" s="148"/>
      <c r="W67" s="148"/>
      <c r="X67" s="148"/>
      <c r="Y67" s="148"/>
    </row>
    <row r="68" spans="1:25" ht="14.25" customHeight="1">
      <c r="A68" s="215" t="s">
        <v>19</v>
      </c>
      <c r="B68" s="212">
        <v>2671</v>
      </c>
      <c r="C68" s="213">
        <v>557.34551853238577</v>
      </c>
      <c r="D68" s="212">
        <v>2730</v>
      </c>
      <c r="E68" s="213">
        <v>578.35529670329697</v>
      </c>
      <c r="F68" s="212">
        <v>0</v>
      </c>
      <c r="G68" s="213">
        <v>0</v>
      </c>
      <c r="H68" s="212">
        <v>5401</v>
      </c>
      <c r="I68" s="213">
        <v>567.96516200703627</v>
      </c>
      <c r="J68" s="212">
        <v>132024</v>
      </c>
      <c r="K68" s="213">
        <v>881.92770920438716</v>
      </c>
      <c r="L68" s="212">
        <v>119230</v>
      </c>
      <c r="M68" s="213">
        <v>778.16791696720554</v>
      </c>
      <c r="N68" s="212">
        <v>1</v>
      </c>
      <c r="O68" s="213">
        <v>388.92</v>
      </c>
      <c r="P68" s="212">
        <v>251255</v>
      </c>
      <c r="Q68" s="213">
        <v>832.68780139698686</v>
      </c>
      <c r="S68" s="148"/>
      <c r="T68" s="148"/>
      <c r="U68" s="148"/>
      <c r="V68" s="148"/>
      <c r="W68" s="148"/>
      <c r="X68" s="148"/>
      <c r="Y68" s="148"/>
    </row>
    <row r="69" spans="1:25" ht="14.25" customHeight="1">
      <c r="A69" s="215" t="s">
        <v>20</v>
      </c>
      <c r="B69" s="212">
        <v>3466</v>
      </c>
      <c r="C69" s="213">
        <v>567.21964800923331</v>
      </c>
      <c r="D69" s="212">
        <v>4264</v>
      </c>
      <c r="E69" s="213">
        <v>618.01722091932345</v>
      </c>
      <c r="F69" s="212">
        <v>0</v>
      </c>
      <c r="G69" s="213">
        <v>0</v>
      </c>
      <c r="H69" s="212">
        <v>7730</v>
      </c>
      <c r="I69" s="213">
        <v>595.24045666235418</v>
      </c>
      <c r="J69" s="212">
        <v>197239</v>
      </c>
      <c r="K69" s="213">
        <v>1094.7621027788612</v>
      </c>
      <c r="L69" s="212">
        <v>183414</v>
      </c>
      <c r="M69" s="213">
        <v>823.02668438614216</v>
      </c>
      <c r="N69" s="212">
        <v>1</v>
      </c>
      <c r="O69" s="213">
        <v>524.75</v>
      </c>
      <c r="P69" s="212">
        <v>380654</v>
      </c>
      <c r="Q69" s="213">
        <v>963.82784216112191</v>
      </c>
      <c r="S69" s="148"/>
      <c r="T69" s="148"/>
      <c r="U69" s="148"/>
      <c r="V69" s="148"/>
      <c r="W69" s="148"/>
      <c r="X69" s="148"/>
      <c r="Y69" s="148"/>
    </row>
    <row r="70" spans="1:25" ht="14.25" customHeight="1">
      <c r="A70" s="215" t="s">
        <v>21</v>
      </c>
      <c r="B70" s="212">
        <v>2622</v>
      </c>
      <c r="C70" s="213">
        <v>595.553043478262</v>
      </c>
      <c r="D70" s="212">
        <v>4643</v>
      </c>
      <c r="E70" s="213">
        <v>635.49634288175616</v>
      </c>
      <c r="F70" s="212">
        <v>0</v>
      </c>
      <c r="G70" s="213">
        <v>0</v>
      </c>
      <c r="H70" s="212">
        <v>7265</v>
      </c>
      <c r="I70" s="213">
        <v>621.08046799724661</v>
      </c>
      <c r="J70" s="212">
        <v>443969</v>
      </c>
      <c r="K70" s="213">
        <v>1365.8555317150508</v>
      </c>
      <c r="L70" s="212">
        <v>348751</v>
      </c>
      <c r="M70" s="213">
        <v>1016.1529441349285</v>
      </c>
      <c r="N70" s="212">
        <v>1</v>
      </c>
      <c r="O70" s="213">
        <v>784.5</v>
      </c>
      <c r="P70" s="212">
        <v>792721</v>
      </c>
      <c r="Q70" s="213">
        <v>1212.0060582222495</v>
      </c>
      <c r="S70" s="148"/>
      <c r="T70" s="148"/>
      <c r="U70" s="148"/>
      <c r="V70" s="148"/>
      <c r="W70" s="148"/>
      <c r="X70" s="148"/>
      <c r="Y70" s="148"/>
    </row>
    <row r="71" spans="1:25" ht="14.25" customHeight="1">
      <c r="A71" s="215" t="s">
        <v>22</v>
      </c>
      <c r="B71" s="212">
        <v>1513</v>
      </c>
      <c r="C71" s="213">
        <v>627.04556510244777</v>
      </c>
      <c r="D71" s="212">
        <v>3658</v>
      </c>
      <c r="E71" s="213">
        <v>669.8844969928922</v>
      </c>
      <c r="F71" s="212">
        <v>0</v>
      </c>
      <c r="G71" s="213">
        <v>0</v>
      </c>
      <c r="H71" s="212">
        <v>5171</v>
      </c>
      <c r="I71" s="213">
        <v>657.35011216399221</v>
      </c>
      <c r="J71" s="212">
        <v>958301</v>
      </c>
      <c r="K71" s="213">
        <v>1423.224783455305</v>
      </c>
      <c r="L71" s="212">
        <v>789216</v>
      </c>
      <c r="M71" s="213">
        <v>1047.0595676088687</v>
      </c>
      <c r="N71" s="212">
        <v>0</v>
      </c>
      <c r="O71" s="213">
        <v>0</v>
      </c>
      <c r="P71" s="212">
        <v>1747517</v>
      </c>
      <c r="Q71" s="213">
        <v>1253.3405379861845</v>
      </c>
      <c r="S71" s="148"/>
      <c r="T71" s="148"/>
      <c r="U71" s="148"/>
      <c r="V71" s="148"/>
      <c r="W71" s="148"/>
      <c r="X71" s="148"/>
      <c r="Y71" s="148"/>
    </row>
    <row r="72" spans="1:25" ht="14.25" customHeight="1">
      <c r="A72" s="215" t="s">
        <v>23</v>
      </c>
      <c r="B72" s="212">
        <v>939</v>
      </c>
      <c r="C72" s="213">
        <v>593.91635782747539</v>
      </c>
      <c r="D72" s="212">
        <v>3367</v>
      </c>
      <c r="E72" s="213">
        <v>633.06831600831867</v>
      </c>
      <c r="F72" s="212">
        <v>0</v>
      </c>
      <c r="G72" s="213">
        <v>0</v>
      </c>
      <c r="H72" s="212">
        <v>4306</v>
      </c>
      <c r="I72" s="213">
        <v>624.53053413841349</v>
      </c>
      <c r="J72" s="212">
        <v>916100</v>
      </c>
      <c r="K72" s="213">
        <v>1394.0645125532114</v>
      </c>
      <c r="L72" s="212">
        <v>817778</v>
      </c>
      <c r="M72" s="213">
        <v>882.69154062593691</v>
      </c>
      <c r="N72" s="212">
        <v>5</v>
      </c>
      <c r="O72" s="213">
        <v>853.09399999999982</v>
      </c>
      <c r="P72" s="212">
        <v>1733883</v>
      </c>
      <c r="Q72" s="213">
        <v>1152.8762252874008</v>
      </c>
      <c r="S72" s="148"/>
      <c r="T72" s="148"/>
      <c r="U72" s="148"/>
      <c r="V72" s="148"/>
      <c r="W72" s="148"/>
      <c r="X72" s="148"/>
      <c r="Y72" s="148"/>
    </row>
    <row r="73" spans="1:25" ht="14.25" customHeight="1">
      <c r="A73" s="215" t="s">
        <v>24</v>
      </c>
      <c r="B73" s="212">
        <v>488</v>
      </c>
      <c r="C73" s="213">
        <v>572.55874999999833</v>
      </c>
      <c r="D73" s="212">
        <v>2806</v>
      </c>
      <c r="E73" s="213">
        <v>606.19918745545567</v>
      </c>
      <c r="F73" s="212">
        <v>0</v>
      </c>
      <c r="G73" s="213">
        <v>0</v>
      </c>
      <c r="H73" s="212">
        <v>3294</v>
      </c>
      <c r="I73" s="213">
        <v>601.21541894353606</v>
      </c>
      <c r="J73" s="212">
        <v>712057</v>
      </c>
      <c r="K73" s="213">
        <v>1271.0495687002601</v>
      </c>
      <c r="L73" s="212">
        <v>757542</v>
      </c>
      <c r="M73" s="213">
        <v>760.49770315045032</v>
      </c>
      <c r="N73" s="212">
        <v>4</v>
      </c>
      <c r="O73" s="213">
        <v>924.93000000000006</v>
      </c>
      <c r="P73" s="212">
        <v>1469603</v>
      </c>
      <c r="Q73" s="213">
        <v>1007.8724618145169</v>
      </c>
      <c r="R73" s="150"/>
      <c r="S73" s="148"/>
      <c r="T73" s="148"/>
      <c r="U73" s="148"/>
      <c r="V73" s="148"/>
      <c r="W73" s="148"/>
      <c r="X73" s="148"/>
      <c r="Y73" s="148"/>
    </row>
    <row r="74" spans="1:25" ht="14.25" customHeight="1">
      <c r="A74" s="215" t="s">
        <v>25</v>
      </c>
      <c r="B74" s="212">
        <v>253</v>
      </c>
      <c r="C74" s="213">
        <v>511.93462450592966</v>
      </c>
      <c r="D74" s="212">
        <v>2212</v>
      </c>
      <c r="E74" s="213">
        <v>600.07966546112391</v>
      </c>
      <c r="F74" s="212">
        <v>0</v>
      </c>
      <c r="G74" s="213">
        <v>0</v>
      </c>
      <c r="H74" s="212">
        <v>2465</v>
      </c>
      <c r="I74" s="213">
        <v>591.03273022312624</v>
      </c>
      <c r="J74" s="212">
        <v>503525</v>
      </c>
      <c r="K74" s="213">
        <v>1110.8229041854904</v>
      </c>
      <c r="L74" s="212">
        <v>695729</v>
      </c>
      <c r="M74" s="213">
        <v>703.28658844176175</v>
      </c>
      <c r="N74" s="212">
        <v>10</v>
      </c>
      <c r="O74" s="213">
        <v>825.94600000000014</v>
      </c>
      <c r="P74" s="212">
        <v>1199264</v>
      </c>
      <c r="Q74" s="213">
        <v>874.39649416641998</v>
      </c>
      <c r="S74" s="148"/>
      <c r="T74" s="148"/>
      <c r="U74" s="148"/>
      <c r="V74" s="148"/>
      <c r="W74" s="148"/>
      <c r="X74" s="148"/>
      <c r="Y74" s="148"/>
    </row>
    <row r="75" spans="1:25" ht="14.25" customHeight="1">
      <c r="A75" s="215" t="s">
        <v>26</v>
      </c>
      <c r="B75" s="212">
        <v>403</v>
      </c>
      <c r="C75" s="213">
        <v>472.44908188585561</v>
      </c>
      <c r="D75" s="212">
        <v>4370</v>
      </c>
      <c r="E75" s="213">
        <v>546.10822196796482</v>
      </c>
      <c r="F75" s="212">
        <v>0</v>
      </c>
      <c r="G75" s="213">
        <v>0</v>
      </c>
      <c r="H75" s="212">
        <v>4773</v>
      </c>
      <c r="I75" s="213">
        <v>539.88893987010397</v>
      </c>
      <c r="J75" s="212">
        <v>545589</v>
      </c>
      <c r="K75" s="213">
        <v>997.12421119192481</v>
      </c>
      <c r="L75" s="212">
        <v>1112690</v>
      </c>
      <c r="M75" s="213">
        <v>664.93707023519335</v>
      </c>
      <c r="N75" s="212">
        <v>33</v>
      </c>
      <c r="O75" s="213">
        <v>651.57303030303046</v>
      </c>
      <c r="P75" s="212">
        <v>1658312</v>
      </c>
      <c r="Q75" s="213">
        <v>774.22724544596463</v>
      </c>
      <c r="S75" s="148"/>
      <c r="T75" s="148"/>
      <c r="U75" s="148"/>
      <c r="V75" s="148"/>
      <c r="W75" s="148"/>
      <c r="X75" s="148"/>
      <c r="Y75" s="148"/>
    </row>
    <row r="76" spans="1:25" ht="14.25" customHeight="1">
      <c r="A76" s="215" t="s">
        <v>5</v>
      </c>
      <c r="B76" s="212">
        <v>0</v>
      </c>
      <c r="C76" s="213">
        <v>0</v>
      </c>
      <c r="D76" s="212">
        <v>0</v>
      </c>
      <c r="E76" s="213">
        <v>0</v>
      </c>
      <c r="F76" s="212">
        <v>0</v>
      </c>
      <c r="G76" s="213">
        <v>0</v>
      </c>
      <c r="H76" s="212">
        <v>0</v>
      </c>
      <c r="I76" s="213">
        <v>0</v>
      </c>
      <c r="J76" s="212">
        <v>65</v>
      </c>
      <c r="K76" s="213">
        <v>1582.5649230769229</v>
      </c>
      <c r="L76" s="212">
        <v>32</v>
      </c>
      <c r="M76" s="213">
        <v>693.66499999999996</v>
      </c>
      <c r="N76" s="212">
        <v>0</v>
      </c>
      <c r="O76" s="213">
        <v>0</v>
      </c>
      <c r="P76" s="212">
        <v>97</v>
      </c>
      <c r="Q76" s="213">
        <v>1289.3195876288657</v>
      </c>
      <c r="S76" s="148"/>
      <c r="T76" s="148"/>
      <c r="U76" s="148"/>
      <c r="V76" s="148"/>
      <c r="W76" s="148"/>
      <c r="X76" s="148"/>
      <c r="Y76" s="148"/>
    </row>
    <row r="77" spans="1:25" ht="14.25" customHeight="1">
      <c r="A77" s="216" t="s">
        <v>6</v>
      </c>
      <c r="B77" s="217">
        <v>13646</v>
      </c>
      <c r="C77" s="218">
        <v>561.04952513557146</v>
      </c>
      <c r="D77" s="217">
        <v>29275</v>
      </c>
      <c r="E77" s="218">
        <v>603.67361947053871</v>
      </c>
      <c r="F77" s="217">
        <v>0</v>
      </c>
      <c r="G77" s="218">
        <v>0</v>
      </c>
      <c r="H77" s="217">
        <v>42921</v>
      </c>
      <c r="I77" s="218">
        <v>590.1220155634777</v>
      </c>
      <c r="J77" s="217">
        <v>4693257</v>
      </c>
      <c r="K77" s="218">
        <v>1229.9462094830924</v>
      </c>
      <c r="L77" s="217">
        <v>5061423</v>
      </c>
      <c r="M77" s="218">
        <v>808.04437310811466</v>
      </c>
      <c r="N77" s="217">
        <v>60</v>
      </c>
      <c r="O77" s="218">
        <v>682.68300000000011</v>
      </c>
      <c r="P77" s="217">
        <v>9754740</v>
      </c>
      <c r="Q77" s="218">
        <v>1011.031456843543</v>
      </c>
      <c r="S77" s="148"/>
      <c r="T77" s="148"/>
      <c r="U77" s="148"/>
      <c r="V77" s="148"/>
      <c r="W77" s="148"/>
      <c r="X77" s="148"/>
      <c r="Y77" s="148"/>
    </row>
    <row r="78" spans="1:25" ht="14.25" customHeight="1" thickBot="1">
      <c r="A78" s="219" t="s">
        <v>27</v>
      </c>
      <c r="B78" s="220">
        <v>59.741169573501395</v>
      </c>
      <c r="C78" s="220" t="s">
        <v>28</v>
      </c>
      <c r="D78" s="220">
        <v>68.348864218616569</v>
      </c>
      <c r="E78" s="220" t="s">
        <v>28</v>
      </c>
      <c r="F78" s="220">
        <v>0</v>
      </c>
      <c r="G78" s="220">
        <v>0</v>
      </c>
      <c r="H78" s="220">
        <v>65.612194496866337</v>
      </c>
      <c r="I78" s="220" t="s">
        <v>28</v>
      </c>
      <c r="J78" s="220">
        <v>70.337076738758185</v>
      </c>
      <c r="K78" s="220" t="s">
        <v>28</v>
      </c>
      <c r="L78" s="220">
        <v>73.689672176738156</v>
      </c>
      <c r="M78" s="220" t="s">
        <v>28</v>
      </c>
      <c r="N78" s="220">
        <v>77.466666666666669</v>
      </c>
      <c r="O78" s="220" t="s">
        <v>28</v>
      </c>
      <c r="P78" s="220">
        <v>72.076664415089311</v>
      </c>
      <c r="Q78" s="220" t="s">
        <v>28</v>
      </c>
      <c r="S78" s="148"/>
      <c r="T78" s="148"/>
      <c r="U78" s="148"/>
      <c r="V78" s="148"/>
      <c r="W78" s="148"/>
      <c r="X78" s="148"/>
      <c r="Y78" s="148"/>
    </row>
    <row r="79" spans="1:25" ht="16.350000000000001" customHeight="1" thickTop="1">
      <c r="A79" s="161" t="s">
        <v>179</v>
      </c>
      <c r="S79" s="148"/>
      <c r="T79" s="148"/>
      <c r="U79" s="148"/>
      <c r="V79" s="148"/>
      <c r="W79" s="148"/>
      <c r="X79" s="148"/>
      <c r="Y79" s="148"/>
    </row>
    <row r="80" spans="1:25">
      <c r="P80" s="162" t="s">
        <v>141</v>
      </c>
      <c r="S80" s="148"/>
      <c r="T80" s="148"/>
      <c r="U80" s="148"/>
      <c r="V80" s="148"/>
      <c r="W80" s="148"/>
      <c r="X80" s="148"/>
      <c r="Y80" s="148"/>
    </row>
    <row r="83" spans="18:25">
      <c r="R83" s="150"/>
      <c r="S83" s="148"/>
      <c r="T83" s="148"/>
      <c r="U83" s="148"/>
      <c r="V83" s="148"/>
      <c r="W83" s="148"/>
      <c r="X83" s="148"/>
      <c r="Y83" s="148"/>
    </row>
  </sheetData>
  <mergeCells count="36"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</mergeCells>
  <hyperlinks>
    <hyperlink ref="U2" location="Indice!A1" display="Volver al índice" xr:uid="{00000000-0004-0000-0300-000000000000}"/>
  </hyperlinks>
  <printOptions horizontalCentered="1" verticalCentered="1"/>
  <pageMargins left="0.19685039370078741" right="0.19685039370078741" top="0" bottom="0" header="0" footer="0"/>
  <pageSetup paperSize="9" scale="72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O83"/>
  <sheetViews>
    <sheetView showGridLines="0" showZeros="0" showOutlineSymbols="0" zoomScaleNormal="100" workbookViewId="0">
      <pane ySplit="4" topLeftCell="A41" activePane="bottomLeft" state="frozen"/>
      <selection pane="bottomLeft" activeCell="E78" sqref="E78"/>
    </sheetView>
  </sheetViews>
  <sheetFormatPr baseColWidth="10" defaultColWidth="11.5703125" defaultRowHeight="15"/>
  <cols>
    <col min="1" max="1" width="8" style="48" customWidth="1"/>
    <col min="2" max="2" width="6.7109375" style="48" customWidth="1"/>
    <col min="3" max="8" width="20" style="48" customWidth="1"/>
    <col min="9" max="9" width="11.5703125" style="48"/>
    <col min="10" max="10" width="11.85546875" style="49" bestFit="1" customWidth="1"/>
    <col min="11" max="11" width="11.85546875" style="49" customWidth="1"/>
    <col min="12" max="30" width="11.5703125" style="49"/>
    <col min="31" max="16384" width="11.5703125" style="48"/>
  </cols>
  <sheetData>
    <row r="1" spans="1:10" s="49" customFormat="1" ht="18">
      <c r="A1" s="46" t="s">
        <v>124</v>
      </c>
      <c r="B1" s="47"/>
      <c r="C1" s="47"/>
      <c r="D1" s="47"/>
      <c r="E1" s="47"/>
      <c r="F1" s="47"/>
      <c r="G1" s="47"/>
      <c r="H1" s="47"/>
      <c r="I1" s="48"/>
    </row>
    <row r="2" spans="1:10" s="49" customFormat="1" ht="18">
      <c r="A2" s="46" t="s">
        <v>125</v>
      </c>
      <c r="B2" s="47"/>
      <c r="C2" s="47"/>
      <c r="D2" s="47"/>
      <c r="E2" s="47"/>
      <c r="F2" s="47"/>
      <c r="G2" s="47"/>
      <c r="H2" s="47"/>
      <c r="I2" s="48"/>
      <c r="J2" s="246" t="s">
        <v>192</v>
      </c>
    </row>
    <row r="3" spans="1:10" ht="15.75">
      <c r="A3" s="50"/>
      <c r="B3" s="50"/>
      <c r="C3" s="50"/>
      <c r="D3" s="50"/>
      <c r="E3" s="50"/>
      <c r="F3" s="50"/>
      <c r="G3" s="50"/>
      <c r="H3" s="50"/>
    </row>
    <row r="4" spans="1:10" s="49" customFormat="1" ht="32.1" customHeight="1">
      <c r="A4" s="165" t="s">
        <v>126</v>
      </c>
      <c r="B4" s="166"/>
      <c r="C4" s="168" t="s">
        <v>127</v>
      </c>
      <c r="D4" s="168" t="s">
        <v>50</v>
      </c>
      <c r="E4" s="168" t="s">
        <v>51</v>
      </c>
      <c r="F4" s="168" t="s">
        <v>116</v>
      </c>
      <c r="G4" s="169" t="s">
        <v>128</v>
      </c>
      <c r="H4" s="170" t="s">
        <v>46</v>
      </c>
      <c r="I4" s="51"/>
    </row>
    <row r="5" spans="1:10" s="49" customFormat="1" ht="15.75">
      <c r="A5" s="52"/>
      <c r="B5" s="52"/>
      <c r="C5" s="53"/>
      <c r="D5" s="52"/>
      <c r="E5" s="52"/>
      <c r="F5" s="52"/>
      <c r="G5" s="52"/>
      <c r="H5" s="52"/>
      <c r="I5" s="48"/>
    </row>
    <row r="6" spans="1:10" s="49" customFormat="1">
      <c r="A6" s="54">
        <v>2010</v>
      </c>
      <c r="B6" s="54"/>
      <c r="C6" s="55">
        <v>936895</v>
      </c>
      <c r="D6" s="55">
        <v>5193107</v>
      </c>
      <c r="E6" s="55">
        <v>2300877</v>
      </c>
      <c r="F6" s="55">
        <v>271182</v>
      </c>
      <c r="G6" s="55">
        <v>37671</v>
      </c>
      <c r="H6" s="55">
        <v>8739732</v>
      </c>
      <c r="I6" s="48"/>
    </row>
    <row r="7" spans="1:10" s="49" customFormat="1">
      <c r="A7" s="54">
        <v>2011</v>
      </c>
      <c r="B7" s="54"/>
      <c r="C7" s="55">
        <v>942883</v>
      </c>
      <c r="D7" s="55">
        <v>5289994</v>
      </c>
      <c r="E7" s="55">
        <v>2319204</v>
      </c>
      <c r="F7" s="55">
        <v>275993</v>
      </c>
      <c r="G7" s="55">
        <v>38203</v>
      </c>
      <c r="H7" s="55">
        <v>8866277</v>
      </c>
      <c r="I7" s="48"/>
    </row>
    <row r="8" spans="1:10" s="49" customFormat="1">
      <c r="A8" s="54">
        <v>2012</v>
      </c>
      <c r="B8" s="54"/>
      <c r="C8" s="55">
        <v>943021</v>
      </c>
      <c r="D8" s="55">
        <v>5391504</v>
      </c>
      <c r="E8" s="55">
        <v>2331726</v>
      </c>
      <c r="F8" s="55">
        <v>294827</v>
      </c>
      <c r="G8" s="55">
        <v>37967</v>
      </c>
      <c r="H8" s="55">
        <v>8999045</v>
      </c>
      <c r="I8" s="48"/>
    </row>
    <row r="9" spans="1:10" s="49" customFormat="1">
      <c r="A9" s="54">
        <v>2013</v>
      </c>
      <c r="B9" s="54"/>
      <c r="C9" s="55">
        <v>933433</v>
      </c>
      <c r="D9" s="55">
        <v>5513570</v>
      </c>
      <c r="E9" s="55">
        <v>2345901</v>
      </c>
      <c r="F9" s="55">
        <v>315013</v>
      </c>
      <c r="G9" s="55">
        <v>38049</v>
      </c>
      <c r="H9" s="55">
        <v>9145966</v>
      </c>
      <c r="I9" s="48"/>
    </row>
    <row r="10" spans="1:10" s="49" customFormat="1">
      <c r="A10" s="54">
        <v>2014</v>
      </c>
      <c r="B10" s="54"/>
      <c r="C10" s="55">
        <v>929568</v>
      </c>
      <c r="D10" s="55">
        <v>5611105</v>
      </c>
      <c r="E10" s="55">
        <v>2355965</v>
      </c>
      <c r="F10" s="55">
        <v>335637</v>
      </c>
      <c r="G10" s="55">
        <v>38667</v>
      </c>
      <c r="H10" s="55">
        <v>9270942</v>
      </c>
      <c r="I10" s="48"/>
    </row>
    <row r="11" spans="1:10" s="49" customFormat="1">
      <c r="A11" s="54">
        <v>2015</v>
      </c>
      <c r="B11" s="54"/>
      <c r="C11" s="55">
        <v>936666</v>
      </c>
      <c r="D11" s="55">
        <v>5686678</v>
      </c>
      <c r="E11" s="55">
        <v>2358932</v>
      </c>
      <c r="F11" s="55">
        <v>339166</v>
      </c>
      <c r="G11" s="55">
        <v>39357</v>
      </c>
      <c r="H11" s="55">
        <v>9360799</v>
      </c>
      <c r="I11" s="48"/>
    </row>
    <row r="12" spans="1:10" s="49" customFormat="1">
      <c r="A12" s="54">
        <v>2016</v>
      </c>
      <c r="B12" s="54"/>
      <c r="C12" s="56">
        <v>944600</v>
      </c>
      <c r="D12" s="56">
        <v>5784748</v>
      </c>
      <c r="E12" s="56">
        <v>2364388</v>
      </c>
      <c r="F12" s="56">
        <v>339471</v>
      </c>
      <c r="G12" s="56">
        <v>40275</v>
      </c>
      <c r="H12" s="55">
        <v>9473482</v>
      </c>
      <c r="I12" s="48"/>
    </row>
    <row r="13" spans="1:10" s="49" customFormat="1">
      <c r="A13" s="54">
        <v>2017</v>
      </c>
      <c r="B13" s="54"/>
      <c r="C13" s="55">
        <v>951871</v>
      </c>
      <c r="D13" s="55">
        <v>5884135</v>
      </c>
      <c r="E13" s="55">
        <v>2365468</v>
      </c>
      <c r="F13" s="55">
        <v>339052</v>
      </c>
      <c r="G13" s="55">
        <v>41244</v>
      </c>
      <c r="H13" s="55">
        <v>9581770</v>
      </c>
      <c r="I13" s="48"/>
    </row>
    <row r="14" spans="1:10" s="49" customFormat="1">
      <c r="A14" s="54">
        <v>2018</v>
      </c>
      <c r="B14" s="54"/>
      <c r="C14" s="55">
        <v>955269</v>
      </c>
      <c r="D14" s="55">
        <v>5994755</v>
      </c>
      <c r="E14" s="55">
        <v>2365497</v>
      </c>
      <c r="F14" s="55">
        <v>338470</v>
      </c>
      <c r="G14" s="55">
        <v>42281</v>
      </c>
      <c r="H14" s="55">
        <v>9696272</v>
      </c>
      <c r="I14" s="48"/>
    </row>
    <row r="15" spans="1:10" s="49" customFormat="1">
      <c r="A15" s="54">
        <v>2019</v>
      </c>
      <c r="B15" s="54"/>
      <c r="C15" s="56">
        <v>962035</v>
      </c>
      <c r="D15" s="56">
        <v>6089294</v>
      </c>
      <c r="E15" s="56">
        <v>2366788</v>
      </c>
      <c r="F15" s="56">
        <v>340106</v>
      </c>
      <c r="G15" s="56">
        <v>43156</v>
      </c>
      <c r="H15" s="55">
        <v>9801379</v>
      </c>
      <c r="I15" s="48"/>
    </row>
    <row r="16" spans="1:10">
      <c r="A16" s="54"/>
      <c r="B16" s="54"/>
      <c r="C16" s="55"/>
      <c r="D16" s="55"/>
      <c r="E16" s="55"/>
      <c r="F16" s="55"/>
      <c r="G16" s="55"/>
      <c r="H16" s="55"/>
    </row>
    <row r="17" spans="1:9">
      <c r="A17" s="54">
        <v>2019</v>
      </c>
      <c r="B17" s="54" t="s">
        <v>129</v>
      </c>
      <c r="C17" s="55">
        <v>954031</v>
      </c>
      <c r="D17" s="55">
        <v>6000191</v>
      </c>
      <c r="E17" s="55">
        <v>2361540</v>
      </c>
      <c r="F17" s="55">
        <v>337866</v>
      </c>
      <c r="G17" s="55">
        <v>42242</v>
      </c>
      <c r="H17" s="55">
        <v>9695870</v>
      </c>
    </row>
    <row r="18" spans="1:9">
      <c r="A18" s="54"/>
      <c r="B18" s="54" t="s">
        <v>130</v>
      </c>
      <c r="C18" s="55">
        <v>953111</v>
      </c>
      <c r="D18" s="55">
        <v>6012434</v>
      </c>
      <c r="E18" s="55">
        <v>2361111</v>
      </c>
      <c r="F18" s="55">
        <v>338359</v>
      </c>
      <c r="G18" s="55">
        <v>42125</v>
      </c>
      <c r="H18" s="55">
        <v>9707140</v>
      </c>
      <c r="I18" s="57"/>
    </row>
    <row r="19" spans="1:9">
      <c r="A19" s="54"/>
      <c r="B19" s="54" t="s">
        <v>131</v>
      </c>
      <c r="C19" s="55">
        <v>954552</v>
      </c>
      <c r="D19" s="55">
        <v>6010977</v>
      </c>
      <c r="E19" s="55">
        <v>2358581</v>
      </c>
      <c r="F19" s="55">
        <v>339082</v>
      </c>
      <c r="G19" s="55">
        <v>42244</v>
      </c>
      <c r="H19" s="55">
        <v>9705436</v>
      </c>
      <c r="I19" s="57"/>
    </row>
    <row r="20" spans="1:9">
      <c r="A20" s="54"/>
      <c r="B20" s="54" t="s">
        <v>132</v>
      </c>
      <c r="C20" s="55">
        <v>955675</v>
      </c>
      <c r="D20" s="55">
        <v>6017292</v>
      </c>
      <c r="E20" s="55">
        <v>2359938</v>
      </c>
      <c r="F20" s="55">
        <v>339993</v>
      </c>
      <c r="G20" s="55">
        <v>42390</v>
      </c>
      <c r="H20" s="55">
        <v>9715288</v>
      </c>
      <c r="I20" s="57"/>
    </row>
    <row r="21" spans="1:9">
      <c r="A21" s="54"/>
      <c r="B21" s="54" t="s">
        <v>133</v>
      </c>
      <c r="C21" s="55">
        <v>955782</v>
      </c>
      <c r="D21" s="55">
        <v>6014303</v>
      </c>
      <c r="E21" s="55">
        <v>2355943</v>
      </c>
      <c r="F21" s="55">
        <v>339445</v>
      </c>
      <c r="G21" s="55">
        <v>42473</v>
      </c>
      <c r="H21" s="55">
        <v>9707946</v>
      </c>
      <c r="I21" s="57"/>
    </row>
    <row r="22" spans="1:9">
      <c r="A22" s="54"/>
      <c r="B22" s="54" t="s">
        <v>134</v>
      </c>
      <c r="C22" s="55">
        <v>958273</v>
      </c>
      <c r="D22" s="55">
        <v>6030746</v>
      </c>
      <c r="E22" s="55">
        <v>2360822</v>
      </c>
      <c r="F22" s="55">
        <v>340773</v>
      </c>
      <c r="G22" s="55">
        <v>42620</v>
      </c>
      <c r="H22" s="55">
        <v>9733234</v>
      </c>
      <c r="I22" s="57"/>
    </row>
    <row r="23" spans="1:9">
      <c r="A23" s="54"/>
      <c r="B23" s="54" t="s">
        <v>135</v>
      </c>
      <c r="C23" s="55">
        <v>959221</v>
      </c>
      <c r="D23" s="55">
        <v>6039967</v>
      </c>
      <c r="E23" s="55">
        <v>2361900</v>
      </c>
      <c r="F23" s="55">
        <v>341333</v>
      </c>
      <c r="G23" s="55">
        <v>42700</v>
      </c>
      <c r="H23" s="55">
        <v>9745121</v>
      </c>
      <c r="I23" s="57"/>
    </row>
    <row r="24" spans="1:9">
      <c r="A24" s="54"/>
      <c r="B24" s="54" t="s">
        <v>136</v>
      </c>
      <c r="C24" s="55">
        <v>960052</v>
      </c>
      <c r="D24" s="55">
        <v>6048718</v>
      </c>
      <c r="E24" s="55">
        <v>2362694</v>
      </c>
      <c r="F24" s="55">
        <v>341942</v>
      </c>
      <c r="G24" s="55">
        <v>42736</v>
      </c>
      <c r="H24" s="55">
        <v>9756142</v>
      </c>
      <c r="I24" s="57"/>
    </row>
    <row r="25" spans="1:9">
      <c r="A25" s="54"/>
      <c r="B25" s="54" t="s">
        <v>137</v>
      </c>
      <c r="C25" s="58">
        <v>958827</v>
      </c>
      <c r="D25" s="58">
        <v>6054949</v>
      </c>
      <c r="E25" s="58">
        <v>2361941</v>
      </c>
      <c r="F25" s="58">
        <v>341854</v>
      </c>
      <c r="G25" s="58">
        <v>42728</v>
      </c>
      <c r="H25" s="55">
        <v>9760299</v>
      </c>
      <c r="I25" s="57"/>
    </row>
    <row r="26" spans="1:9">
      <c r="A26" s="54"/>
      <c r="B26" s="54" t="s">
        <v>138</v>
      </c>
      <c r="C26" s="55">
        <v>958551</v>
      </c>
      <c r="D26" s="55">
        <v>6064093</v>
      </c>
      <c r="E26" s="55">
        <v>2363141</v>
      </c>
      <c r="F26" s="55">
        <v>340228</v>
      </c>
      <c r="G26" s="55">
        <v>42788</v>
      </c>
      <c r="H26" s="55">
        <v>9768801</v>
      </c>
      <c r="I26" s="57"/>
    </row>
    <row r="27" spans="1:9">
      <c r="A27" s="54"/>
      <c r="B27" s="54" t="s">
        <v>139</v>
      </c>
      <c r="C27" s="56">
        <v>959894</v>
      </c>
      <c r="D27" s="56">
        <v>6076942</v>
      </c>
      <c r="E27" s="56">
        <v>2365036</v>
      </c>
      <c r="F27" s="56">
        <v>339384</v>
      </c>
      <c r="G27" s="56">
        <v>43006</v>
      </c>
      <c r="H27" s="55">
        <v>9784262</v>
      </c>
      <c r="I27" s="57"/>
    </row>
    <row r="28" spans="1:9">
      <c r="A28" s="54"/>
      <c r="B28" s="54" t="s">
        <v>140</v>
      </c>
      <c r="C28" s="55">
        <v>962035</v>
      </c>
      <c r="D28" s="55">
        <v>6089294</v>
      </c>
      <c r="E28" s="55">
        <v>2366788</v>
      </c>
      <c r="F28" s="55">
        <v>340106</v>
      </c>
      <c r="G28" s="55">
        <v>43156</v>
      </c>
      <c r="H28" s="55">
        <v>9801379</v>
      </c>
      <c r="I28" s="57"/>
    </row>
    <row r="29" spans="1:9">
      <c r="A29" s="54">
        <v>2020</v>
      </c>
      <c r="B29" s="54" t="s">
        <v>129</v>
      </c>
      <c r="C29" s="55">
        <v>960706</v>
      </c>
      <c r="D29" s="55">
        <v>6094290</v>
      </c>
      <c r="E29" s="55">
        <v>2363223</v>
      </c>
      <c r="F29" s="55">
        <v>339620</v>
      </c>
      <c r="G29" s="55">
        <v>43177</v>
      </c>
      <c r="H29" s="55">
        <v>9801016</v>
      </c>
      <c r="I29" s="57"/>
    </row>
    <row r="30" spans="1:9">
      <c r="A30" s="54"/>
      <c r="B30" s="54" t="s">
        <v>130</v>
      </c>
      <c r="C30" s="55">
        <v>958823</v>
      </c>
      <c r="D30" s="55">
        <v>6102437</v>
      </c>
      <c r="E30" s="55">
        <v>2361066</v>
      </c>
      <c r="F30" s="55">
        <v>339765</v>
      </c>
      <c r="G30" s="55">
        <v>43057</v>
      </c>
      <c r="H30" s="55">
        <v>9805148</v>
      </c>
      <c r="I30" s="57"/>
    </row>
    <row r="31" spans="1:9">
      <c r="A31" s="54"/>
      <c r="B31" s="54" t="s">
        <v>131</v>
      </c>
      <c r="C31" s="55">
        <v>958824</v>
      </c>
      <c r="D31" s="55">
        <v>6097333</v>
      </c>
      <c r="E31" s="55">
        <v>2359666</v>
      </c>
      <c r="F31" s="55">
        <v>340456</v>
      </c>
      <c r="G31" s="55">
        <v>43116</v>
      </c>
      <c r="H31" s="55">
        <v>9799395</v>
      </c>
      <c r="I31" s="57"/>
    </row>
    <row r="32" spans="1:9">
      <c r="A32" s="54"/>
      <c r="B32" s="54" t="s">
        <v>132</v>
      </c>
      <c r="C32" s="55">
        <v>957192</v>
      </c>
      <c r="D32" s="55">
        <v>6094913</v>
      </c>
      <c r="E32" s="55">
        <v>2356800</v>
      </c>
      <c r="F32" s="55">
        <v>340639</v>
      </c>
      <c r="G32" s="55">
        <v>43101</v>
      </c>
      <c r="H32" s="55">
        <v>9792645</v>
      </c>
      <c r="I32" s="57"/>
    </row>
    <row r="33" spans="1:41">
      <c r="A33" s="54"/>
      <c r="B33" s="54" t="s">
        <v>133</v>
      </c>
      <c r="C33" s="55">
        <v>953905</v>
      </c>
      <c r="D33" s="55">
        <v>6073499</v>
      </c>
      <c r="E33" s="55">
        <v>2343975</v>
      </c>
      <c r="F33" s="55">
        <v>339814</v>
      </c>
      <c r="G33" s="55">
        <v>42944</v>
      </c>
      <c r="H33" s="55">
        <v>9754137</v>
      </c>
      <c r="I33" s="57"/>
      <c r="AB33" s="48"/>
      <c r="AC33" s="48"/>
      <c r="AD33" s="48"/>
    </row>
    <row r="34" spans="1:41">
      <c r="A34" s="54"/>
      <c r="B34" s="367" t="s">
        <v>134</v>
      </c>
      <c r="C34" s="365">
        <v>951530</v>
      </c>
      <c r="D34" s="365">
        <v>6074345</v>
      </c>
      <c r="E34" s="365">
        <v>2346038</v>
      </c>
      <c r="F34" s="365">
        <v>339906</v>
      </c>
      <c r="G34" s="365">
        <v>42921</v>
      </c>
      <c r="H34" s="366">
        <v>9754740</v>
      </c>
      <c r="I34" s="57"/>
    </row>
    <row r="35" spans="1:41">
      <c r="A35" s="54"/>
      <c r="B35" s="54" t="s">
        <v>135</v>
      </c>
      <c r="C35" s="55" t="s">
        <v>141</v>
      </c>
      <c r="D35" s="55" t="s">
        <v>141</v>
      </c>
      <c r="E35" s="55" t="s">
        <v>141</v>
      </c>
      <c r="F35" s="55" t="s">
        <v>141</v>
      </c>
      <c r="G35" s="55" t="s">
        <v>141</v>
      </c>
      <c r="H35" s="55" t="s">
        <v>141</v>
      </c>
      <c r="I35" s="57"/>
    </row>
    <row r="36" spans="1:41">
      <c r="A36" s="54"/>
      <c r="B36" s="54" t="s">
        <v>136</v>
      </c>
      <c r="C36" s="56" t="s">
        <v>141</v>
      </c>
      <c r="D36" s="56" t="s">
        <v>141</v>
      </c>
      <c r="E36" s="56" t="s">
        <v>141</v>
      </c>
      <c r="F36" s="56" t="s">
        <v>141</v>
      </c>
      <c r="G36" s="56" t="s">
        <v>141</v>
      </c>
      <c r="H36" s="55" t="s">
        <v>141</v>
      </c>
      <c r="I36" s="57"/>
    </row>
    <row r="37" spans="1:41">
      <c r="A37" s="54"/>
      <c r="B37" s="54" t="s">
        <v>137</v>
      </c>
      <c r="C37" s="55" t="s">
        <v>141</v>
      </c>
      <c r="D37" s="55" t="s">
        <v>141</v>
      </c>
      <c r="E37" s="55" t="s">
        <v>141</v>
      </c>
      <c r="F37" s="55" t="s">
        <v>141</v>
      </c>
      <c r="G37" s="55" t="s">
        <v>141</v>
      </c>
      <c r="H37" s="55" t="s">
        <v>141</v>
      </c>
      <c r="I37" s="57"/>
    </row>
    <row r="38" spans="1:41">
      <c r="A38" s="54"/>
      <c r="B38" s="54" t="s">
        <v>138</v>
      </c>
      <c r="C38" s="56" t="s">
        <v>141</v>
      </c>
      <c r="D38" s="56" t="s">
        <v>141</v>
      </c>
      <c r="E38" s="56" t="s">
        <v>141</v>
      </c>
      <c r="F38" s="56" t="s">
        <v>141</v>
      </c>
      <c r="G38" s="56" t="s">
        <v>141</v>
      </c>
      <c r="H38" s="55" t="s">
        <v>141</v>
      </c>
      <c r="I38" s="57"/>
    </row>
    <row r="39" spans="1:41">
      <c r="A39" s="59"/>
      <c r="B39" s="54" t="s">
        <v>139</v>
      </c>
      <c r="C39" s="55" t="s">
        <v>141</v>
      </c>
      <c r="D39" s="55" t="s">
        <v>141</v>
      </c>
      <c r="E39" s="55" t="s">
        <v>141</v>
      </c>
      <c r="F39" s="55" t="s">
        <v>141</v>
      </c>
      <c r="G39" s="55" t="s">
        <v>141</v>
      </c>
      <c r="H39" s="55" t="s">
        <v>141</v>
      </c>
    </row>
    <row r="40" spans="1:41">
      <c r="A40" s="59"/>
      <c r="B40" s="54" t="s">
        <v>140</v>
      </c>
      <c r="C40" s="55" t="s">
        <v>141</v>
      </c>
      <c r="D40" s="55" t="s">
        <v>141</v>
      </c>
      <c r="E40" s="55" t="s">
        <v>141</v>
      </c>
      <c r="F40" s="55" t="s">
        <v>141</v>
      </c>
      <c r="G40" s="55" t="s">
        <v>141</v>
      </c>
      <c r="H40" s="55" t="s">
        <v>141</v>
      </c>
    </row>
    <row r="41" spans="1:41">
      <c r="A41" s="59"/>
      <c r="B41" s="54"/>
      <c r="C41" s="55"/>
      <c r="D41" s="55"/>
      <c r="E41" s="55"/>
      <c r="F41" s="55"/>
      <c r="G41" s="55"/>
      <c r="H41" s="55"/>
    </row>
    <row r="42" spans="1:41">
      <c r="A42" s="54"/>
      <c r="B42" s="54"/>
      <c r="C42" s="366" t="s">
        <v>142</v>
      </c>
      <c r="D42" s="55"/>
      <c r="E42" s="55"/>
      <c r="F42" s="55"/>
      <c r="G42" s="55"/>
      <c r="H42" s="55"/>
    </row>
    <row r="43" spans="1:41">
      <c r="A43" s="54">
        <v>2010</v>
      </c>
      <c r="B43" s="54"/>
      <c r="C43" s="60">
        <v>0.64605465145384233</v>
      </c>
      <c r="D43" s="60">
        <v>2.0740877893759446</v>
      </c>
      <c r="E43" s="60">
        <v>0.85947739636256237</v>
      </c>
      <c r="F43" s="60">
        <v>1.7392870273798877</v>
      </c>
      <c r="G43" s="60">
        <v>-0.43609261021249068</v>
      </c>
      <c r="H43" s="60">
        <v>1.5761404508701116</v>
      </c>
    </row>
    <row r="44" spans="1:41">
      <c r="A44" s="54">
        <v>2011</v>
      </c>
      <c r="B44" s="54"/>
      <c r="C44" s="60">
        <v>0.63913245347664294</v>
      </c>
      <c r="D44" s="60">
        <v>1.8656846469753186</v>
      </c>
      <c r="E44" s="60">
        <v>0.79652236951388566</v>
      </c>
      <c r="F44" s="60">
        <v>1.7740853006467994</v>
      </c>
      <c r="G44" s="60">
        <v>1.4122269119481778</v>
      </c>
      <c r="H44" s="60">
        <v>1.4479276938926811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</row>
    <row r="45" spans="1:41">
      <c r="A45" s="54">
        <v>2012</v>
      </c>
      <c r="B45" s="54"/>
      <c r="C45" s="62">
        <v>1.4635962256193125E-2</v>
      </c>
      <c r="D45" s="62">
        <v>1.9189057681350929</v>
      </c>
      <c r="E45" s="62">
        <v>0.53992662999891028</v>
      </c>
      <c r="F45" s="62">
        <v>6.8240861181261936</v>
      </c>
      <c r="G45" s="62">
        <v>-0.61775253252361884</v>
      </c>
      <c r="H45" s="62">
        <v>1.4974492676012696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</row>
    <row r="46" spans="1:41">
      <c r="A46" s="54">
        <v>2013</v>
      </c>
      <c r="B46" s="54"/>
      <c r="C46" s="60">
        <v>-1.0167323951428386</v>
      </c>
      <c r="D46" s="60">
        <v>2.2640435767088407</v>
      </c>
      <c r="E46" s="60">
        <v>0.60791876918642185</v>
      </c>
      <c r="F46" s="60">
        <v>6.8467270636678457</v>
      </c>
      <c r="G46" s="60">
        <v>0.21597703268627644</v>
      </c>
      <c r="H46" s="60">
        <v>1.6326287956110797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>
      <c r="A47" s="54">
        <v>2014</v>
      </c>
      <c r="B47" s="54"/>
      <c r="C47" s="60">
        <v>-0.41406292685174373</v>
      </c>
      <c r="D47" s="60">
        <v>1.7689990332942163</v>
      </c>
      <c r="E47" s="60">
        <v>0.42900361097932826</v>
      </c>
      <c r="F47" s="60">
        <v>6.5470313923552403</v>
      </c>
      <c r="G47" s="60">
        <v>1.6242213987226917</v>
      </c>
      <c r="H47" s="60">
        <v>1.3664603607754566</v>
      </c>
    </row>
    <row r="48" spans="1:41">
      <c r="A48" s="54">
        <v>2015</v>
      </c>
      <c r="B48" s="54"/>
      <c r="C48" s="60">
        <v>0.7635805019105657</v>
      </c>
      <c r="D48" s="60">
        <v>1.3468470114175402</v>
      </c>
      <c r="E48" s="60">
        <v>0.12593565693888031</v>
      </c>
      <c r="F48" s="60">
        <v>1.0514335427858068</v>
      </c>
      <c r="G48" s="60">
        <v>1.7844673752812401</v>
      </c>
      <c r="H48" s="60">
        <v>0.96923268422992592</v>
      </c>
    </row>
    <row r="49" spans="1:8">
      <c r="A49" s="54">
        <v>2016</v>
      </c>
      <c r="B49" s="54"/>
      <c r="C49" s="60">
        <v>0.84704686622552039</v>
      </c>
      <c r="D49" s="60">
        <v>1.724556938163202</v>
      </c>
      <c r="E49" s="60">
        <v>0.23129110970558919</v>
      </c>
      <c r="F49" s="60">
        <v>8.9926466685930073E-2</v>
      </c>
      <c r="G49" s="60">
        <v>2.3324948547907676</v>
      </c>
      <c r="H49" s="60">
        <v>1.2037754469463646</v>
      </c>
    </row>
    <row r="50" spans="1:8">
      <c r="A50" s="54">
        <v>2017</v>
      </c>
      <c r="B50" s="54"/>
      <c r="C50" s="60">
        <v>0.76974380690240096</v>
      </c>
      <c r="D50" s="60">
        <v>1.7180869417302125</v>
      </c>
      <c r="E50" s="60">
        <v>4.5677782157582669E-2</v>
      </c>
      <c r="F50" s="60">
        <v>-0.12342733252619364</v>
      </c>
      <c r="G50" s="60">
        <v>2.4059590316573454</v>
      </c>
      <c r="H50" s="60">
        <v>1.1430643980745447</v>
      </c>
    </row>
    <row r="51" spans="1:8">
      <c r="A51" s="54">
        <v>2018</v>
      </c>
      <c r="B51" s="54"/>
      <c r="C51" s="60">
        <v>0.35698114555438032</v>
      </c>
      <c r="D51" s="60">
        <v>1.879970462948255</v>
      </c>
      <c r="E51" s="60">
        <v>1.2259730421293469E-3</v>
      </c>
      <c r="F51" s="60">
        <v>-0.17165508535563756</v>
      </c>
      <c r="G51" s="60">
        <v>2.5143051110464443</v>
      </c>
      <c r="H51" s="60">
        <v>1.1949984188724949</v>
      </c>
    </row>
    <row r="52" spans="1:8">
      <c r="A52" s="54">
        <v>2019</v>
      </c>
      <c r="B52" s="54"/>
      <c r="C52" s="60">
        <v>0.70828216973439773</v>
      </c>
      <c r="D52" s="60">
        <v>1.5770285858221156</v>
      </c>
      <c r="E52" s="60">
        <v>5.4576268750294865E-2</v>
      </c>
      <c r="F52" s="60">
        <v>0.48335155257481777</v>
      </c>
      <c r="G52" s="60">
        <v>2.0694874766443494</v>
      </c>
      <c r="H52" s="60">
        <v>1.0839939308633362</v>
      </c>
    </row>
    <row r="53" spans="1:8">
      <c r="A53" s="54"/>
      <c r="B53" s="54"/>
      <c r="C53" s="60"/>
      <c r="D53" s="60"/>
      <c r="E53" s="60"/>
      <c r="F53" s="60"/>
      <c r="G53" s="60"/>
      <c r="H53" s="60"/>
    </row>
    <row r="54" spans="1:8">
      <c r="A54" s="54">
        <v>2019</v>
      </c>
      <c r="B54" s="54" t="s">
        <v>129</v>
      </c>
      <c r="C54" s="60">
        <v>0.43943456751911469</v>
      </c>
      <c r="D54" s="60">
        <v>1.9779870526070775</v>
      </c>
      <c r="E54" s="60">
        <v>7.9460431883338067E-2</v>
      </c>
      <c r="F54" s="60">
        <v>5.3278397385891907E-3</v>
      </c>
      <c r="G54" s="60">
        <v>2.4247126715484235</v>
      </c>
      <c r="H54" s="60">
        <v>1.2896213727309647</v>
      </c>
    </row>
    <row r="55" spans="1:8">
      <c r="A55" s="54"/>
      <c r="B55" s="54" t="s">
        <v>130</v>
      </c>
      <c r="C55" s="60">
        <v>0.49747309395999917</v>
      </c>
      <c r="D55" s="60">
        <v>2.1109559592523031</v>
      </c>
      <c r="E55" s="60">
        <v>0.17382162346086805</v>
      </c>
      <c r="F55" s="60">
        <v>-8.4159176007847503E-2</v>
      </c>
      <c r="G55" s="60">
        <v>2.5113766334898813</v>
      </c>
      <c r="H55" s="60">
        <v>1.3982456591167036</v>
      </c>
    </row>
    <row r="56" spans="1:8">
      <c r="A56" s="54"/>
      <c r="B56" s="54" t="s">
        <v>131</v>
      </c>
      <c r="C56" s="60">
        <v>0.50941651907836505</v>
      </c>
      <c r="D56" s="60">
        <v>1.9569499506666199</v>
      </c>
      <c r="E56" s="60">
        <v>3.6306184987644485E-2</v>
      </c>
      <c r="F56" s="60">
        <v>-8.7512780696508141E-2</v>
      </c>
      <c r="G56" s="60">
        <v>2.5439363044955865</v>
      </c>
      <c r="H56" s="60">
        <v>1.2711171575408242</v>
      </c>
    </row>
    <row r="57" spans="1:8">
      <c r="A57" s="54"/>
      <c r="B57" s="54" t="s">
        <v>132</v>
      </c>
      <c r="C57" s="60">
        <v>0.54550810634514946</v>
      </c>
      <c r="D57" s="60">
        <v>1.9468411227873794</v>
      </c>
      <c r="E57" s="60">
        <v>8.6857317347299734E-2</v>
      </c>
      <c r="F57" s="60">
        <v>3.9133760960385899E-2</v>
      </c>
      <c r="G57" s="60">
        <v>2.3863581469494299</v>
      </c>
      <c r="H57" s="60">
        <v>1.2850676770616909</v>
      </c>
    </row>
    <row r="58" spans="1:8">
      <c r="A58" s="54"/>
      <c r="B58" s="54" t="s">
        <v>133</v>
      </c>
      <c r="C58" s="60">
        <v>0.51171712327902075</v>
      </c>
      <c r="D58" s="60">
        <v>1.8524389331062707</v>
      </c>
      <c r="E58" s="60">
        <v>-2.5891297298352711E-3</v>
      </c>
      <c r="F58" s="60">
        <v>-2.0028688150375284E-2</v>
      </c>
      <c r="G58" s="60">
        <v>2.0691146784581393</v>
      </c>
      <c r="H58" s="60">
        <v>1.1986181954418029</v>
      </c>
    </row>
    <row r="59" spans="1:8">
      <c r="A59" s="54"/>
      <c r="B59" s="54" t="s">
        <v>134</v>
      </c>
      <c r="C59" s="60">
        <v>0.61073687393433662</v>
      </c>
      <c r="D59" s="60">
        <v>1.8852694151900717</v>
      </c>
      <c r="E59" s="60">
        <v>5.6622501680458903E-2</v>
      </c>
      <c r="F59" s="60">
        <v>-7.0423155133392257E-3</v>
      </c>
      <c r="G59" s="60">
        <v>2.0887228130688884</v>
      </c>
      <c r="H59" s="60">
        <v>1.2439927806748852</v>
      </c>
    </row>
    <row r="60" spans="1:8">
      <c r="A60" s="54"/>
      <c r="B60" s="54" t="s">
        <v>135</v>
      </c>
      <c r="C60" s="60">
        <v>0.56445702986989144</v>
      </c>
      <c r="D60" s="60">
        <v>1.8292270697957136</v>
      </c>
      <c r="E60" s="60">
        <v>3.8246554315835013E-2</v>
      </c>
      <c r="F60" s="60">
        <v>5.5667215525856406E-3</v>
      </c>
      <c r="G60" s="60">
        <v>1.9725844199264486</v>
      </c>
      <c r="H60" s="60">
        <v>1.2008113826185385</v>
      </c>
    </row>
    <row r="61" spans="1:8">
      <c r="A61" s="54"/>
      <c r="B61" s="54" t="s">
        <v>136</v>
      </c>
      <c r="C61" s="60">
        <v>0.71281931315478886</v>
      </c>
      <c r="D61" s="60">
        <v>1.8058462405904363</v>
      </c>
      <c r="E61" s="60">
        <v>0.10418454094613949</v>
      </c>
      <c r="F61" s="60">
        <v>0.18869140750898961</v>
      </c>
      <c r="G61" s="60">
        <v>2.2050031090065536</v>
      </c>
      <c r="H61" s="60">
        <v>1.2254891534358325</v>
      </c>
    </row>
    <row r="62" spans="1:8">
      <c r="A62" s="54"/>
      <c r="B62" s="54" t="s">
        <v>137</v>
      </c>
      <c r="C62" s="60">
        <v>0.65801698372489614</v>
      </c>
      <c r="D62" s="60">
        <v>1.7507493993210277</v>
      </c>
      <c r="E62" s="60">
        <v>7.9743769117635033E-2</v>
      </c>
      <c r="F62" s="60">
        <v>0.21282333903989148</v>
      </c>
      <c r="G62" s="60">
        <v>1.9956077532703231</v>
      </c>
      <c r="H62" s="60">
        <v>1.1806990459864553</v>
      </c>
    </row>
    <row r="63" spans="1:8">
      <c r="A63" s="54"/>
      <c r="B63" s="54" t="s">
        <v>138</v>
      </c>
      <c r="C63" s="60">
        <v>0.70293950791082693</v>
      </c>
      <c r="D63" s="60">
        <v>1.7013414174373631</v>
      </c>
      <c r="E63" s="60">
        <v>8.0127085284109612E-2</v>
      </c>
      <c r="F63" s="60">
        <v>0.31252948391358171</v>
      </c>
      <c r="G63" s="60">
        <v>1.834971559130838</v>
      </c>
      <c r="H63" s="60">
        <v>1.1583273462758781</v>
      </c>
    </row>
    <row r="64" spans="1:8">
      <c r="A64" s="54"/>
      <c r="B64" s="54" t="s">
        <v>139</v>
      </c>
      <c r="C64" s="60">
        <v>0.67617812002136457</v>
      </c>
      <c r="D64" s="60">
        <v>1.645155166314427</v>
      </c>
      <c r="E64" s="60">
        <v>7.1127697700945625E-2</v>
      </c>
      <c r="F64" s="60">
        <v>0.51533567899917365</v>
      </c>
      <c r="G64" s="60">
        <v>2.1350369297266525</v>
      </c>
      <c r="H64" s="60">
        <v>1.1278805532282776</v>
      </c>
    </row>
    <row r="65" spans="1:8">
      <c r="A65" s="54"/>
      <c r="B65" s="54" t="s">
        <v>140</v>
      </c>
      <c r="C65" s="60">
        <v>0.70828216973439773</v>
      </c>
      <c r="D65" s="60">
        <v>1.5770285858221156</v>
      </c>
      <c r="E65" s="60">
        <v>5.4576268750294865E-2</v>
      </c>
      <c r="F65" s="60">
        <v>0.48335155257481777</v>
      </c>
      <c r="G65" s="60">
        <v>2.0694874766443494</v>
      </c>
      <c r="H65" s="60">
        <v>1.0839939308633362</v>
      </c>
    </row>
    <row r="66" spans="1:8">
      <c r="A66" s="54">
        <v>2020</v>
      </c>
      <c r="B66" s="54" t="s">
        <v>129</v>
      </c>
      <c r="C66" s="60">
        <v>0.69966279921722663</v>
      </c>
      <c r="D66" s="60">
        <v>1.5682667435086728</v>
      </c>
      <c r="E66" s="60">
        <v>7.1267054549140063E-2</v>
      </c>
      <c r="F66" s="60">
        <v>0.51914072442920123</v>
      </c>
      <c r="G66" s="60">
        <v>2.2134368637848567</v>
      </c>
      <c r="H66" s="60">
        <v>1.0844411073993365</v>
      </c>
    </row>
    <row r="67" spans="1:8">
      <c r="A67" s="54"/>
      <c r="B67" s="54" t="s">
        <v>130</v>
      </c>
      <c r="C67" s="60">
        <v>0.59930060612036762</v>
      </c>
      <c r="D67" s="60">
        <v>1.4969478251237289</v>
      </c>
      <c r="E67" s="60">
        <v>-1.905882442632123E-3</v>
      </c>
      <c r="F67" s="60">
        <v>0.41553497911981374</v>
      </c>
      <c r="G67" s="60">
        <v>2.2124629080118696</v>
      </c>
      <c r="H67" s="60">
        <v>1.0096485679613076</v>
      </c>
    </row>
    <row r="68" spans="1:8">
      <c r="A68" s="54"/>
      <c r="B68" s="54" t="s">
        <v>131</v>
      </c>
      <c r="C68" s="60">
        <v>0.44753978829858987</v>
      </c>
      <c r="D68" s="60">
        <v>1.4366383368294322</v>
      </c>
      <c r="E68" s="60">
        <v>4.6002236090258997E-2</v>
      </c>
      <c r="F68" s="60">
        <v>0.40521171869931649</v>
      </c>
      <c r="G68" s="60">
        <v>2.0641984660543455</v>
      </c>
      <c r="H68" s="60">
        <v>0.96810694542728282</v>
      </c>
    </row>
    <row r="69" spans="1:8">
      <c r="A69" s="54"/>
      <c r="B69" s="54" t="s">
        <v>132</v>
      </c>
      <c r="C69" s="60">
        <v>0.15873597195699141</v>
      </c>
      <c r="D69" s="60">
        <v>1.2899656523233327</v>
      </c>
      <c r="E69" s="60">
        <v>-0.13296959496393868</v>
      </c>
      <c r="F69" s="60">
        <v>0.19000391184524901</v>
      </c>
      <c r="G69" s="60">
        <v>1.6772823779193313</v>
      </c>
      <c r="H69" s="60">
        <v>0.79623990560033775</v>
      </c>
    </row>
    <row r="70" spans="1:8">
      <c r="A70" s="54"/>
      <c r="B70" s="63" t="s">
        <v>133</v>
      </c>
      <c r="C70" s="60">
        <v>-0.19638369418968349</v>
      </c>
      <c r="D70" s="60">
        <v>0.98425370321382211</v>
      </c>
      <c r="E70" s="60">
        <v>-0.50799191661258236</v>
      </c>
      <c r="F70" s="60">
        <v>0.10870685972690364</v>
      </c>
      <c r="G70" s="60">
        <v>1.1089397970475368</v>
      </c>
      <c r="H70" s="60">
        <v>0.47580610769775156</v>
      </c>
    </row>
    <row r="71" spans="1:8">
      <c r="A71" s="54"/>
      <c r="B71" s="368" t="s">
        <v>134</v>
      </c>
      <c r="C71" s="369">
        <v>-0.70366169139691737</v>
      </c>
      <c r="D71" s="369">
        <v>0.72294538685595544</v>
      </c>
      <c r="E71" s="369">
        <v>-0.62622256146376287</v>
      </c>
      <c r="F71" s="369">
        <v>-0.25442156508878044</v>
      </c>
      <c r="G71" s="369">
        <v>0.70624120131392853</v>
      </c>
      <c r="H71" s="369">
        <v>0.22095430973918528</v>
      </c>
    </row>
    <row r="72" spans="1:8">
      <c r="A72" s="54"/>
      <c r="B72" s="54" t="s">
        <v>135</v>
      </c>
      <c r="C72" s="60" t="s">
        <v>141</v>
      </c>
      <c r="D72" s="60" t="s">
        <v>141</v>
      </c>
      <c r="E72" s="60" t="s">
        <v>141</v>
      </c>
      <c r="F72" s="60" t="s">
        <v>141</v>
      </c>
      <c r="G72" s="60" t="s">
        <v>141</v>
      </c>
      <c r="H72" s="60" t="s">
        <v>141</v>
      </c>
    </row>
    <row r="73" spans="1:8">
      <c r="A73" s="54"/>
      <c r="B73" s="54" t="s">
        <v>136</v>
      </c>
      <c r="C73" s="60" t="s">
        <v>141</v>
      </c>
      <c r="D73" s="60" t="s">
        <v>141</v>
      </c>
      <c r="E73" s="60" t="s">
        <v>141</v>
      </c>
      <c r="F73" s="60" t="s">
        <v>141</v>
      </c>
      <c r="G73" s="60" t="s">
        <v>141</v>
      </c>
      <c r="H73" s="60" t="s">
        <v>141</v>
      </c>
    </row>
    <row r="74" spans="1:8">
      <c r="A74" s="54"/>
      <c r="B74" s="54" t="s">
        <v>137</v>
      </c>
      <c r="C74" s="60" t="s">
        <v>141</v>
      </c>
      <c r="D74" s="62" t="s">
        <v>141</v>
      </c>
      <c r="E74" s="62" t="s">
        <v>141</v>
      </c>
      <c r="F74" s="62" t="s">
        <v>141</v>
      </c>
      <c r="G74" s="60" t="s">
        <v>141</v>
      </c>
      <c r="H74" s="60" t="s">
        <v>141</v>
      </c>
    </row>
    <row r="75" spans="1:8">
      <c r="A75" s="54"/>
      <c r="B75" s="54" t="s">
        <v>138</v>
      </c>
      <c r="C75" s="62" t="s">
        <v>141</v>
      </c>
      <c r="D75" s="62" t="s">
        <v>141</v>
      </c>
      <c r="E75" s="62" t="s">
        <v>141</v>
      </c>
      <c r="F75" s="62" t="s">
        <v>141</v>
      </c>
      <c r="G75" s="60" t="s">
        <v>141</v>
      </c>
      <c r="H75" s="60" t="s">
        <v>141</v>
      </c>
    </row>
    <row r="76" spans="1:8">
      <c r="A76" s="54"/>
      <c r="B76" s="54" t="s">
        <v>139</v>
      </c>
      <c r="C76" s="62" t="s">
        <v>141</v>
      </c>
      <c r="D76" s="62" t="s">
        <v>141</v>
      </c>
      <c r="E76" s="62" t="s">
        <v>141</v>
      </c>
      <c r="F76" s="62" t="s">
        <v>141</v>
      </c>
      <c r="G76" s="60" t="s">
        <v>141</v>
      </c>
      <c r="H76" s="60" t="s">
        <v>141</v>
      </c>
    </row>
    <row r="77" spans="1:8">
      <c r="A77" s="54"/>
      <c r="B77" s="54" t="s">
        <v>140</v>
      </c>
      <c r="C77" s="62" t="s">
        <v>141</v>
      </c>
      <c r="D77" s="62" t="s">
        <v>141</v>
      </c>
      <c r="E77" s="62" t="s">
        <v>141</v>
      </c>
      <c r="F77" s="62" t="s">
        <v>141</v>
      </c>
      <c r="G77" s="60" t="s">
        <v>141</v>
      </c>
      <c r="H77" s="60" t="s">
        <v>141</v>
      </c>
    </row>
    <row r="78" spans="1:8">
      <c r="A78" s="54"/>
      <c r="B78" s="54"/>
      <c r="C78" s="54"/>
      <c r="D78" s="54"/>
      <c r="E78" s="54"/>
      <c r="F78" s="54"/>
      <c r="G78" s="54"/>
      <c r="H78" s="54"/>
    </row>
    <row r="79" spans="1:8" ht="15.75">
      <c r="A79" s="50"/>
      <c r="B79" s="50"/>
      <c r="C79" s="50"/>
      <c r="D79" s="50"/>
      <c r="E79" s="50"/>
      <c r="F79" s="50"/>
      <c r="G79" s="50"/>
      <c r="H79" s="50"/>
    </row>
    <row r="80" spans="1:8" ht="15.75">
      <c r="A80" s="50" t="s">
        <v>143</v>
      </c>
      <c r="B80" s="47"/>
      <c r="C80" s="47"/>
      <c r="D80" s="47"/>
      <c r="E80" s="47"/>
      <c r="F80" s="47"/>
      <c r="G80" s="47"/>
      <c r="H80" s="47"/>
    </row>
    <row r="81" spans="1:8" ht="15.75">
      <c r="A81" s="64"/>
      <c r="B81" s="47"/>
      <c r="C81" s="47"/>
      <c r="D81" s="47"/>
      <c r="E81" s="47"/>
      <c r="F81" s="47"/>
      <c r="G81" s="47"/>
      <c r="H81" s="47"/>
    </row>
    <row r="82" spans="1:8" ht="18">
      <c r="A82" s="46"/>
      <c r="B82" s="47"/>
      <c r="C82" s="47"/>
      <c r="D82" s="47"/>
      <c r="E82" s="47"/>
      <c r="F82" s="47"/>
      <c r="G82" s="47"/>
      <c r="H82" s="47"/>
    </row>
    <row r="83" spans="1:8" ht="18">
      <c r="A83" s="46"/>
      <c r="B83" s="47"/>
      <c r="C83" s="47"/>
      <c r="D83" s="47"/>
      <c r="E83" s="47"/>
      <c r="F83" s="47"/>
      <c r="G83" s="47"/>
      <c r="H83" s="47"/>
    </row>
  </sheetData>
  <hyperlinks>
    <hyperlink ref="J2" location="Indice!A1" display="Volver al índice" xr:uid="{00000000-0004-0000-0400-000000000000}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AP92"/>
  <sheetViews>
    <sheetView showGridLines="0" showZeros="0" showOutlineSymbols="0" zoomScaleNormal="100" workbookViewId="0">
      <pane ySplit="4" topLeftCell="A5" activePane="bottomLeft" state="frozen"/>
      <selection pane="bottomLeft" activeCell="I40" sqref="I40"/>
    </sheetView>
  </sheetViews>
  <sheetFormatPr baseColWidth="10" defaultColWidth="11.5703125" defaultRowHeight="15"/>
  <cols>
    <col min="1" max="1" width="8" style="48" customWidth="1"/>
    <col min="2" max="2" width="5.5703125" style="48" customWidth="1"/>
    <col min="3" max="8" width="20" style="48" customWidth="1"/>
    <col min="9" max="23" width="11.5703125" style="49"/>
    <col min="24" max="16384" width="11.5703125" style="48"/>
  </cols>
  <sheetData>
    <row r="1" spans="1:10" s="49" customFormat="1" ht="18">
      <c r="A1" s="46" t="s">
        <v>144</v>
      </c>
      <c r="B1" s="47"/>
      <c r="C1" s="47"/>
      <c r="D1" s="47"/>
      <c r="E1" s="47"/>
      <c r="F1" s="47"/>
      <c r="G1" s="47"/>
      <c r="H1" s="47"/>
    </row>
    <row r="2" spans="1:10" s="49" customFormat="1" ht="18">
      <c r="A2" s="46" t="s">
        <v>125</v>
      </c>
      <c r="B2" s="47"/>
      <c r="C2" s="47"/>
      <c r="D2" s="47"/>
      <c r="E2" s="47"/>
      <c r="F2" s="47"/>
      <c r="G2" s="47"/>
      <c r="H2" s="47"/>
    </row>
    <row r="3" spans="1:10" ht="15.75">
      <c r="A3" s="50"/>
      <c r="B3" s="50"/>
      <c r="C3" s="50"/>
      <c r="D3" s="50"/>
      <c r="E3" s="50"/>
      <c r="F3" s="50"/>
      <c r="G3" s="50"/>
      <c r="H3" s="50"/>
      <c r="J3" s="246" t="s">
        <v>192</v>
      </c>
    </row>
    <row r="4" spans="1:10" s="49" customFormat="1" ht="32.1" customHeight="1">
      <c r="A4" s="165" t="s">
        <v>126</v>
      </c>
      <c r="B4" s="171"/>
      <c r="C4" s="168" t="s">
        <v>127</v>
      </c>
      <c r="D4" s="168" t="s">
        <v>50</v>
      </c>
      <c r="E4" s="168" t="s">
        <v>51</v>
      </c>
      <c r="F4" s="168" t="s">
        <v>116</v>
      </c>
      <c r="G4" s="169" t="s">
        <v>128</v>
      </c>
      <c r="H4" s="170" t="s">
        <v>46</v>
      </c>
    </row>
    <row r="5" spans="1:10" s="49" customFormat="1" ht="15.75">
      <c r="A5" s="52"/>
      <c r="B5" s="52"/>
      <c r="C5" s="53"/>
      <c r="D5" s="52"/>
      <c r="E5" s="52"/>
      <c r="F5" s="52"/>
      <c r="G5" s="52"/>
      <c r="H5" s="52"/>
    </row>
    <row r="6" spans="1:10" s="49" customFormat="1">
      <c r="A6" s="54">
        <v>2010</v>
      </c>
      <c r="B6" s="54"/>
      <c r="C6" s="55">
        <v>800117.55995000037</v>
      </c>
      <c r="D6" s="55">
        <v>4634212.5802099966</v>
      </c>
      <c r="E6" s="55">
        <v>1321001.3474400009</v>
      </c>
      <c r="F6" s="55">
        <v>95208.784000000058</v>
      </c>
      <c r="G6" s="55">
        <v>17407.443399999993</v>
      </c>
      <c r="H6" s="55">
        <v>6867947.7149999971</v>
      </c>
    </row>
    <row r="7" spans="1:10" s="49" customFormat="1">
      <c r="A7" s="54">
        <v>2011</v>
      </c>
      <c r="B7" s="54"/>
      <c r="C7" s="55">
        <v>823332.52611000114</v>
      </c>
      <c r="D7" s="55">
        <v>4883002.884100019</v>
      </c>
      <c r="E7" s="55">
        <v>1365368.6668599991</v>
      </c>
      <c r="F7" s="55">
        <v>99452.258420000027</v>
      </c>
      <c r="G7" s="55">
        <v>18095.940089999978</v>
      </c>
      <c r="H7" s="55">
        <v>7189252.2755800188</v>
      </c>
    </row>
    <row r="8" spans="1:10" s="49" customFormat="1">
      <c r="A8" s="54">
        <v>2012</v>
      </c>
      <c r="B8" s="54"/>
      <c r="C8" s="55">
        <v>840195.9084800015</v>
      </c>
      <c r="D8" s="55">
        <v>5151099.0235399846</v>
      </c>
      <c r="E8" s="55">
        <v>1408058.9732500033</v>
      </c>
      <c r="F8" s="55">
        <v>107701.54429999999</v>
      </c>
      <c r="G8" s="55">
        <v>18537.104830000037</v>
      </c>
      <c r="H8" s="55">
        <v>7525592.5543999895</v>
      </c>
    </row>
    <row r="9" spans="1:10" s="49" customFormat="1">
      <c r="A9" s="54">
        <v>2013</v>
      </c>
      <c r="B9" s="54"/>
      <c r="C9" s="55">
        <v>849771.3442700014</v>
      </c>
      <c r="D9" s="55">
        <v>5444543.6090999832</v>
      </c>
      <c r="E9" s="55">
        <v>1453888.2699700024</v>
      </c>
      <c r="F9" s="55">
        <v>116454.52990999994</v>
      </c>
      <c r="G9" s="55">
        <v>19170.105830000011</v>
      </c>
      <c r="H9" s="55">
        <v>7883827.8590799868</v>
      </c>
    </row>
    <row r="10" spans="1:10" s="49" customFormat="1">
      <c r="A10" s="54">
        <v>2014</v>
      </c>
      <c r="B10" s="54"/>
      <c r="C10" s="55">
        <v>853614.96671999933</v>
      </c>
      <c r="D10" s="55">
        <v>5654245.3628200023</v>
      </c>
      <c r="E10" s="55">
        <v>1475113.4939899985</v>
      </c>
      <c r="F10" s="55">
        <v>123516.43977000006</v>
      </c>
      <c r="G10" s="55">
        <v>19755.526400000013</v>
      </c>
      <c r="H10" s="55">
        <v>8126245.7897000005</v>
      </c>
    </row>
    <row r="11" spans="1:10" s="49" customFormat="1">
      <c r="A11" s="54">
        <v>2015</v>
      </c>
      <c r="B11" s="54"/>
      <c r="C11" s="55">
        <v>866570.22713999904</v>
      </c>
      <c r="D11" s="55">
        <v>5854633.2526199855</v>
      </c>
      <c r="E11" s="55">
        <v>1492582.3197100002</v>
      </c>
      <c r="F11" s="55">
        <v>126146.7780500001</v>
      </c>
      <c r="G11" s="55">
        <v>20489.345300000004</v>
      </c>
      <c r="H11" s="55">
        <v>8360421.9228199851</v>
      </c>
    </row>
    <row r="12" spans="1:10" s="49" customFormat="1">
      <c r="A12" s="54">
        <v>2016</v>
      </c>
      <c r="B12" s="54"/>
      <c r="C12" s="56">
        <v>880035.74225000117</v>
      </c>
      <c r="D12" s="56">
        <v>6078750.8298199791</v>
      </c>
      <c r="E12" s="56">
        <v>1515316.8190599994</v>
      </c>
      <c r="F12" s="56">
        <v>127783.98148</v>
      </c>
      <c r="G12" s="56">
        <v>21290.935639999985</v>
      </c>
      <c r="H12" s="55">
        <v>8623178.3082499783</v>
      </c>
    </row>
    <row r="13" spans="1:10" s="49" customFormat="1">
      <c r="A13" s="54">
        <v>2017</v>
      </c>
      <c r="B13" s="54"/>
      <c r="C13" s="55">
        <v>892032.10908000171</v>
      </c>
      <c r="D13" s="55">
        <v>6301951.7490800014</v>
      </c>
      <c r="E13" s="55">
        <v>1535639.4871500004</v>
      </c>
      <c r="F13" s="55">
        <v>129198.52848999998</v>
      </c>
      <c r="G13" s="55">
        <v>22205.811080000018</v>
      </c>
      <c r="H13" s="55">
        <v>8881027.6848800033</v>
      </c>
    </row>
    <row r="14" spans="1:10" s="49" customFormat="1">
      <c r="A14" s="54">
        <v>2018</v>
      </c>
      <c r="B14" s="54"/>
      <c r="C14" s="55">
        <v>911251.40633000177</v>
      </c>
      <c r="D14" s="55">
        <v>6639113.9908599965</v>
      </c>
      <c r="E14" s="55">
        <v>1610805.7869399975</v>
      </c>
      <c r="F14" s="55">
        <v>133154.47646999999</v>
      </c>
      <c r="G14" s="55">
        <v>23610.275499999996</v>
      </c>
      <c r="H14" s="55">
        <v>9317935.9360999949</v>
      </c>
    </row>
    <row r="15" spans="1:10" s="49" customFormat="1">
      <c r="A15" s="54">
        <v>2019</v>
      </c>
      <c r="B15" s="54"/>
      <c r="C15" s="55">
        <v>941258.33551000012</v>
      </c>
      <c r="D15" s="55">
        <v>6963418.5504199909</v>
      </c>
      <c r="E15" s="55">
        <v>1692196.8619700018</v>
      </c>
      <c r="F15" s="55">
        <v>137928.00965999984</v>
      </c>
      <c r="G15" s="55">
        <v>24998.320610000002</v>
      </c>
      <c r="H15" s="55">
        <v>9759800.0781699922</v>
      </c>
    </row>
    <row r="16" spans="1:10">
      <c r="A16" s="54"/>
      <c r="B16" s="54"/>
      <c r="C16" s="55"/>
      <c r="D16" s="55"/>
      <c r="E16" s="55"/>
      <c r="F16" s="55"/>
      <c r="G16" s="55"/>
      <c r="H16" s="55"/>
    </row>
    <row r="17" spans="1:8">
      <c r="A17" s="54">
        <v>2019</v>
      </c>
      <c r="B17" s="54" t="s">
        <v>129</v>
      </c>
      <c r="C17" s="55">
        <v>926527.1112599998</v>
      </c>
      <c r="D17" s="55">
        <v>6778167.0361699918</v>
      </c>
      <c r="E17" s="55">
        <v>1670557.7968899985</v>
      </c>
      <c r="F17" s="55">
        <v>136116.43111999994</v>
      </c>
      <c r="G17" s="55">
        <v>24154.106910000017</v>
      </c>
      <c r="H17" s="55">
        <v>9535522.4823499881</v>
      </c>
    </row>
    <row r="18" spans="1:8">
      <c r="A18" s="54"/>
      <c r="B18" s="54" t="s">
        <v>130</v>
      </c>
      <c r="C18" s="55">
        <v>925167.1617800009</v>
      </c>
      <c r="D18" s="55">
        <v>6805262.2160600023</v>
      </c>
      <c r="E18" s="55">
        <v>1672275.3654400008</v>
      </c>
      <c r="F18" s="55">
        <v>136292.39622999978</v>
      </c>
      <c r="G18" s="55">
        <v>24131.847720000009</v>
      </c>
      <c r="H18" s="55">
        <v>9563128.9872300029</v>
      </c>
    </row>
    <row r="19" spans="1:8">
      <c r="A19" s="54"/>
      <c r="B19" s="54" t="s">
        <v>131</v>
      </c>
      <c r="C19" s="55">
        <v>926971.55327000131</v>
      </c>
      <c r="D19" s="55">
        <v>6816102.8869799981</v>
      </c>
      <c r="E19" s="55">
        <v>1672470.1787900017</v>
      </c>
      <c r="F19" s="55">
        <v>136707.45137999995</v>
      </c>
      <c r="G19" s="55">
        <v>24227.108829999983</v>
      </c>
      <c r="H19" s="55">
        <v>9576479.17925</v>
      </c>
    </row>
    <row r="20" spans="1:8">
      <c r="A20" s="54"/>
      <c r="B20" s="54" t="s">
        <v>132</v>
      </c>
      <c r="C20" s="55">
        <v>928523.09959000046</v>
      </c>
      <c r="D20" s="55">
        <v>6831105.0714200009</v>
      </c>
      <c r="E20" s="55">
        <v>1676898.0026200023</v>
      </c>
      <c r="F20" s="55">
        <v>137173.23275000002</v>
      </c>
      <c r="G20" s="55">
        <v>24351.849669999992</v>
      </c>
      <c r="H20" s="55">
        <v>9598051.2560500037</v>
      </c>
    </row>
    <row r="21" spans="1:8">
      <c r="A21" s="54"/>
      <c r="B21" s="54" t="s">
        <v>133</v>
      </c>
      <c r="C21" s="55">
        <v>929461.74728000083</v>
      </c>
      <c r="D21" s="55">
        <v>6842525.1095099906</v>
      </c>
      <c r="E21" s="55">
        <v>1677255.6732900017</v>
      </c>
      <c r="F21" s="55">
        <v>137293.13267000005</v>
      </c>
      <c r="G21" s="55">
        <v>24427.654910000001</v>
      </c>
      <c r="H21" s="55">
        <v>9610963.3176599927</v>
      </c>
    </row>
    <row r="22" spans="1:8">
      <c r="A22" s="54"/>
      <c r="B22" s="54" t="s">
        <v>134</v>
      </c>
      <c r="C22" s="55">
        <v>937773.69118000031</v>
      </c>
      <c r="D22" s="55">
        <v>6862917.9168899963</v>
      </c>
      <c r="E22" s="55">
        <v>1681344.7199600013</v>
      </c>
      <c r="F22" s="55">
        <v>137776.21053999997</v>
      </c>
      <c r="G22" s="55">
        <v>24531.375179999974</v>
      </c>
      <c r="H22" s="55">
        <v>9644343.9137500003</v>
      </c>
    </row>
    <row r="23" spans="1:8">
      <c r="A23" s="54"/>
      <c r="B23" s="54" t="s">
        <v>135</v>
      </c>
      <c r="C23" s="55">
        <v>938628.48275000055</v>
      </c>
      <c r="D23" s="55">
        <v>6878006.4566999935</v>
      </c>
      <c r="E23" s="55">
        <v>1682877.0313900027</v>
      </c>
      <c r="F23" s="55">
        <v>138019.8152500001</v>
      </c>
      <c r="G23" s="55">
        <v>24606.14103999998</v>
      </c>
      <c r="H23" s="55">
        <v>9662137.9271299969</v>
      </c>
    </row>
    <row r="24" spans="1:8">
      <c r="A24" s="54"/>
      <c r="B24" s="54" t="s">
        <v>136</v>
      </c>
      <c r="C24" s="55">
        <v>939386.63346000109</v>
      </c>
      <c r="D24" s="55">
        <v>6894484.3036699928</v>
      </c>
      <c r="E24" s="55">
        <v>1684633.4085500049</v>
      </c>
      <c r="F24" s="55">
        <v>138355.39694000001</v>
      </c>
      <c r="G24" s="55">
        <v>24659.031169999987</v>
      </c>
      <c r="H24" s="55">
        <v>9681518.7737899981</v>
      </c>
    </row>
    <row r="25" spans="1:8">
      <c r="A25" s="54"/>
      <c r="B25" s="54" t="s">
        <v>137</v>
      </c>
      <c r="C25" s="55">
        <v>937876.74926000054</v>
      </c>
      <c r="D25" s="55">
        <v>6906965.1926499996</v>
      </c>
      <c r="E25" s="55">
        <v>1685094.2146100015</v>
      </c>
      <c r="F25" s="55">
        <v>138384.22170999995</v>
      </c>
      <c r="G25" s="55">
        <v>24689.339879999981</v>
      </c>
      <c r="H25" s="55">
        <v>9693009.7181099989</v>
      </c>
    </row>
    <row r="26" spans="1:8">
      <c r="A26" s="54"/>
      <c r="B26" s="54" t="s">
        <v>138</v>
      </c>
      <c r="C26" s="55">
        <v>937536.26033999992</v>
      </c>
      <c r="D26" s="55">
        <v>6922968.6026699971</v>
      </c>
      <c r="E26" s="55">
        <v>1687275.6441400028</v>
      </c>
      <c r="F26" s="55">
        <v>137855.09965999998</v>
      </c>
      <c r="G26" s="55">
        <v>24755.382509999981</v>
      </c>
      <c r="H26" s="55">
        <v>9710390.9893199988</v>
      </c>
    </row>
    <row r="27" spans="1:8">
      <c r="A27" s="54"/>
      <c r="B27" s="54" t="s">
        <v>139</v>
      </c>
      <c r="C27" s="55">
        <v>939118.81471999933</v>
      </c>
      <c r="D27" s="55">
        <v>6943967.0221500034</v>
      </c>
      <c r="E27" s="55">
        <v>1689887.5179500009</v>
      </c>
      <c r="F27" s="55">
        <v>137626.97887999978</v>
      </c>
      <c r="G27" s="55">
        <v>24901.018700000001</v>
      </c>
      <c r="H27" s="55">
        <v>9735501.352400003</v>
      </c>
    </row>
    <row r="28" spans="1:8">
      <c r="A28" s="54"/>
      <c r="B28" s="54" t="s">
        <v>140</v>
      </c>
      <c r="C28" s="55">
        <v>941258.33551000012</v>
      </c>
      <c r="D28" s="55">
        <v>6963418.5504199909</v>
      </c>
      <c r="E28" s="55">
        <v>1692196.8619700018</v>
      </c>
      <c r="F28" s="55">
        <v>137928.00965999984</v>
      </c>
      <c r="G28" s="55">
        <v>24998.320610000002</v>
      </c>
      <c r="H28" s="55">
        <v>9759800.0781699922</v>
      </c>
    </row>
    <row r="29" spans="1:8">
      <c r="A29" s="54">
        <v>2020</v>
      </c>
      <c r="B29" s="54" t="s">
        <v>129</v>
      </c>
      <c r="C29" s="55">
        <v>939763.63153999986</v>
      </c>
      <c r="D29" s="55">
        <v>6975564.2685099924</v>
      </c>
      <c r="E29" s="55">
        <v>1690755.5916900001</v>
      </c>
      <c r="F29" s="55">
        <v>137867.55580999996</v>
      </c>
      <c r="G29" s="55">
        <v>25039.391869999996</v>
      </c>
      <c r="H29" s="55">
        <v>9768990.4394199923</v>
      </c>
    </row>
    <row r="30" spans="1:8">
      <c r="A30" s="54"/>
      <c r="B30" s="54" t="s">
        <v>130</v>
      </c>
      <c r="C30" s="55">
        <v>945690.01529000117</v>
      </c>
      <c r="D30" s="55">
        <v>7056005.1909299968</v>
      </c>
      <c r="E30" s="55">
        <v>1706214.8767100014</v>
      </c>
      <c r="F30" s="55">
        <v>139178.29983000012</v>
      </c>
      <c r="G30" s="55">
        <v>25232.541410000023</v>
      </c>
      <c r="H30" s="55">
        <v>9872320.9241699986</v>
      </c>
    </row>
    <row r="31" spans="1:8">
      <c r="A31" s="54"/>
      <c r="B31" s="54" t="s">
        <v>131</v>
      </c>
      <c r="C31" s="55">
        <v>945839.12278000126</v>
      </c>
      <c r="D31" s="55">
        <v>7060519.6306599937</v>
      </c>
      <c r="E31" s="55">
        <v>1706548.6437800014</v>
      </c>
      <c r="F31" s="55">
        <v>139552.23875000008</v>
      </c>
      <c r="G31" s="55">
        <v>25314.986990000001</v>
      </c>
      <c r="H31" s="55">
        <v>9877774.6229599975</v>
      </c>
    </row>
    <row r="32" spans="1:8">
      <c r="A32" s="54"/>
      <c r="B32" s="54" t="s">
        <v>132</v>
      </c>
      <c r="C32" s="55">
        <v>943805.83269000042</v>
      </c>
      <c r="D32" s="55">
        <v>7064534.3524900042</v>
      </c>
      <c r="E32" s="55">
        <v>1705849.0010400033</v>
      </c>
      <c r="F32" s="55">
        <v>139616.6990599999</v>
      </c>
      <c r="G32" s="55">
        <v>25355.246370000001</v>
      </c>
      <c r="H32" s="55">
        <v>9879161.1316500083</v>
      </c>
    </row>
    <row r="33" spans="1:42">
      <c r="A33" s="54"/>
      <c r="B33" s="54" t="s">
        <v>133</v>
      </c>
      <c r="C33" s="55">
        <v>940178.15504999983</v>
      </c>
      <c r="D33" s="55">
        <v>7049446.2736699972</v>
      </c>
      <c r="E33" s="55">
        <v>1698649.4617500023</v>
      </c>
      <c r="F33" s="55">
        <v>139195.47882999998</v>
      </c>
      <c r="G33" s="55">
        <v>25311.587419999993</v>
      </c>
      <c r="H33" s="55">
        <v>9852780.9567200001</v>
      </c>
    </row>
    <row r="34" spans="1:42">
      <c r="A34" s="54"/>
      <c r="B34" s="367" t="s">
        <v>134</v>
      </c>
      <c r="C34" s="366">
        <v>937749.57556000026</v>
      </c>
      <c r="D34" s="366">
        <v>7057661.8657799941</v>
      </c>
      <c r="E34" s="366">
        <v>1702316.3966300038</v>
      </c>
      <c r="F34" s="366">
        <v>139292.52832999986</v>
      </c>
      <c r="G34" s="366">
        <v>25328.627030000003</v>
      </c>
      <c r="H34" s="366">
        <v>9862348.9933299981</v>
      </c>
    </row>
    <row r="35" spans="1:42">
      <c r="A35" s="54"/>
      <c r="B35" s="54" t="s">
        <v>135</v>
      </c>
      <c r="C35" s="55" t="s">
        <v>141</v>
      </c>
      <c r="D35" s="55" t="s">
        <v>141</v>
      </c>
      <c r="E35" s="55" t="s">
        <v>141</v>
      </c>
      <c r="F35" s="55" t="s">
        <v>141</v>
      </c>
      <c r="G35" s="55" t="s">
        <v>141</v>
      </c>
      <c r="H35" s="55" t="s">
        <v>141</v>
      </c>
    </row>
    <row r="36" spans="1:42">
      <c r="A36" s="54"/>
      <c r="B36" s="54" t="s">
        <v>136</v>
      </c>
      <c r="C36" s="55" t="s">
        <v>141</v>
      </c>
      <c r="D36" s="55" t="s">
        <v>141</v>
      </c>
      <c r="E36" s="55" t="s">
        <v>141</v>
      </c>
      <c r="F36" s="55" t="s">
        <v>141</v>
      </c>
      <c r="G36" s="55" t="s">
        <v>141</v>
      </c>
      <c r="H36" s="55" t="s">
        <v>141</v>
      </c>
    </row>
    <row r="37" spans="1:42">
      <c r="A37" s="54"/>
      <c r="B37" s="54" t="s">
        <v>137</v>
      </c>
      <c r="C37" s="55" t="s">
        <v>141</v>
      </c>
      <c r="D37" s="55" t="s">
        <v>141</v>
      </c>
      <c r="E37" s="55" t="s">
        <v>141</v>
      </c>
      <c r="F37" s="55" t="s">
        <v>141</v>
      </c>
      <c r="G37" s="55" t="s">
        <v>141</v>
      </c>
      <c r="H37" s="55" t="s">
        <v>141</v>
      </c>
    </row>
    <row r="38" spans="1:42">
      <c r="A38" s="54"/>
      <c r="B38" s="54" t="s">
        <v>138</v>
      </c>
      <c r="C38" s="55" t="s">
        <v>141</v>
      </c>
      <c r="D38" s="55" t="s">
        <v>141</v>
      </c>
      <c r="E38" s="55" t="s">
        <v>141</v>
      </c>
      <c r="F38" s="55" t="s">
        <v>141</v>
      </c>
      <c r="G38" s="55" t="s">
        <v>141</v>
      </c>
      <c r="H38" s="55" t="s">
        <v>141</v>
      </c>
    </row>
    <row r="39" spans="1:42">
      <c r="A39" s="59"/>
      <c r="B39" s="54" t="s">
        <v>139</v>
      </c>
      <c r="C39" s="55" t="s">
        <v>141</v>
      </c>
      <c r="D39" s="55" t="s">
        <v>141</v>
      </c>
      <c r="E39" s="55" t="s">
        <v>141</v>
      </c>
      <c r="F39" s="55" t="s">
        <v>141</v>
      </c>
      <c r="G39" s="55" t="s">
        <v>141</v>
      </c>
      <c r="H39" s="55" t="s">
        <v>141</v>
      </c>
    </row>
    <row r="40" spans="1:42">
      <c r="A40" s="59"/>
      <c r="B40" s="54" t="s">
        <v>140</v>
      </c>
      <c r="C40" s="55" t="s">
        <v>141</v>
      </c>
      <c r="D40" s="55" t="s">
        <v>141</v>
      </c>
      <c r="E40" s="55" t="s">
        <v>141</v>
      </c>
      <c r="F40" s="55" t="s">
        <v>141</v>
      </c>
      <c r="G40" s="55" t="s">
        <v>141</v>
      </c>
      <c r="H40" s="55" t="s">
        <v>141</v>
      </c>
    </row>
    <row r="41" spans="1:42">
      <c r="A41" s="59"/>
      <c r="B41" s="54"/>
      <c r="C41" s="65"/>
      <c r="D41" s="65"/>
      <c r="E41" s="65"/>
      <c r="F41" s="65"/>
      <c r="G41" s="65"/>
      <c r="H41" s="65"/>
    </row>
    <row r="42" spans="1:42">
      <c r="A42" s="54"/>
      <c r="B42" s="54"/>
      <c r="C42" s="369" t="s">
        <v>142</v>
      </c>
      <c r="D42" s="60"/>
      <c r="E42" s="60"/>
      <c r="F42" s="60"/>
      <c r="G42" s="60"/>
      <c r="H42" s="60"/>
    </row>
    <row r="43" spans="1:42">
      <c r="A43" s="54">
        <v>2010</v>
      </c>
      <c r="B43" s="54"/>
      <c r="C43" s="60">
        <v>2.834365539271877</v>
      </c>
      <c r="D43" s="60">
        <v>5.7338720293969914</v>
      </c>
      <c r="E43" s="60">
        <v>4.0954971341678359</v>
      </c>
      <c r="F43" s="60">
        <v>4.688202749908954</v>
      </c>
      <c r="G43" s="60">
        <v>2.3744656387648222</v>
      </c>
      <c r="H43" s="60">
        <v>5.0475144168232511</v>
      </c>
    </row>
    <row r="44" spans="1:42">
      <c r="A44" s="54">
        <v>2011</v>
      </c>
      <c r="B44" s="54"/>
      <c r="C44" s="60">
        <v>2.9014444029264341</v>
      </c>
      <c r="D44" s="60">
        <v>5.3685561372920132</v>
      </c>
      <c r="E44" s="60">
        <v>3.3586127301064916</v>
      </c>
      <c r="F44" s="60">
        <v>4.457019869091039</v>
      </c>
      <c r="G44" s="60">
        <v>3.9551855730864283</v>
      </c>
      <c r="H44" s="60">
        <v>4.6783198404127813</v>
      </c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</row>
    <row r="45" spans="1:42">
      <c r="A45" s="54">
        <v>2012</v>
      </c>
      <c r="B45" s="54"/>
      <c r="C45" s="62">
        <v>2.0481861016319547</v>
      </c>
      <c r="D45" s="62">
        <v>5.4903948615909526</v>
      </c>
      <c r="E45" s="62">
        <v>3.1266505103109798</v>
      </c>
      <c r="F45" s="62">
        <v>8.2947195076879421</v>
      </c>
      <c r="G45" s="62">
        <v>2.4379210906199322</v>
      </c>
      <c r="H45" s="62">
        <v>4.678376358587788</v>
      </c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</row>
    <row r="46" spans="1:42">
      <c r="A46" s="54">
        <v>2013</v>
      </c>
      <c r="B46" s="54"/>
      <c r="C46" s="60">
        <v>1.1396670340043435</v>
      </c>
      <c r="D46" s="60">
        <v>5.6967374189272446</v>
      </c>
      <c r="E46" s="60">
        <v>3.2547853172810282</v>
      </c>
      <c r="F46" s="60">
        <v>8.1270753050844959</v>
      </c>
      <c r="G46" s="60">
        <v>3.4147781209908246</v>
      </c>
      <c r="H46" s="60">
        <v>4.7602272125474965</v>
      </c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</row>
    <row r="47" spans="1:42">
      <c r="A47" s="54">
        <v>2014</v>
      </c>
      <c r="B47" s="54"/>
      <c r="C47" s="60">
        <v>0.45231255159583483</v>
      </c>
      <c r="D47" s="60">
        <v>3.8515947116214644</v>
      </c>
      <c r="E47" s="60">
        <v>1.4598937523881528</v>
      </c>
      <c r="F47" s="60">
        <v>6.0640920241211704</v>
      </c>
      <c r="G47" s="60">
        <v>3.053820230266302</v>
      </c>
      <c r="H47" s="60">
        <v>3.0748759987296648</v>
      </c>
    </row>
    <row r="48" spans="1:42" s="49" customFormat="1">
      <c r="A48" s="54">
        <v>2015</v>
      </c>
      <c r="B48" s="54"/>
      <c r="C48" s="60">
        <v>1.5176936821738263</v>
      </c>
      <c r="D48" s="60">
        <v>3.5440253639796415</v>
      </c>
      <c r="E48" s="60">
        <v>1.1842360463228285</v>
      </c>
      <c r="F48" s="60">
        <v>2.1295450912429015</v>
      </c>
      <c r="G48" s="60">
        <v>3.7144993514320657</v>
      </c>
      <c r="H48" s="60">
        <v>2.8817259430769626</v>
      </c>
    </row>
    <row r="49" spans="1:8" s="49" customFormat="1">
      <c r="A49" s="54">
        <v>2016</v>
      </c>
      <c r="B49" s="54"/>
      <c r="C49" s="60">
        <v>1.55388619274901</v>
      </c>
      <c r="D49" s="60">
        <v>3.8280378553122718</v>
      </c>
      <c r="E49" s="60">
        <v>1.5231655266033428</v>
      </c>
      <c r="F49" s="60">
        <v>1.2978559225277797</v>
      </c>
      <c r="G49" s="60">
        <v>3.9122301287000116</v>
      </c>
      <c r="H49" s="60">
        <v>3.1428603467104077</v>
      </c>
    </row>
    <row r="50" spans="1:8" s="49" customFormat="1">
      <c r="A50" s="54">
        <v>2017</v>
      </c>
      <c r="B50" s="54"/>
      <c r="C50" s="60">
        <v>1.3631681367087811</v>
      </c>
      <c r="D50" s="60">
        <v>3.6718221474893342</v>
      </c>
      <c r="E50" s="60">
        <v>1.3411497737224165</v>
      </c>
      <c r="F50" s="60">
        <v>1.1069830456185814</v>
      </c>
      <c r="G50" s="60">
        <v>4.2970184846232273</v>
      </c>
      <c r="H50" s="60">
        <v>2.9901895497549402</v>
      </c>
    </row>
    <row r="51" spans="1:8" s="49" customFormat="1">
      <c r="A51" s="54">
        <v>2018</v>
      </c>
      <c r="B51" s="54"/>
      <c r="C51" s="60">
        <v>2.1545521797216471</v>
      </c>
      <c r="D51" s="60">
        <v>5.3501241393861143</v>
      </c>
      <c r="E51" s="60">
        <v>4.8947881595242437</v>
      </c>
      <c r="F51" s="60">
        <v>3.0619141148393147</v>
      </c>
      <c r="G51" s="60">
        <v>6.3247607346571089</v>
      </c>
      <c r="H51" s="60">
        <v>4.9195686211386258</v>
      </c>
    </row>
    <row r="52" spans="1:8" s="49" customFormat="1">
      <c r="A52" s="54">
        <v>2019</v>
      </c>
      <c r="B52" s="54"/>
      <c r="C52" s="60">
        <v>3.2929363918184906</v>
      </c>
      <c r="D52" s="60">
        <v>4.8847566106932527</v>
      </c>
      <c r="E52" s="60">
        <v>5.0528173967279377</v>
      </c>
      <c r="F52" s="60">
        <v>3.5849588512146813</v>
      </c>
      <c r="G52" s="60">
        <v>5.8789873502323342</v>
      </c>
      <c r="H52" s="60">
        <v>4.7420817775544633</v>
      </c>
    </row>
    <row r="53" spans="1:8" s="49" customFormat="1">
      <c r="A53" s="54"/>
      <c r="B53" s="54"/>
      <c r="C53" s="60"/>
      <c r="D53" s="60"/>
      <c r="E53" s="60"/>
      <c r="F53" s="60"/>
      <c r="G53" s="60"/>
      <c r="H53" s="60"/>
    </row>
    <row r="54" spans="1:8" s="49" customFormat="1">
      <c r="A54" s="54">
        <v>2019</v>
      </c>
      <c r="B54" s="54" t="s">
        <v>129</v>
      </c>
      <c r="C54" s="60">
        <v>3.7882367163330155</v>
      </c>
      <c r="D54" s="60">
        <v>7.1795505139777394</v>
      </c>
      <c r="E54" s="60">
        <v>8.7174497472472865</v>
      </c>
      <c r="F54" s="60">
        <v>5.3317276660279855</v>
      </c>
      <c r="G54" s="60">
        <v>8.4521361793743921</v>
      </c>
      <c r="H54" s="60">
        <v>7.0813175548487761</v>
      </c>
    </row>
    <row r="55" spans="1:8" s="49" customFormat="1">
      <c r="A55" s="54"/>
      <c r="B55" s="54" t="s">
        <v>130</v>
      </c>
      <c r="C55" s="60">
        <v>3.7755901929694913</v>
      </c>
      <c r="D55" s="60">
        <v>7.2612221414984468</v>
      </c>
      <c r="E55" s="60">
        <v>8.7894967800882906</v>
      </c>
      <c r="F55" s="60">
        <v>5.1400159025899894</v>
      </c>
      <c r="G55" s="60">
        <v>8.4668222341759645</v>
      </c>
      <c r="H55" s="60">
        <v>7.1484613885955284</v>
      </c>
    </row>
    <row r="56" spans="1:8" s="49" customFormat="1">
      <c r="A56" s="54"/>
      <c r="B56" s="54" t="s">
        <v>131</v>
      </c>
      <c r="C56" s="60">
        <v>3.7837871384156951</v>
      </c>
      <c r="D56" s="60">
        <v>7.1323650097101066</v>
      </c>
      <c r="E56" s="60">
        <v>8.6632718734856784</v>
      </c>
      <c r="F56" s="60">
        <v>5.1692127869868765</v>
      </c>
      <c r="G56" s="60">
        <v>8.3768489381123246</v>
      </c>
      <c r="H56" s="60">
        <v>7.0360230349511887</v>
      </c>
    </row>
    <row r="57" spans="1:8" s="49" customFormat="1">
      <c r="A57" s="54"/>
      <c r="B57" s="54" t="s">
        <v>132</v>
      </c>
      <c r="C57" s="60">
        <v>3.8435307700981358</v>
      </c>
      <c r="D57" s="60">
        <v>7.1100605514607063</v>
      </c>
      <c r="E57" s="60">
        <v>8.8551682710657165</v>
      </c>
      <c r="F57" s="60">
        <v>5.29782920888211</v>
      </c>
      <c r="G57" s="60">
        <v>8.3419651407351303</v>
      </c>
      <c r="H57" s="60">
        <v>7.0608842998972854</v>
      </c>
    </row>
    <row r="58" spans="1:8" s="49" customFormat="1">
      <c r="A58" s="54"/>
      <c r="B58" s="54" t="s">
        <v>133</v>
      </c>
      <c r="C58" s="60">
        <v>3.8532202441064589</v>
      </c>
      <c r="D58" s="60">
        <v>7.0035933346946022</v>
      </c>
      <c r="E58" s="60">
        <v>8.7688844460250603</v>
      </c>
      <c r="F58" s="60">
        <v>5.2200037220729856</v>
      </c>
      <c r="G58" s="60">
        <v>8.0776909237046048</v>
      </c>
      <c r="H58" s="60">
        <v>6.9695561613716484</v>
      </c>
    </row>
    <row r="59" spans="1:8" s="49" customFormat="1">
      <c r="A59" s="54"/>
      <c r="B59" s="54" t="s">
        <v>134</v>
      </c>
      <c r="C59" s="60">
        <v>4.5881897790146731</v>
      </c>
      <c r="D59" s="60">
        <v>6.9923303659377378</v>
      </c>
      <c r="E59" s="60">
        <v>8.8195972201486015</v>
      </c>
      <c r="F59" s="60">
        <v>5.1736826687194259</v>
      </c>
      <c r="G59" s="60">
        <v>8.0600031144643083</v>
      </c>
      <c r="H59" s="60">
        <v>7.0426784822221533</v>
      </c>
    </row>
    <row r="60" spans="1:8" s="49" customFormat="1">
      <c r="A60" s="54"/>
      <c r="B60" s="54" t="s">
        <v>135</v>
      </c>
      <c r="C60" s="60">
        <v>4.5391263140659888</v>
      </c>
      <c r="D60" s="60">
        <v>6.9087652350899642</v>
      </c>
      <c r="E60" s="60">
        <v>8.7851860122131207</v>
      </c>
      <c r="F60" s="60">
        <v>5.1427184751690058</v>
      </c>
      <c r="G60" s="60">
        <v>7.9272916364551138</v>
      </c>
      <c r="H60" s="60">
        <v>6.9714870245386029</v>
      </c>
    </row>
    <row r="61" spans="1:8" s="49" customFormat="1">
      <c r="A61" s="54"/>
      <c r="B61" s="54" t="s">
        <v>136</v>
      </c>
      <c r="C61" s="60">
        <v>3.3121834160805275</v>
      </c>
      <c r="D61" s="60">
        <v>5.2640629451737198</v>
      </c>
      <c r="E61" s="60">
        <v>5.1610662660389828</v>
      </c>
      <c r="F61" s="60">
        <v>3.3917321475367412</v>
      </c>
      <c r="G61" s="60">
        <v>6.2110470621224767</v>
      </c>
      <c r="H61" s="60">
        <v>5.0288326138192563</v>
      </c>
    </row>
    <row r="62" spans="1:8" s="49" customFormat="1">
      <c r="A62" s="54"/>
      <c r="B62" s="54" t="s">
        <v>137</v>
      </c>
      <c r="C62" s="60">
        <v>3.2353860200377227</v>
      </c>
      <c r="D62" s="60">
        <v>5.1849573220525302</v>
      </c>
      <c r="E62" s="60">
        <v>5.1227128797359134</v>
      </c>
      <c r="F62" s="60">
        <v>3.4180063954670103</v>
      </c>
      <c r="G62" s="60">
        <v>5.944648181912382</v>
      </c>
      <c r="H62" s="60">
        <v>4.9586826023501951</v>
      </c>
    </row>
    <row r="63" spans="1:8" s="49" customFormat="1">
      <c r="A63" s="54"/>
      <c r="B63" s="54" t="s">
        <v>138</v>
      </c>
      <c r="C63" s="60">
        <v>3.2656780240521988</v>
      </c>
      <c r="D63" s="60">
        <v>5.0986124401670496</v>
      </c>
      <c r="E63" s="60">
        <v>5.1177864417467189</v>
      </c>
      <c r="F63" s="60">
        <v>3.4832078552071044</v>
      </c>
      <c r="G63" s="60">
        <v>5.8252671198897765</v>
      </c>
      <c r="H63" s="60">
        <v>4.9007545440568956</v>
      </c>
    </row>
    <row r="64" spans="1:8" s="49" customFormat="1">
      <c r="A64" s="54"/>
      <c r="B64" s="54" t="s">
        <v>139</v>
      </c>
      <c r="C64" s="60">
        <v>3.2510285986007137</v>
      </c>
      <c r="D64" s="60">
        <v>4.9987611449657132</v>
      </c>
      <c r="E64" s="60">
        <v>5.087499879232249</v>
      </c>
      <c r="F64" s="60">
        <v>3.647095526838573</v>
      </c>
      <c r="G64" s="60">
        <v>6.035400140222702</v>
      </c>
      <c r="H64" s="60">
        <v>4.8262578113219101</v>
      </c>
    </row>
    <row r="65" spans="1:8" s="49" customFormat="1">
      <c r="A65" s="54"/>
      <c r="B65" s="54" t="s">
        <v>140</v>
      </c>
      <c r="C65" s="60">
        <v>3.2929363918184906</v>
      </c>
      <c r="D65" s="60">
        <v>4.8847566106932527</v>
      </c>
      <c r="E65" s="60">
        <v>5.0528173967279377</v>
      </c>
      <c r="F65" s="60">
        <v>3.5849588512146813</v>
      </c>
      <c r="G65" s="60">
        <v>5.8789873502323342</v>
      </c>
      <c r="H65" s="60">
        <v>4.7420817775544633</v>
      </c>
    </row>
    <row r="66" spans="1:8" s="49" customFormat="1">
      <c r="A66" s="54">
        <v>2020</v>
      </c>
      <c r="B66" s="54" t="s">
        <v>129</v>
      </c>
      <c r="C66" s="60">
        <v>1.4286166178126614</v>
      </c>
      <c r="D66" s="60">
        <v>2.9122509269340791</v>
      </c>
      <c r="E66" s="60">
        <v>1.2090449571755535</v>
      </c>
      <c r="F66" s="60">
        <v>1.2864903050949339</v>
      </c>
      <c r="G66" s="60">
        <v>3.6651529418935569</v>
      </c>
      <c r="H66" s="60">
        <v>2.4484023555305656</v>
      </c>
    </row>
    <row r="67" spans="1:8" s="49" customFormat="1">
      <c r="A67" s="54"/>
      <c r="B67" s="54" t="s">
        <v>130</v>
      </c>
      <c r="C67" s="60">
        <v>2.218285987422508</v>
      </c>
      <c r="D67" s="60">
        <v>3.6845453842800691</v>
      </c>
      <c r="E67" s="60">
        <v>2.0295408263142578</v>
      </c>
      <c r="F67" s="60">
        <v>2.1174355135192169</v>
      </c>
      <c r="G67" s="60">
        <v>4.5611662346426218</v>
      </c>
      <c r="H67" s="60">
        <v>3.2331670664786705</v>
      </c>
    </row>
    <row r="68" spans="1:8" s="49" customFormat="1">
      <c r="A68" s="54"/>
      <c r="B68" s="54" t="s">
        <v>131</v>
      </c>
      <c r="C68" s="60">
        <v>2.0353989767477154</v>
      </c>
      <c r="D68" s="60">
        <v>3.5858722752978966</v>
      </c>
      <c r="E68" s="60">
        <v>2.037612713349235</v>
      </c>
      <c r="F68" s="60">
        <v>2.0809307329507476</v>
      </c>
      <c r="G68" s="60">
        <v>4.4903342269752011</v>
      </c>
      <c r="H68" s="60">
        <v>3.1462026708399815</v>
      </c>
    </row>
    <row r="69" spans="1:8" s="49" customFormat="1">
      <c r="A69" s="54"/>
      <c r="B69" s="54" t="s">
        <v>132</v>
      </c>
      <c r="C69" s="60">
        <v>1.645918459836726</v>
      </c>
      <c r="D69" s="60">
        <v>3.4171525489576471</v>
      </c>
      <c r="E69" s="60">
        <v>1.7264615006260087</v>
      </c>
      <c r="F69" s="60">
        <v>1.781299646450063</v>
      </c>
      <c r="G69" s="60">
        <v>4.1204126733589863</v>
      </c>
      <c r="H69" s="60">
        <v>2.9288224046814859</v>
      </c>
    </row>
    <row r="70" spans="1:8" s="49" customFormat="1">
      <c r="A70" s="54"/>
      <c r="B70" s="54" t="s">
        <v>133</v>
      </c>
      <c r="C70" s="60">
        <v>1.1529692105522127</v>
      </c>
      <c r="D70" s="60">
        <v>3.0240468372183305</v>
      </c>
      <c r="E70" s="60">
        <v>1.2755233922110421</v>
      </c>
      <c r="F70" s="60">
        <v>1.3856091146033034</v>
      </c>
      <c r="G70" s="60">
        <v>3.6185729381584375</v>
      </c>
      <c r="H70" s="60">
        <v>2.5160603684301952</v>
      </c>
    </row>
    <row r="71" spans="1:8" s="49" customFormat="1">
      <c r="A71" s="54"/>
      <c r="B71" s="367" t="s">
        <v>134</v>
      </c>
      <c r="C71" s="369">
        <v>-2.5715820593852357E-3</v>
      </c>
      <c r="D71" s="369">
        <v>2.8376260833707923</v>
      </c>
      <c r="E71" s="369">
        <v>1.2473157004056601</v>
      </c>
      <c r="F71" s="369">
        <v>1.1005657537370483</v>
      </c>
      <c r="G71" s="369">
        <v>3.2499272631483667</v>
      </c>
      <c r="H71" s="369">
        <v>2.2604448942264099</v>
      </c>
    </row>
    <row r="72" spans="1:8" s="49" customFormat="1">
      <c r="A72" s="54"/>
      <c r="B72" s="54" t="s">
        <v>135</v>
      </c>
      <c r="C72" s="60" t="s">
        <v>141</v>
      </c>
      <c r="D72" s="60" t="s">
        <v>141</v>
      </c>
      <c r="E72" s="60" t="s">
        <v>141</v>
      </c>
      <c r="F72" s="60" t="s">
        <v>141</v>
      </c>
      <c r="G72" s="60" t="s">
        <v>141</v>
      </c>
      <c r="H72" s="60" t="s">
        <v>141</v>
      </c>
    </row>
    <row r="73" spans="1:8" s="49" customFormat="1">
      <c r="A73" s="54"/>
      <c r="B73" s="54" t="s">
        <v>136</v>
      </c>
      <c r="C73" s="60" t="s">
        <v>141</v>
      </c>
      <c r="D73" s="60" t="s">
        <v>141</v>
      </c>
      <c r="E73" s="60" t="s">
        <v>141</v>
      </c>
      <c r="F73" s="60" t="s">
        <v>141</v>
      </c>
      <c r="G73" s="60" t="s">
        <v>141</v>
      </c>
      <c r="H73" s="60" t="s">
        <v>141</v>
      </c>
    </row>
    <row r="74" spans="1:8" s="49" customFormat="1">
      <c r="A74" s="54"/>
      <c r="B74" s="54" t="s">
        <v>137</v>
      </c>
      <c r="C74" s="62" t="s">
        <v>141</v>
      </c>
      <c r="D74" s="62" t="s">
        <v>141</v>
      </c>
      <c r="E74" s="62" t="s">
        <v>141</v>
      </c>
      <c r="F74" s="62" t="s">
        <v>141</v>
      </c>
      <c r="G74" s="62" t="s">
        <v>141</v>
      </c>
      <c r="H74" s="62" t="s">
        <v>141</v>
      </c>
    </row>
    <row r="75" spans="1:8" s="49" customFormat="1">
      <c r="A75" s="54"/>
      <c r="B75" s="54" t="s">
        <v>138</v>
      </c>
      <c r="C75" s="62" t="s">
        <v>141</v>
      </c>
      <c r="D75" s="62" t="s">
        <v>141</v>
      </c>
      <c r="E75" s="62" t="s">
        <v>141</v>
      </c>
      <c r="F75" s="62" t="s">
        <v>141</v>
      </c>
      <c r="G75" s="62" t="s">
        <v>141</v>
      </c>
      <c r="H75" s="62" t="s">
        <v>141</v>
      </c>
    </row>
    <row r="76" spans="1:8" s="49" customFormat="1">
      <c r="A76" s="54"/>
      <c r="B76" s="54" t="s">
        <v>139</v>
      </c>
      <c r="C76" s="62" t="s">
        <v>141</v>
      </c>
      <c r="D76" s="62" t="s">
        <v>141</v>
      </c>
      <c r="E76" s="62" t="s">
        <v>141</v>
      </c>
      <c r="F76" s="62" t="s">
        <v>141</v>
      </c>
      <c r="G76" s="62" t="s">
        <v>141</v>
      </c>
      <c r="H76" s="62" t="s">
        <v>141</v>
      </c>
    </row>
    <row r="77" spans="1:8" s="49" customFormat="1">
      <c r="A77" s="54"/>
      <c r="B77" s="54" t="s">
        <v>140</v>
      </c>
      <c r="C77" s="62" t="s">
        <v>141</v>
      </c>
      <c r="D77" s="62" t="s">
        <v>141</v>
      </c>
      <c r="E77" s="62" t="s">
        <v>141</v>
      </c>
      <c r="F77" s="62" t="s">
        <v>141</v>
      </c>
      <c r="G77" s="62" t="s">
        <v>141</v>
      </c>
      <c r="H77" s="62" t="s">
        <v>141</v>
      </c>
    </row>
    <row r="78" spans="1:8" s="49" customFormat="1">
      <c r="A78" s="54"/>
      <c r="B78" s="54"/>
      <c r="C78" s="62"/>
      <c r="D78" s="62"/>
      <c r="E78" s="62"/>
      <c r="F78" s="62"/>
      <c r="G78" s="62"/>
      <c r="H78" s="62"/>
    </row>
    <row r="79" spans="1:8" s="49" customFormat="1" ht="15.75">
      <c r="A79" s="50"/>
      <c r="B79" s="50"/>
      <c r="C79" s="50"/>
      <c r="D79" s="50"/>
      <c r="E79" s="50"/>
      <c r="F79" s="50"/>
      <c r="G79" s="50"/>
      <c r="H79" s="50"/>
    </row>
    <row r="80" spans="1:8" ht="15.75">
      <c r="A80" s="50" t="s">
        <v>143</v>
      </c>
      <c r="B80" s="50"/>
      <c r="C80" s="50"/>
      <c r="D80" s="50"/>
      <c r="E80" s="50"/>
      <c r="F80" s="50"/>
      <c r="G80" s="50"/>
      <c r="H80" s="50"/>
    </row>
    <row r="81" spans="1:8" ht="20.25">
      <c r="A81" s="67"/>
      <c r="B81" s="415"/>
      <c r="C81" s="416"/>
      <c r="D81" s="416"/>
      <c r="E81" s="416"/>
      <c r="F81" s="416"/>
      <c r="G81" s="416"/>
      <c r="H81" s="416"/>
    </row>
    <row r="82" spans="1:8" ht="15.75">
      <c r="A82" s="50"/>
      <c r="B82" s="415"/>
      <c r="C82" s="417"/>
      <c r="D82" s="417"/>
      <c r="E82" s="417"/>
      <c r="F82" s="417"/>
      <c r="G82" s="417"/>
      <c r="H82" s="417"/>
    </row>
    <row r="83" spans="1:8" ht="18">
      <c r="A83" s="46"/>
      <c r="B83" s="47"/>
      <c r="C83" s="47"/>
      <c r="D83" s="47"/>
      <c r="E83" s="47"/>
      <c r="F83" s="47"/>
      <c r="G83" s="47"/>
      <c r="H83" s="47"/>
    </row>
    <row r="84" spans="1:8" ht="18">
      <c r="A84" s="46"/>
      <c r="B84" s="47"/>
      <c r="C84" s="47"/>
      <c r="D84" s="47"/>
      <c r="E84" s="47"/>
      <c r="F84" s="47"/>
      <c r="G84" s="47"/>
      <c r="H84" s="47"/>
    </row>
    <row r="85" spans="1:8" ht="15.75">
      <c r="A85" s="50"/>
      <c r="B85" s="50"/>
      <c r="C85" s="50"/>
      <c r="D85" s="50"/>
      <c r="E85" s="50"/>
      <c r="F85" s="50"/>
      <c r="G85" s="50"/>
      <c r="H85" s="50"/>
    </row>
    <row r="86" spans="1:8" ht="15.75">
      <c r="A86" s="50"/>
      <c r="B86" s="50"/>
      <c r="C86" s="50"/>
      <c r="D86" s="50"/>
      <c r="E86" s="50"/>
      <c r="F86" s="50"/>
      <c r="G86" s="50"/>
      <c r="H86" s="50"/>
    </row>
    <row r="87" spans="1:8" ht="15.75">
      <c r="A87" s="50"/>
      <c r="B87" s="50"/>
      <c r="C87" s="50"/>
      <c r="D87" s="50"/>
      <c r="E87" s="50"/>
      <c r="F87" s="50"/>
      <c r="G87" s="50"/>
      <c r="H87" s="50"/>
    </row>
    <row r="88" spans="1:8" ht="15.75">
      <c r="A88" s="50"/>
      <c r="B88" s="50"/>
      <c r="C88" s="50"/>
      <c r="D88" s="50"/>
      <c r="E88" s="50"/>
      <c r="F88" s="50"/>
      <c r="G88" s="50"/>
      <c r="H88" s="50"/>
    </row>
    <row r="89" spans="1:8">
      <c r="A89" s="54"/>
      <c r="B89" s="54"/>
      <c r="C89" s="55"/>
      <c r="D89" s="55"/>
      <c r="E89" s="55"/>
      <c r="F89" s="55"/>
      <c r="G89" s="55"/>
      <c r="H89" s="55"/>
    </row>
    <row r="90" spans="1:8">
      <c r="A90" s="54"/>
      <c r="B90" s="54"/>
      <c r="C90" s="55"/>
      <c r="D90" s="55"/>
      <c r="E90" s="55"/>
      <c r="F90" s="55"/>
      <c r="G90" s="55"/>
      <c r="H90" s="55"/>
    </row>
    <row r="91" spans="1:8">
      <c r="A91" s="54"/>
      <c r="B91" s="54"/>
      <c r="C91" s="55"/>
      <c r="D91" s="55"/>
      <c r="E91" s="55"/>
      <c r="F91" s="55"/>
      <c r="G91" s="55"/>
      <c r="H91" s="55"/>
    </row>
    <row r="92" spans="1:8">
      <c r="A92" s="54"/>
      <c r="B92" s="54"/>
      <c r="C92" s="55"/>
      <c r="D92" s="55"/>
      <c r="E92" s="55"/>
      <c r="F92" s="55"/>
      <c r="G92" s="55"/>
      <c r="H92" s="55"/>
    </row>
  </sheetData>
  <mergeCells count="2">
    <mergeCell ref="B81:H81"/>
    <mergeCell ref="B82:H82"/>
  </mergeCells>
  <hyperlinks>
    <hyperlink ref="J3" location="Indice!A1" display="Volver al índice" xr:uid="{00000000-0004-0000-0500-000000000000}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AO84"/>
  <sheetViews>
    <sheetView showGridLines="0" showZeros="0" showOutlineSymbols="0" zoomScaleNormal="100" workbookViewId="0">
      <pane ySplit="4" topLeftCell="A5" activePane="bottomLeft" state="frozen"/>
      <selection pane="bottomLeft" activeCell="F20" sqref="F20:F21"/>
    </sheetView>
  </sheetViews>
  <sheetFormatPr baseColWidth="10" defaultColWidth="11.5703125" defaultRowHeight="15"/>
  <cols>
    <col min="1" max="1" width="8" style="48" customWidth="1"/>
    <col min="2" max="2" width="5.5703125" style="48" customWidth="1"/>
    <col min="3" max="8" width="20" style="48" customWidth="1"/>
    <col min="9" max="11" width="12" style="48" customWidth="1"/>
    <col min="12" max="16384" width="11.5703125" style="48"/>
  </cols>
  <sheetData>
    <row r="1" spans="1:15" ht="18">
      <c r="A1" s="46" t="s">
        <v>145</v>
      </c>
      <c r="B1" s="47"/>
      <c r="C1" s="47"/>
      <c r="D1" s="47"/>
      <c r="E1" s="47"/>
      <c r="F1" s="47"/>
      <c r="G1" s="47"/>
      <c r="H1" s="47"/>
      <c r="I1" s="68"/>
    </row>
    <row r="2" spans="1:15" ht="18">
      <c r="A2" s="46" t="s">
        <v>125</v>
      </c>
      <c r="B2" s="47"/>
      <c r="C2" s="47"/>
      <c r="D2" s="47"/>
      <c r="E2" s="47"/>
      <c r="F2" s="47"/>
      <c r="G2" s="47"/>
      <c r="H2" s="47"/>
      <c r="I2" s="68"/>
    </row>
    <row r="3" spans="1:15" ht="15.75">
      <c r="A3" s="69"/>
      <c r="B3" s="50"/>
      <c r="C3" s="50"/>
      <c r="D3" s="50"/>
      <c r="E3" s="50"/>
      <c r="F3" s="50"/>
      <c r="G3" s="50"/>
      <c r="H3" s="50"/>
      <c r="I3" s="68"/>
      <c r="J3" s="246" t="s">
        <v>192</v>
      </c>
    </row>
    <row r="4" spans="1:15" ht="32.1" customHeight="1">
      <c r="A4" s="165" t="s">
        <v>126</v>
      </c>
      <c r="B4" s="166"/>
      <c r="C4" s="167" t="s">
        <v>127</v>
      </c>
      <c r="D4" s="168" t="s">
        <v>50</v>
      </c>
      <c r="E4" s="168" t="s">
        <v>51</v>
      </c>
      <c r="F4" s="168" t="s">
        <v>116</v>
      </c>
      <c r="G4" s="169" t="s">
        <v>128</v>
      </c>
      <c r="H4" s="170" t="s">
        <v>46</v>
      </c>
      <c r="I4" s="51"/>
    </row>
    <row r="5" spans="1:15" ht="15.75">
      <c r="A5" s="52"/>
      <c r="B5" s="52"/>
      <c r="C5" s="53"/>
      <c r="D5" s="52"/>
      <c r="E5" s="52"/>
      <c r="F5" s="52"/>
      <c r="G5" s="52"/>
      <c r="H5" s="52"/>
      <c r="I5" s="68"/>
    </row>
    <row r="6" spans="1:15">
      <c r="A6" s="54">
        <v>2010</v>
      </c>
      <c r="B6" s="54"/>
      <c r="C6" s="60">
        <v>854.0098516375906</v>
      </c>
      <c r="D6" s="60">
        <v>892.37764217259462</v>
      </c>
      <c r="E6" s="60">
        <v>574.12949385821184</v>
      </c>
      <c r="F6" s="60">
        <v>351.08814006829385</v>
      </c>
      <c r="G6" s="60">
        <v>462.0913540920069</v>
      </c>
      <c r="H6" s="60">
        <v>785.83047111742064</v>
      </c>
      <c r="J6" s="61"/>
      <c r="K6" s="61"/>
      <c r="L6" s="61"/>
      <c r="M6" s="61"/>
      <c r="N6" s="61"/>
      <c r="O6" s="61"/>
    </row>
    <row r="7" spans="1:15">
      <c r="A7" s="54">
        <v>2011</v>
      </c>
      <c r="B7" s="54"/>
      <c r="C7" s="60">
        <v>873.20752003164876</v>
      </c>
      <c r="D7" s="60">
        <v>923.06397400451101</v>
      </c>
      <c r="E7" s="60">
        <v>588.72296997590513</v>
      </c>
      <c r="F7" s="60">
        <v>360.34340878210691</v>
      </c>
      <c r="G7" s="60">
        <v>473.67850927937536</v>
      </c>
      <c r="H7" s="60">
        <v>810.85356069746285</v>
      </c>
      <c r="J7" s="61"/>
      <c r="K7" s="61"/>
      <c r="L7" s="61"/>
      <c r="M7" s="61"/>
      <c r="N7" s="61"/>
      <c r="O7" s="61"/>
    </row>
    <row r="8" spans="1:15">
      <c r="A8" s="54">
        <v>2012</v>
      </c>
      <c r="B8" s="54"/>
      <c r="C8" s="60">
        <v>890.96203422829547</v>
      </c>
      <c r="D8" s="60">
        <v>955.4104056196536</v>
      </c>
      <c r="E8" s="60">
        <v>603.86982572137697</v>
      </c>
      <c r="F8" s="60">
        <v>365.30420992649925</v>
      </c>
      <c r="G8" s="60">
        <v>488.24254826560002</v>
      </c>
      <c r="H8" s="60">
        <v>836.26568757017981</v>
      </c>
      <c r="J8" s="61"/>
      <c r="K8" s="61"/>
      <c r="L8" s="61"/>
      <c r="M8" s="61"/>
      <c r="N8" s="61"/>
      <c r="O8" s="61"/>
    </row>
    <row r="9" spans="1:15">
      <c r="A9" s="54">
        <v>2013</v>
      </c>
      <c r="B9" s="54"/>
      <c r="C9" s="60">
        <v>910.3720826990276</v>
      </c>
      <c r="D9" s="60">
        <v>987.48063579495374</v>
      </c>
      <c r="E9" s="60">
        <v>619.75687378538237</v>
      </c>
      <c r="F9" s="60">
        <v>369.68166364562711</v>
      </c>
      <c r="G9" s="60">
        <v>503.82679781334627</v>
      </c>
      <c r="H9" s="60">
        <v>862.0005649572704</v>
      </c>
      <c r="J9" s="61"/>
      <c r="K9" s="61"/>
      <c r="L9" s="61"/>
      <c r="M9" s="61"/>
      <c r="N9" s="61"/>
      <c r="O9" s="61"/>
    </row>
    <row r="10" spans="1:15">
      <c r="A10" s="54">
        <v>2014</v>
      </c>
      <c r="B10" s="54"/>
      <c r="C10" s="60">
        <v>918.29211711246444</v>
      </c>
      <c r="D10" s="60">
        <v>1007.6883898661677</v>
      </c>
      <c r="E10" s="60">
        <v>626.11859428726598</v>
      </c>
      <c r="F10" s="60">
        <v>368.0060296391639</v>
      </c>
      <c r="G10" s="60">
        <v>510.91438177257129</v>
      </c>
      <c r="H10" s="60">
        <v>876.52859760097738</v>
      </c>
      <c r="J10" s="61"/>
      <c r="K10" s="61"/>
      <c r="L10" s="61"/>
      <c r="M10" s="61"/>
      <c r="N10" s="61"/>
      <c r="O10" s="61"/>
    </row>
    <row r="11" spans="1:15">
      <c r="A11" s="54">
        <v>2015</v>
      </c>
      <c r="B11" s="54"/>
      <c r="C11" s="60">
        <v>925.16460204597911</v>
      </c>
      <c r="D11" s="60">
        <v>1029.5348624662738</v>
      </c>
      <c r="E11" s="60">
        <v>632.73647553638693</v>
      </c>
      <c r="F11" s="60">
        <v>371.93226340494067</v>
      </c>
      <c r="G11" s="60">
        <v>520.60231470894644</v>
      </c>
      <c r="H11" s="60">
        <v>893.13122980420644</v>
      </c>
      <c r="J11" s="61"/>
      <c r="K11" s="61"/>
      <c r="L11" s="61"/>
      <c r="M11" s="61"/>
      <c r="N11" s="61"/>
      <c r="O11" s="61"/>
    </row>
    <row r="12" spans="1:15">
      <c r="A12" s="54">
        <v>2016</v>
      </c>
      <c r="B12" s="54"/>
      <c r="C12" s="70">
        <v>931.64910253017274</v>
      </c>
      <c r="D12" s="70">
        <v>1050.8237921202408</v>
      </c>
      <c r="E12" s="70">
        <v>640.89177371057519</v>
      </c>
      <c r="F12" s="70">
        <v>376.42090629243734</v>
      </c>
      <c r="G12" s="70">
        <v>528.63899788950926</v>
      </c>
      <c r="H12" s="60">
        <v>910.2438056302824</v>
      </c>
      <c r="J12" s="61"/>
      <c r="K12" s="61"/>
      <c r="L12" s="61"/>
      <c r="M12" s="61"/>
      <c r="N12" s="61"/>
      <c r="O12" s="61"/>
    </row>
    <row r="13" spans="1:15">
      <c r="A13" s="54">
        <v>2017</v>
      </c>
      <c r="B13" s="54"/>
      <c r="C13" s="60">
        <v>937.13550373947908</v>
      </c>
      <c r="D13" s="60">
        <v>1071.0073356712587</v>
      </c>
      <c r="E13" s="60">
        <v>649.19055643534398</v>
      </c>
      <c r="F13" s="60">
        <v>381.05815181742025</v>
      </c>
      <c r="G13" s="60">
        <v>538.40100572204483</v>
      </c>
      <c r="H13" s="60">
        <v>926.86713257362715</v>
      </c>
      <c r="J13" s="61"/>
      <c r="K13" s="61"/>
      <c r="L13" s="61"/>
      <c r="M13" s="61"/>
      <c r="N13" s="61"/>
      <c r="O13" s="61"/>
    </row>
    <row r="14" spans="1:15">
      <c r="A14" s="54">
        <v>2018</v>
      </c>
      <c r="B14" s="54"/>
      <c r="C14" s="60">
        <v>953.92125812729375</v>
      </c>
      <c r="D14" s="60">
        <v>1107.4871268066829</v>
      </c>
      <c r="E14" s="60">
        <v>680.95871055427142</v>
      </c>
      <c r="F14" s="60">
        <v>393.40111817886367</v>
      </c>
      <c r="G14" s="60">
        <v>558.41336534140623</v>
      </c>
      <c r="H14" s="60">
        <v>960.98128601384064</v>
      </c>
      <c r="J14" s="61"/>
      <c r="K14" s="61"/>
      <c r="L14" s="61"/>
      <c r="M14" s="61"/>
      <c r="N14" s="61"/>
      <c r="O14" s="61"/>
    </row>
    <row r="15" spans="1:15">
      <c r="A15" s="54">
        <v>2019</v>
      </c>
      <c r="B15" s="54"/>
      <c r="C15" s="60">
        <v>978.40342140358734</v>
      </c>
      <c r="D15" s="60">
        <v>1143.5510504863109</v>
      </c>
      <c r="E15" s="60">
        <v>714.976103465964</v>
      </c>
      <c r="F15" s="60">
        <v>405.54418228434622</v>
      </c>
      <c r="G15" s="60">
        <v>579.25481068681074</v>
      </c>
      <c r="H15" s="60">
        <v>995.75784980562355</v>
      </c>
      <c r="J15" s="61"/>
      <c r="K15" s="61"/>
      <c r="L15" s="61"/>
      <c r="M15" s="61"/>
      <c r="N15" s="61"/>
      <c r="O15" s="61"/>
    </row>
    <row r="16" spans="1:15">
      <c r="A16" s="54"/>
      <c r="B16" s="54"/>
      <c r="C16" s="60"/>
      <c r="D16" s="60"/>
      <c r="E16" s="60"/>
      <c r="F16" s="60"/>
      <c r="G16" s="60"/>
      <c r="H16" s="60"/>
      <c r="J16" s="61"/>
      <c r="K16" s="61"/>
      <c r="L16" s="61"/>
      <c r="M16" s="61"/>
      <c r="N16" s="61"/>
      <c r="O16" s="61"/>
    </row>
    <row r="17" spans="1:15">
      <c r="A17" s="54">
        <v>2019</v>
      </c>
      <c r="B17" s="54" t="s">
        <v>129</v>
      </c>
      <c r="C17" s="60">
        <v>971.17086474129223</v>
      </c>
      <c r="D17" s="60">
        <v>1129.6585452313086</v>
      </c>
      <c r="E17" s="60">
        <v>707.40186356784068</v>
      </c>
      <c r="F17" s="60">
        <v>402.87105278423974</v>
      </c>
      <c r="G17" s="60">
        <v>571.80310851758952</v>
      </c>
      <c r="H17" s="60">
        <v>983.46228676230078</v>
      </c>
      <c r="J17" s="61"/>
      <c r="K17" s="61"/>
      <c r="L17" s="61"/>
      <c r="M17" s="61"/>
      <c r="N17" s="61"/>
      <c r="O17" s="61"/>
    </row>
    <row r="18" spans="1:15">
      <c r="A18" s="54"/>
      <c r="B18" s="54" t="s">
        <v>130</v>
      </c>
      <c r="C18" s="60">
        <v>970.68144400809661</v>
      </c>
      <c r="D18" s="60">
        <v>1131.8647682552528</v>
      </c>
      <c r="E18" s="60">
        <v>708.25783516319257</v>
      </c>
      <c r="F18" s="60">
        <v>402.8041111068415</v>
      </c>
      <c r="G18" s="60">
        <v>572.86285388724059</v>
      </c>
      <c r="H18" s="60">
        <v>985.16442404559973</v>
      </c>
      <c r="J18" s="61"/>
      <c r="K18" s="61"/>
      <c r="L18" s="61"/>
      <c r="M18" s="61"/>
      <c r="N18" s="61"/>
      <c r="O18" s="61"/>
    </row>
    <row r="19" spans="1:15">
      <c r="A19" s="54"/>
      <c r="B19" s="54" t="s">
        <v>131</v>
      </c>
      <c r="C19" s="60">
        <v>971.10639679137569</v>
      </c>
      <c r="D19" s="60">
        <v>1133.9425998435859</v>
      </c>
      <c r="E19" s="60">
        <v>709.10016607019293</v>
      </c>
      <c r="F19" s="60">
        <v>403.16929645336518</v>
      </c>
      <c r="G19" s="60">
        <v>573.50413857589206</v>
      </c>
      <c r="H19" s="60">
        <v>986.71292863607573</v>
      </c>
      <c r="J19" s="61"/>
      <c r="K19" s="61"/>
      <c r="L19" s="61"/>
      <c r="M19" s="61"/>
      <c r="N19" s="61"/>
      <c r="O19" s="61"/>
    </row>
    <row r="20" spans="1:15">
      <c r="A20" s="54"/>
      <c r="B20" s="54" t="s">
        <v>132</v>
      </c>
      <c r="C20" s="60">
        <v>971.58877190467524</v>
      </c>
      <c r="D20" s="60">
        <v>1135.2457336988136</v>
      </c>
      <c r="E20" s="60">
        <v>710.56866859214199</v>
      </c>
      <c r="F20" s="60">
        <v>403.45899106746322</v>
      </c>
      <c r="G20" s="60">
        <v>574.47156569945719</v>
      </c>
      <c r="H20" s="60">
        <v>987.93275670777882</v>
      </c>
      <c r="J20" s="61"/>
      <c r="K20" s="61"/>
      <c r="L20" s="61"/>
      <c r="M20" s="61"/>
      <c r="N20" s="61"/>
      <c r="O20" s="61"/>
    </row>
    <row r="21" spans="1:15">
      <c r="A21" s="54"/>
      <c r="B21" s="54" t="s">
        <v>133</v>
      </c>
      <c r="C21" s="60">
        <v>972.46207532680125</v>
      </c>
      <c r="D21" s="60">
        <v>1137.708743558479</v>
      </c>
      <c r="E21" s="60">
        <v>711.92540451530522</v>
      </c>
      <c r="F21" s="60">
        <v>404.46355866193358</v>
      </c>
      <c r="G21" s="60">
        <v>575.13372989899472</v>
      </c>
      <c r="H21" s="60">
        <v>990.00996891206364</v>
      </c>
      <c r="J21" s="61"/>
      <c r="K21" s="61"/>
      <c r="L21" s="61"/>
      <c r="M21" s="61"/>
      <c r="N21" s="61"/>
      <c r="O21" s="61"/>
    </row>
    <row r="22" spans="1:15">
      <c r="A22" s="54"/>
      <c r="B22" s="54" t="s">
        <v>134</v>
      </c>
      <c r="C22" s="60">
        <v>978.60807012198018</v>
      </c>
      <c r="D22" s="60">
        <v>1137.9882218368998</v>
      </c>
      <c r="E22" s="60">
        <v>712.18614531718242</v>
      </c>
      <c r="F22" s="60">
        <v>404.3049494531549</v>
      </c>
      <c r="G22" s="60">
        <v>575.58365039887315</v>
      </c>
      <c r="H22" s="60">
        <v>990.86736368919105</v>
      </c>
      <c r="J22" s="61"/>
      <c r="K22" s="61"/>
      <c r="L22" s="61"/>
      <c r="M22" s="61"/>
      <c r="N22" s="61"/>
      <c r="O22" s="61"/>
    </row>
    <row r="23" spans="1:15">
      <c r="A23" s="54"/>
      <c r="B23" s="54" t="s">
        <v>135</v>
      </c>
      <c r="C23" s="60">
        <v>978.53204084356014</v>
      </c>
      <c r="D23" s="60">
        <v>1138.7490124863255</v>
      </c>
      <c r="E23" s="60">
        <v>712.50985705999528</v>
      </c>
      <c r="F23" s="60">
        <v>404.35532236847916</v>
      </c>
      <c r="G23" s="60">
        <v>576.25623044496444</v>
      </c>
      <c r="H23" s="60">
        <v>991.48465443681994</v>
      </c>
      <c r="J23" s="61"/>
      <c r="K23" s="61"/>
      <c r="L23" s="61"/>
      <c r="M23" s="61"/>
      <c r="N23" s="61"/>
      <c r="O23" s="61"/>
    </row>
    <row r="24" spans="1:15">
      <c r="A24" s="54"/>
      <c r="B24" s="54" t="s">
        <v>136</v>
      </c>
      <c r="C24" s="60">
        <v>978.47474247228388</v>
      </c>
      <c r="D24" s="60">
        <v>1139.8257124352619</v>
      </c>
      <c r="E24" s="60">
        <v>713.01379211612038</v>
      </c>
      <c r="F24" s="60">
        <v>404.61656345228135</v>
      </c>
      <c r="G24" s="60">
        <v>577.00840438974137</v>
      </c>
      <c r="H24" s="60">
        <v>992.35115415396774</v>
      </c>
      <c r="J24" s="61"/>
      <c r="K24" s="61"/>
      <c r="L24" s="61"/>
      <c r="M24" s="61"/>
      <c r="N24" s="61"/>
      <c r="O24" s="61"/>
    </row>
    <row r="25" spans="1:15">
      <c r="A25" s="54"/>
      <c r="B25" s="54" t="s">
        <v>137</v>
      </c>
      <c r="C25" s="60">
        <v>978.15012432899846</v>
      </c>
      <c r="D25" s="60">
        <v>1140.7140163608315</v>
      </c>
      <c r="E25" s="60">
        <v>713.43620124719519</v>
      </c>
      <c r="F25" s="60">
        <v>404.80503872998401</v>
      </c>
      <c r="G25" s="60">
        <v>577.82577888035905</v>
      </c>
      <c r="H25" s="60">
        <v>993.1058175687034</v>
      </c>
      <c r="J25" s="61"/>
      <c r="K25" s="61"/>
      <c r="L25" s="61"/>
      <c r="M25" s="61"/>
      <c r="N25" s="61"/>
      <c r="O25" s="61"/>
    </row>
    <row r="26" spans="1:15">
      <c r="A26" s="54"/>
      <c r="B26" s="54" t="s">
        <v>138</v>
      </c>
      <c r="C26" s="60">
        <v>978.07655548844025</v>
      </c>
      <c r="D26" s="60">
        <v>1141.6329866098686</v>
      </c>
      <c r="E26" s="60">
        <v>713.99702520501432</v>
      </c>
      <c r="F26" s="60">
        <v>405.18446353621681</v>
      </c>
      <c r="G26" s="60">
        <v>578.55900042067833</v>
      </c>
      <c r="H26" s="60">
        <v>994.02075948931702</v>
      </c>
      <c r="J26" s="61"/>
      <c r="K26" s="61"/>
      <c r="L26" s="61"/>
      <c r="M26" s="61"/>
      <c r="N26" s="61"/>
      <c r="O26" s="61"/>
    </row>
    <row r="27" spans="1:15">
      <c r="A27" s="54"/>
      <c r="B27" s="54" t="s">
        <v>139</v>
      </c>
      <c r="C27" s="60">
        <v>978.35679222914121</v>
      </c>
      <c r="D27" s="60">
        <v>1142.6745593671953</v>
      </c>
      <c r="E27" s="60">
        <v>714.5293001671015</v>
      </c>
      <c r="F27" s="60">
        <v>405.51993871249022</v>
      </c>
      <c r="G27" s="60">
        <v>579.01266567455707</v>
      </c>
      <c r="H27" s="60">
        <v>995.01642049241968</v>
      </c>
      <c r="J27" s="61"/>
      <c r="K27" s="61"/>
      <c r="L27" s="61"/>
      <c r="M27" s="61"/>
      <c r="N27" s="61"/>
      <c r="O27" s="61"/>
    </row>
    <row r="28" spans="1:15">
      <c r="A28" s="54"/>
      <c r="B28" s="54" t="s">
        <v>140</v>
      </c>
      <c r="C28" s="60">
        <v>978.40342140358734</v>
      </c>
      <c r="D28" s="60">
        <v>1143.5510504863109</v>
      </c>
      <c r="E28" s="60">
        <v>714.976103465964</v>
      </c>
      <c r="F28" s="60">
        <v>405.54418228434622</v>
      </c>
      <c r="G28" s="60">
        <v>579.25481068681074</v>
      </c>
      <c r="H28" s="60">
        <v>995.75784980562355</v>
      </c>
      <c r="J28" s="61"/>
      <c r="K28" s="61"/>
      <c r="L28" s="61"/>
      <c r="M28" s="61"/>
      <c r="N28" s="61"/>
      <c r="O28" s="61"/>
    </row>
    <row r="29" spans="1:15">
      <c r="A29" s="54">
        <v>2020</v>
      </c>
      <c r="B29" s="54" t="s">
        <v>129</v>
      </c>
      <c r="C29" s="60">
        <v>978.20106415490261</v>
      </c>
      <c r="D29" s="60">
        <v>1144.6065527748094</v>
      </c>
      <c r="E29" s="60">
        <v>715.44479369488192</v>
      </c>
      <c r="F29" s="60">
        <v>405.94651613568095</v>
      </c>
      <c r="G29" s="60">
        <v>579.92430854390068</v>
      </c>
      <c r="H29" s="60">
        <v>996.73242441599859</v>
      </c>
      <c r="J29" s="61"/>
      <c r="K29" s="61"/>
      <c r="L29" s="61"/>
      <c r="M29" s="61"/>
      <c r="N29" s="61"/>
      <c r="O29" s="61"/>
    </row>
    <row r="30" spans="1:15">
      <c r="A30" s="54"/>
      <c r="B30" s="54" t="s">
        <v>130</v>
      </c>
      <c r="C30" s="60">
        <v>986.30301451884361</v>
      </c>
      <c r="D30" s="60">
        <v>1156.2602270093073</v>
      </c>
      <c r="E30" s="60">
        <v>722.64598986644228</v>
      </c>
      <c r="F30" s="60">
        <v>409.63106803231682</v>
      </c>
      <c r="G30" s="60">
        <v>586.02646282834439</v>
      </c>
      <c r="H30" s="60">
        <v>1006.8507812600074</v>
      </c>
      <c r="J30" s="61"/>
      <c r="K30" s="61"/>
      <c r="L30" s="61"/>
      <c r="M30" s="61"/>
      <c r="N30" s="61"/>
      <c r="O30" s="61"/>
    </row>
    <row r="31" spans="1:15">
      <c r="A31" s="54"/>
      <c r="B31" s="54" t="s">
        <v>131</v>
      </c>
      <c r="C31" s="60">
        <v>986.45749666257962</v>
      </c>
      <c r="D31" s="60">
        <v>1157.9685135550237</v>
      </c>
      <c r="E31" s="60">
        <v>723.21618558728289</v>
      </c>
      <c r="F31" s="60">
        <v>409.89801545574198</v>
      </c>
      <c r="G31" s="60">
        <v>587.13672395398464</v>
      </c>
      <c r="H31" s="60">
        <v>1007.9984144898739</v>
      </c>
      <c r="J31" s="61"/>
      <c r="K31" s="61"/>
      <c r="L31" s="61"/>
      <c r="M31" s="61"/>
      <c r="N31" s="61"/>
      <c r="O31" s="61"/>
    </row>
    <row r="32" spans="1:15">
      <c r="A32" s="54"/>
      <c r="B32" s="54" t="s">
        <v>132</v>
      </c>
      <c r="C32" s="60">
        <v>986.01517009126735</v>
      </c>
      <c r="D32" s="60">
        <v>1159.0869881965509</v>
      </c>
      <c r="E32" s="60">
        <v>723.79879541751666</v>
      </c>
      <c r="F32" s="60">
        <v>409.86704123720386</v>
      </c>
      <c r="G32" s="60">
        <v>588.27512981137329</v>
      </c>
      <c r="H32" s="60">
        <v>1008.8348073120193</v>
      </c>
      <c r="J32" s="61"/>
      <c r="K32" s="61"/>
      <c r="L32" s="61"/>
      <c r="M32" s="61"/>
      <c r="N32" s="61"/>
      <c r="O32" s="61"/>
    </row>
    <row r="33" spans="1:41">
      <c r="A33" s="54"/>
      <c r="B33" s="54" t="s">
        <v>133</v>
      </c>
      <c r="C33" s="60">
        <v>985.60984065499167</v>
      </c>
      <c r="D33" s="60">
        <v>1160.6894598434933</v>
      </c>
      <c r="E33" s="60">
        <v>724.687533676768</v>
      </c>
      <c r="F33" s="60">
        <v>409.6225547799678</v>
      </c>
      <c r="G33" s="60">
        <v>589.40917054768988</v>
      </c>
      <c r="H33" s="60">
        <v>1010.1130378546046</v>
      </c>
      <c r="J33" s="61"/>
      <c r="K33" s="61"/>
      <c r="L33" s="61"/>
      <c r="M33" s="61"/>
      <c r="N33" s="61"/>
      <c r="O33" s="61"/>
    </row>
    <row r="34" spans="1:41">
      <c r="A34" s="54"/>
      <c r="B34" s="367" t="s">
        <v>134</v>
      </c>
      <c r="C34" s="369">
        <v>985.51761432640092</v>
      </c>
      <c r="D34" s="369">
        <v>1161.8803123266778</v>
      </c>
      <c r="E34" s="369">
        <v>725.61330917487442</v>
      </c>
      <c r="F34" s="369">
        <v>409.79720372691236</v>
      </c>
      <c r="G34" s="369">
        <v>590.12201556347725</v>
      </c>
      <c r="H34" s="369">
        <v>1011.0314568435446</v>
      </c>
      <c r="J34" s="61"/>
      <c r="K34" s="61"/>
      <c r="L34" s="61"/>
      <c r="M34" s="61"/>
      <c r="N34" s="61"/>
      <c r="O34" s="61"/>
    </row>
    <row r="35" spans="1:41">
      <c r="A35" s="54"/>
      <c r="B35" s="54" t="s">
        <v>135</v>
      </c>
      <c r="C35" s="60" t="s">
        <v>141</v>
      </c>
      <c r="D35" s="60" t="s">
        <v>141</v>
      </c>
      <c r="E35" s="60" t="s">
        <v>141</v>
      </c>
      <c r="F35" s="60" t="s">
        <v>141</v>
      </c>
      <c r="G35" s="60" t="s">
        <v>141</v>
      </c>
      <c r="H35" s="60" t="s">
        <v>141</v>
      </c>
      <c r="J35" s="61"/>
      <c r="K35" s="61"/>
      <c r="L35" s="61"/>
      <c r="M35" s="61"/>
      <c r="N35" s="61"/>
      <c r="O35" s="61"/>
    </row>
    <row r="36" spans="1:41">
      <c r="A36" s="54"/>
      <c r="B36" s="54" t="s">
        <v>136</v>
      </c>
      <c r="C36" s="60" t="s">
        <v>141</v>
      </c>
      <c r="D36" s="60" t="s">
        <v>141</v>
      </c>
      <c r="E36" s="60" t="s">
        <v>141</v>
      </c>
      <c r="F36" s="60" t="s">
        <v>141</v>
      </c>
      <c r="G36" s="60" t="s">
        <v>141</v>
      </c>
      <c r="H36" s="60" t="s">
        <v>141</v>
      </c>
      <c r="J36" s="61"/>
      <c r="K36" s="61"/>
      <c r="L36" s="61"/>
      <c r="M36" s="61"/>
      <c r="N36" s="61"/>
      <c r="O36" s="61"/>
    </row>
    <row r="37" spans="1:41">
      <c r="A37" s="54"/>
      <c r="B37" s="54" t="s">
        <v>137</v>
      </c>
      <c r="C37" s="60" t="s">
        <v>141</v>
      </c>
      <c r="D37" s="60" t="s">
        <v>141</v>
      </c>
      <c r="E37" s="60" t="s">
        <v>141</v>
      </c>
      <c r="F37" s="60" t="s">
        <v>141</v>
      </c>
      <c r="G37" s="60" t="s">
        <v>141</v>
      </c>
      <c r="H37" s="60" t="s">
        <v>141</v>
      </c>
      <c r="J37" s="61"/>
      <c r="K37" s="61"/>
      <c r="L37" s="61"/>
      <c r="M37" s="61"/>
      <c r="N37" s="61"/>
      <c r="O37" s="61"/>
    </row>
    <row r="38" spans="1:41">
      <c r="A38" s="54"/>
      <c r="B38" s="54" t="s">
        <v>138</v>
      </c>
      <c r="C38" s="60" t="s">
        <v>141</v>
      </c>
      <c r="D38" s="60" t="s">
        <v>141</v>
      </c>
      <c r="E38" s="60" t="s">
        <v>141</v>
      </c>
      <c r="F38" s="60" t="s">
        <v>141</v>
      </c>
      <c r="G38" s="60" t="s">
        <v>141</v>
      </c>
      <c r="H38" s="60" t="s">
        <v>141</v>
      </c>
      <c r="J38" s="61"/>
      <c r="K38" s="61"/>
      <c r="L38" s="61"/>
      <c r="M38" s="61"/>
      <c r="N38" s="61"/>
      <c r="O38" s="61"/>
    </row>
    <row r="39" spans="1:41">
      <c r="A39" s="59"/>
      <c r="B39" s="54" t="s">
        <v>139</v>
      </c>
      <c r="C39" s="60" t="s">
        <v>141</v>
      </c>
      <c r="D39" s="60" t="s">
        <v>141</v>
      </c>
      <c r="E39" s="60" t="s">
        <v>141</v>
      </c>
      <c r="F39" s="60" t="s">
        <v>141</v>
      </c>
      <c r="G39" s="60" t="s">
        <v>141</v>
      </c>
      <c r="H39" s="60" t="s">
        <v>141</v>
      </c>
      <c r="J39" s="61"/>
      <c r="K39" s="61"/>
      <c r="L39" s="61"/>
      <c r="M39" s="61"/>
      <c r="N39" s="61"/>
      <c r="O39" s="61"/>
    </row>
    <row r="40" spans="1:41">
      <c r="A40" s="59"/>
      <c r="B40" s="54" t="s">
        <v>140</v>
      </c>
      <c r="C40" s="60" t="s">
        <v>141</v>
      </c>
      <c r="D40" s="60" t="s">
        <v>141</v>
      </c>
      <c r="E40" s="60" t="s">
        <v>141</v>
      </c>
      <c r="F40" s="60" t="s">
        <v>141</v>
      </c>
      <c r="G40" s="60" t="s">
        <v>141</v>
      </c>
      <c r="H40" s="60" t="s">
        <v>141</v>
      </c>
      <c r="J40" s="61"/>
      <c r="K40" s="61"/>
      <c r="L40" s="61"/>
      <c r="M40" s="61"/>
      <c r="N40" s="61"/>
      <c r="O40" s="61"/>
    </row>
    <row r="41" spans="1:41">
      <c r="A41" s="59"/>
      <c r="B41" s="54"/>
      <c r="C41" s="65"/>
      <c r="D41" s="65"/>
      <c r="E41" s="65"/>
      <c r="F41" s="65"/>
      <c r="G41" s="65"/>
      <c r="H41" s="65"/>
      <c r="J41" s="61"/>
      <c r="K41" s="61"/>
      <c r="L41" s="61"/>
      <c r="M41" s="61"/>
      <c r="N41" s="61"/>
      <c r="O41" s="61"/>
    </row>
    <row r="42" spans="1:41">
      <c r="A42" s="54"/>
      <c r="B42" s="54"/>
      <c r="C42" s="369" t="s">
        <v>142</v>
      </c>
      <c r="D42" s="60"/>
      <c r="E42" s="60"/>
      <c r="F42" s="60"/>
      <c r="G42" s="60"/>
      <c r="H42" s="60"/>
      <c r="J42" s="61"/>
      <c r="K42" s="61"/>
      <c r="L42" s="61"/>
      <c r="M42" s="61"/>
      <c r="N42" s="61"/>
      <c r="O42" s="61"/>
    </row>
    <row r="43" spans="1:41">
      <c r="A43" s="54">
        <v>2010</v>
      </c>
      <c r="B43" s="54"/>
      <c r="C43" s="60">
        <v>2.1742639544057196</v>
      </c>
      <c r="D43" s="60">
        <v>3.5854194921367322</v>
      </c>
      <c r="E43" s="60">
        <v>3.2084438878145383</v>
      </c>
      <c r="F43" s="60">
        <v>2.8985024455060904</v>
      </c>
      <c r="G43" s="60">
        <v>2.8228685702079925</v>
      </c>
      <c r="H43" s="60">
        <v>3.4175092207132662</v>
      </c>
      <c r="J43" s="61"/>
      <c r="K43" s="61"/>
      <c r="L43" s="61"/>
      <c r="M43" s="61"/>
      <c r="N43" s="61"/>
      <c r="O43" s="61"/>
    </row>
    <row r="44" spans="1:41">
      <c r="A44" s="54">
        <v>2011</v>
      </c>
      <c r="B44" s="54"/>
      <c r="C44" s="60">
        <v>2.2479446059370467</v>
      </c>
      <c r="D44" s="60">
        <v>3.4387158957957631</v>
      </c>
      <c r="E44" s="60">
        <v>2.541844004498639</v>
      </c>
      <c r="F44" s="60">
        <v>2.636166722126454</v>
      </c>
      <c r="G44" s="60">
        <v>2.5075464158243799</v>
      </c>
      <c r="H44" s="60">
        <v>3.1842859878493002</v>
      </c>
      <c r="J44" s="61"/>
      <c r="K44" s="61"/>
      <c r="L44" s="61"/>
      <c r="M44" s="61"/>
      <c r="N44" s="61"/>
      <c r="O44" s="61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</row>
    <row r="45" spans="1:41">
      <c r="A45" s="54">
        <v>2012</v>
      </c>
      <c r="B45" s="54"/>
      <c r="C45" s="62">
        <v>2.0332525532994916</v>
      </c>
      <c r="D45" s="62">
        <v>3.5042459164357442</v>
      </c>
      <c r="E45" s="62">
        <v>2.5728324726469909</v>
      </c>
      <c r="F45" s="62">
        <v>1.3766870777958573</v>
      </c>
      <c r="G45" s="62">
        <v>3.0746674592396994</v>
      </c>
      <c r="H45" s="62">
        <v>3.1339970747441104</v>
      </c>
      <c r="J45" s="61"/>
      <c r="K45" s="61"/>
      <c r="L45" s="61"/>
      <c r="M45" s="61"/>
      <c r="N45" s="61"/>
      <c r="O45" s="61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</row>
    <row r="46" spans="1:41">
      <c r="A46" s="54">
        <v>2013</v>
      </c>
      <c r="B46" s="54"/>
      <c r="C46" s="60">
        <v>2.1785494471202815</v>
      </c>
      <c r="D46" s="60">
        <v>3.3566967647270074</v>
      </c>
      <c r="E46" s="60">
        <v>2.6308729774710882</v>
      </c>
      <c r="F46" s="60">
        <v>1.1983036603954389</v>
      </c>
      <c r="G46" s="60">
        <v>3.1919073016283939</v>
      </c>
      <c r="H46" s="60">
        <v>3.0773566068296843</v>
      </c>
      <c r="J46" s="61"/>
      <c r="K46" s="61"/>
      <c r="L46" s="61"/>
      <c r="M46" s="61"/>
      <c r="N46" s="61"/>
      <c r="O46" s="61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</row>
    <row r="47" spans="1:41">
      <c r="A47" s="54">
        <v>2014</v>
      </c>
      <c r="B47" s="54"/>
      <c r="C47" s="60">
        <v>0.86997773371475517</v>
      </c>
      <c r="D47" s="60">
        <v>2.0463949710716189</v>
      </c>
      <c r="E47" s="60">
        <v>1.0264864773547711</v>
      </c>
      <c r="F47" s="60">
        <v>-0.45326402990586434</v>
      </c>
      <c r="G47" s="60">
        <v>1.4067500954664913</v>
      </c>
      <c r="H47" s="60">
        <v>1.6853855129929318</v>
      </c>
      <c r="J47" s="61"/>
      <c r="K47" s="61"/>
      <c r="L47" s="61"/>
      <c r="M47" s="61"/>
      <c r="N47" s="61"/>
      <c r="O47" s="61"/>
    </row>
    <row r="48" spans="1:41">
      <c r="A48" s="54">
        <v>2015</v>
      </c>
      <c r="B48" s="54"/>
      <c r="C48" s="60">
        <v>0.74839855482207174</v>
      </c>
      <c r="D48" s="60">
        <v>2.1679789922961712</v>
      </c>
      <c r="E48" s="60">
        <v>1.0569692881672532</v>
      </c>
      <c r="F48" s="60">
        <v>1.0668938684582185</v>
      </c>
      <c r="G48" s="60">
        <v>1.8961949950916823</v>
      </c>
      <c r="H48" s="60">
        <v>1.8941346863832864</v>
      </c>
      <c r="J48" s="61"/>
      <c r="K48" s="61"/>
      <c r="L48" s="61"/>
      <c r="M48" s="61"/>
      <c r="N48" s="61"/>
      <c r="O48" s="61"/>
    </row>
    <row r="49" spans="1:15">
      <c r="A49" s="54">
        <v>2016</v>
      </c>
      <c r="B49" s="54"/>
      <c r="C49" s="60">
        <v>0.70090235508939447</v>
      </c>
      <c r="D49" s="60">
        <v>2.0678201807531771</v>
      </c>
      <c r="E49" s="60">
        <v>1.2888933212321652</v>
      </c>
      <c r="F49" s="60">
        <v>1.2068441835092036</v>
      </c>
      <c r="G49" s="60">
        <v>1.5437279000681814</v>
      </c>
      <c r="H49" s="60">
        <v>1.9160203176220136</v>
      </c>
      <c r="J49" s="61"/>
      <c r="K49" s="61"/>
      <c r="L49" s="61"/>
      <c r="M49" s="61"/>
      <c r="N49" s="61"/>
      <c r="O49" s="61"/>
    </row>
    <row r="50" spans="1:15">
      <c r="A50" s="54">
        <v>2017</v>
      </c>
      <c r="B50" s="54"/>
      <c r="C50" s="60">
        <v>0.58889137491855426</v>
      </c>
      <c r="D50" s="60">
        <v>1.9207353033274588</v>
      </c>
      <c r="E50" s="60">
        <v>1.2948805188622181</v>
      </c>
      <c r="F50" s="60">
        <v>1.231930917614954</v>
      </c>
      <c r="G50" s="60">
        <v>1.8466302848462846</v>
      </c>
      <c r="H50" s="60">
        <v>1.8262499388099984</v>
      </c>
      <c r="J50" s="61"/>
      <c r="K50" s="61"/>
      <c r="L50" s="61"/>
      <c r="M50" s="61"/>
      <c r="N50" s="61"/>
      <c r="O50" s="61"/>
    </row>
    <row r="51" spans="1:15">
      <c r="A51" s="54">
        <v>2018</v>
      </c>
      <c r="B51" s="54"/>
      <c r="C51" s="60">
        <v>1.7911768704562014</v>
      </c>
      <c r="D51" s="60">
        <v>3.4061196333973198</v>
      </c>
      <c r="E51" s="60">
        <v>4.8935021934644274</v>
      </c>
      <c r="F51" s="60">
        <v>3.2391293304118607</v>
      </c>
      <c r="G51" s="60">
        <v>3.7169989295475103</v>
      </c>
      <c r="H51" s="60">
        <v>3.6805872429081399</v>
      </c>
      <c r="J51" s="61"/>
      <c r="K51" s="61"/>
      <c r="L51" s="61"/>
      <c r="M51" s="61"/>
      <c r="N51" s="61"/>
      <c r="O51" s="61"/>
    </row>
    <row r="52" spans="1:15">
      <c r="A52" s="54">
        <v>2019</v>
      </c>
      <c r="B52" s="54"/>
      <c r="C52" s="60">
        <v>2.5664763278633762</v>
      </c>
      <c r="D52" s="60">
        <v>3.2563740748494663</v>
      </c>
      <c r="E52" s="60">
        <v>4.995514762415465</v>
      </c>
      <c r="F52" s="60">
        <v>3.0866877454988728</v>
      </c>
      <c r="G52" s="60">
        <v>3.7322611955504126</v>
      </c>
      <c r="H52" s="60">
        <v>3.6188596279576268</v>
      </c>
      <c r="J52" s="61"/>
      <c r="K52" s="61"/>
      <c r="L52" s="61"/>
      <c r="M52" s="61"/>
      <c r="N52" s="61"/>
      <c r="O52" s="61"/>
    </row>
    <row r="53" spans="1:15">
      <c r="A53" s="71"/>
      <c r="B53" s="54"/>
      <c r="C53" s="60"/>
      <c r="D53" s="60"/>
      <c r="E53" s="60"/>
      <c r="F53" s="60"/>
      <c r="G53" s="60"/>
      <c r="H53" s="60"/>
      <c r="J53" s="61"/>
      <c r="K53" s="61"/>
      <c r="L53" s="61"/>
      <c r="M53" s="61"/>
      <c r="N53" s="61"/>
      <c r="O53" s="61"/>
    </row>
    <row r="54" spans="1:15">
      <c r="A54" s="71">
        <v>2019</v>
      </c>
      <c r="B54" s="54" t="s">
        <v>129</v>
      </c>
      <c r="C54" s="60">
        <v>3.3341507379381907</v>
      </c>
      <c r="D54" s="60">
        <v>5.1006728135233326</v>
      </c>
      <c r="E54" s="60">
        <v>8.6311309814096848</v>
      </c>
      <c r="F54" s="60">
        <v>5.3261160593614854</v>
      </c>
      <c r="G54" s="60">
        <v>5.8847355785653921</v>
      </c>
      <c r="H54" s="60">
        <v>5.7179561969189718</v>
      </c>
      <c r="J54" s="61"/>
      <c r="K54" s="61"/>
      <c r="L54" s="61"/>
      <c r="M54" s="61"/>
      <c r="N54" s="61"/>
      <c r="O54" s="61"/>
    </row>
    <row r="55" spans="1:15">
      <c r="A55" s="71"/>
      <c r="B55" s="54" t="s">
        <v>130</v>
      </c>
      <c r="C55" s="60">
        <v>3.2618900735390755</v>
      </c>
      <c r="D55" s="60">
        <v>5.0437939140451915</v>
      </c>
      <c r="E55" s="60">
        <v>8.600725236392126</v>
      </c>
      <c r="F55" s="60">
        <v>5.2285754045752864</v>
      </c>
      <c r="G55" s="60">
        <v>5.809546019441969</v>
      </c>
      <c r="H55" s="60">
        <v>5.670922304523951</v>
      </c>
      <c r="J55" s="61"/>
      <c r="K55" s="61"/>
      <c r="L55" s="61"/>
      <c r="M55" s="61"/>
      <c r="N55" s="61"/>
      <c r="O55" s="61"/>
    </row>
    <row r="56" spans="1:15">
      <c r="A56" s="71"/>
      <c r="B56" s="54" t="s">
        <v>131</v>
      </c>
      <c r="C56" s="60">
        <v>3.2577749754579166</v>
      </c>
      <c r="D56" s="60">
        <v>5.0760787386712636</v>
      </c>
      <c r="E56" s="60">
        <v>8.6238347031176943</v>
      </c>
      <c r="F56" s="60">
        <v>5.261329903783829</v>
      </c>
      <c r="G56" s="60">
        <v>5.6882082391457978</v>
      </c>
      <c r="H56" s="60">
        <v>5.6925469365981973</v>
      </c>
      <c r="J56" s="61"/>
      <c r="K56" s="61"/>
      <c r="L56" s="61"/>
      <c r="M56" s="61"/>
      <c r="N56" s="61"/>
      <c r="O56" s="61"/>
    </row>
    <row r="57" spans="1:15">
      <c r="A57" s="71"/>
      <c r="B57" s="54" t="s">
        <v>132</v>
      </c>
      <c r="C57" s="60">
        <v>3.2801292925634495</v>
      </c>
      <c r="D57" s="60">
        <v>5.0646193367135606</v>
      </c>
      <c r="E57" s="60">
        <v>8.7607016432902576</v>
      </c>
      <c r="F57" s="60">
        <v>5.2566383276440032</v>
      </c>
      <c r="G57" s="60">
        <v>5.8167973757186964</v>
      </c>
      <c r="H57" s="60">
        <v>5.7025351863823293</v>
      </c>
      <c r="J57" s="61"/>
      <c r="K57" s="61"/>
      <c r="L57" s="61"/>
      <c r="M57" s="61"/>
      <c r="N57" s="61"/>
      <c r="O57" s="61"/>
    </row>
    <row r="58" spans="1:15">
      <c r="A58" s="54"/>
      <c r="B58" s="54" t="s">
        <v>133</v>
      </c>
      <c r="C58" s="60">
        <v>3.3244911304510127</v>
      </c>
      <c r="D58" s="60">
        <v>5.0574678972306719</v>
      </c>
      <c r="E58" s="60">
        <v>8.7717006864651772</v>
      </c>
      <c r="F58" s="60">
        <v>5.2410821302189214</v>
      </c>
      <c r="G58" s="60">
        <v>5.8867721780236026</v>
      </c>
      <c r="H58" s="60">
        <v>5.7025857356911569</v>
      </c>
      <c r="J58" s="61"/>
      <c r="K58" s="61"/>
      <c r="L58" s="61"/>
      <c r="M58" s="61"/>
      <c r="N58" s="61"/>
      <c r="O58" s="61"/>
    </row>
    <row r="59" spans="1:15">
      <c r="A59" s="54"/>
      <c r="B59" s="54" t="s">
        <v>134</v>
      </c>
      <c r="C59" s="60">
        <v>3.9533085917699884</v>
      </c>
      <c r="D59" s="60">
        <v>5.0125606773791853</v>
      </c>
      <c r="E59" s="60">
        <v>8.7580157108750889</v>
      </c>
      <c r="F59" s="60">
        <v>5.1810898529272453</v>
      </c>
      <c r="G59" s="60">
        <v>5.8491086349754973</v>
      </c>
      <c r="H59" s="60">
        <v>5.7274368012223631</v>
      </c>
      <c r="J59" s="61"/>
      <c r="K59" s="61"/>
      <c r="L59" s="61"/>
      <c r="M59" s="61"/>
      <c r="N59" s="61"/>
      <c r="O59" s="61"/>
    </row>
    <row r="60" spans="1:15">
      <c r="A60" s="54"/>
      <c r="B60" s="54" t="s">
        <v>135</v>
      </c>
      <c r="C60" s="60">
        <v>3.9523599108336471</v>
      </c>
      <c r="D60" s="60">
        <v>4.9882909960738742</v>
      </c>
      <c r="E60" s="60">
        <v>8.7435953339587424</v>
      </c>
      <c r="F60" s="60">
        <v>5.1368657986008648</v>
      </c>
      <c r="G60" s="60">
        <v>5.8395177982417223</v>
      </c>
      <c r="H60" s="60">
        <v>5.7022029399570462</v>
      </c>
      <c r="J60" s="61"/>
      <c r="K60" s="61"/>
      <c r="L60" s="61"/>
      <c r="M60" s="61"/>
      <c r="N60" s="61"/>
      <c r="O60" s="61"/>
    </row>
    <row r="61" spans="1:15">
      <c r="A61" s="54"/>
      <c r="B61" s="54" t="s">
        <v>136</v>
      </c>
      <c r="C61" s="60">
        <v>2.5809664754228745</v>
      </c>
      <c r="D61" s="60">
        <v>3.396874376360226</v>
      </c>
      <c r="E61" s="60">
        <v>5.0516187193197837</v>
      </c>
      <c r="F61" s="60">
        <v>3.1970082601435301</v>
      </c>
      <c r="G61" s="60">
        <v>3.9196162920158484</v>
      </c>
      <c r="H61" s="60">
        <v>3.7572981787407089</v>
      </c>
      <c r="J61" s="61"/>
      <c r="K61" s="61"/>
      <c r="L61" s="61"/>
      <c r="M61" s="61"/>
      <c r="N61" s="61"/>
      <c r="O61" s="61"/>
    </row>
    <row r="62" spans="1:15">
      <c r="A62" s="54"/>
      <c r="B62" s="54" t="s">
        <v>137</v>
      </c>
      <c r="C62" s="60">
        <v>2.5605203773580776</v>
      </c>
      <c r="D62" s="60">
        <v>3.3751180635082534</v>
      </c>
      <c r="E62" s="60">
        <v>5.0389508612775025</v>
      </c>
      <c r="F62" s="60">
        <v>3.1983761654766907</v>
      </c>
      <c r="G62" s="60">
        <v>3.8717749868159901</v>
      </c>
      <c r="H62" s="60">
        <v>3.7338974646208278</v>
      </c>
      <c r="J62" s="61"/>
      <c r="K62" s="61"/>
      <c r="L62" s="61"/>
      <c r="M62" s="61"/>
      <c r="N62" s="61"/>
      <c r="O62" s="61"/>
    </row>
    <row r="63" spans="1:15">
      <c r="A63" s="54"/>
      <c r="B63" s="54" t="s">
        <v>138</v>
      </c>
      <c r="C63" s="60">
        <v>2.5448497617490684</v>
      </c>
      <c r="D63" s="60">
        <v>3.3404387546723369</v>
      </c>
      <c r="E63" s="60">
        <v>5.0336260586177461</v>
      </c>
      <c r="F63" s="60">
        <v>3.1607999395548925</v>
      </c>
      <c r="G63" s="60">
        <v>3.9183941426663926</v>
      </c>
      <c r="H63" s="60">
        <v>3.6995740202092398</v>
      </c>
      <c r="J63" s="61"/>
      <c r="K63" s="61"/>
      <c r="L63" s="61"/>
      <c r="M63" s="61"/>
      <c r="N63" s="61"/>
      <c r="O63" s="61"/>
    </row>
    <row r="64" spans="1:15">
      <c r="A64" s="54"/>
      <c r="B64" s="54" t="s">
        <v>139</v>
      </c>
      <c r="C64" s="60">
        <v>2.5575568388280789</v>
      </c>
      <c r="D64" s="60">
        <v>3.2993269311891948</v>
      </c>
      <c r="E64" s="60">
        <v>5.0128066875442689</v>
      </c>
      <c r="F64" s="60">
        <v>3.1157035159697699</v>
      </c>
      <c r="G64" s="60">
        <v>3.8188297843174679</v>
      </c>
      <c r="H64" s="60">
        <v>3.6571292089395691</v>
      </c>
      <c r="J64" s="61"/>
      <c r="K64" s="61"/>
      <c r="L64" s="61"/>
      <c r="M64" s="61"/>
      <c r="N64" s="61"/>
      <c r="O64" s="61"/>
    </row>
    <row r="65" spans="1:15">
      <c r="A65" s="71"/>
      <c r="B65" s="54" t="s">
        <v>140</v>
      </c>
      <c r="C65" s="60">
        <v>2.5664763278633762</v>
      </c>
      <c r="D65" s="60">
        <v>3.2563740748494663</v>
      </c>
      <c r="E65" s="60">
        <v>4.995514762415465</v>
      </c>
      <c r="F65" s="60">
        <v>3.0866877454988728</v>
      </c>
      <c r="G65" s="60">
        <v>3.7322611955504126</v>
      </c>
      <c r="H65" s="60">
        <v>3.6188596279576268</v>
      </c>
      <c r="J65" s="61"/>
      <c r="K65" s="61"/>
      <c r="L65" s="61"/>
      <c r="M65" s="61"/>
      <c r="N65" s="61"/>
      <c r="O65" s="61"/>
    </row>
    <row r="66" spans="1:15">
      <c r="A66" s="71">
        <v>2020</v>
      </c>
      <c r="B66" s="54" t="s">
        <v>129</v>
      </c>
      <c r="C66" s="60">
        <v>0.723889036300851</v>
      </c>
      <c r="D66" s="60">
        <v>1.3232323702238702</v>
      </c>
      <c r="E66" s="60">
        <v>1.1369676192929612</v>
      </c>
      <c r="F66" s="60">
        <v>0.76338653030212367</v>
      </c>
      <c r="G66" s="60">
        <v>1.4202790970069268</v>
      </c>
      <c r="H66" s="60">
        <v>1.3493285743965799</v>
      </c>
      <c r="J66" s="61"/>
      <c r="K66" s="61"/>
      <c r="L66" s="61"/>
      <c r="M66" s="61"/>
      <c r="N66" s="61"/>
      <c r="O66" s="61"/>
    </row>
    <row r="67" spans="1:15">
      <c r="A67" s="71"/>
      <c r="B67" s="54" t="s">
        <v>130</v>
      </c>
      <c r="C67" s="60">
        <v>1.6093405933714999</v>
      </c>
      <c r="D67" s="60">
        <v>2.1553333435459399</v>
      </c>
      <c r="E67" s="60">
        <v>2.0314854264809501</v>
      </c>
      <c r="F67" s="60">
        <v>1.6948578073634701</v>
      </c>
      <c r="G67" s="60">
        <v>2.2978639392972067</v>
      </c>
      <c r="H67" s="60">
        <v>2.2012931735143404</v>
      </c>
      <c r="J67" s="61"/>
      <c r="K67" s="61"/>
      <c r="L67" s="61"/>
      <c r="M67" s="61"/>
      <c r="N67" s="61"/>
      <c r="O67" s="61"/>
    </row>
    <row r="68" spans="1:15">
      <c r="A68" s="71"/>
      <c r="B68" s="54" t="s">
        <v>131</v>
      </c>
      <c r="C68" s="60">
        <v>1.5807845486267347</v>
      </c>
      <c r="D68" s="60">
        <v>2.1187945240572104</v>
      </c>
      <c r="E68" s="60">
        <v>1.9906947131771879</v>
      </c>
      <c r="F68" s="60">
        <v>1.6689562081162013</v>
      </c>
      <c r="G68" s="60">
        <v>2.3770683524524605</v>
      </c>
      <c r="H68" s="60">
        <v>2.1572116099888294</v>
      </c>
      <c r="J68" s="61"/>
      <c r="K68" s="61"/>
      <c r="L68" s="61"/>
      <c r="M68" s="61"/>
      <c r="N68" s="61"/>
      <c r="O68" s="61"/>
    </row>
    <row r="69" spans="1:15">
      <c r="A69" s="71"/>
      <c r="B69" s="54" t="s">
        <v>132</v>
      </c>
      <c r="C69" s="60">
        <v>1.4848255356338713</v>
      </c>
      <c r="D69" s="60">
        <v>2.1000963747345391</v>
      </c>
      <c r="E69" s="60">
        <v>1.8619068656077431</v>
      </c>
      <c r="F69" s="60">
        <v>1.5882779443795236</v>
      </c>
      <c r="G69" s="60">
        <v>2.4028280834246907</v>
      </c>
      <c r="H69" s="60">
        <v>2.1157361634505545</v>
      </c>
      <c r="J69" s="61"/>
      <c r="K69" s="61"/>
      <c r="L69" s="61"/>
      <c r="M69" s="61"/>
      <c r="N69" s="61"/>
      <c r="O69" s="61"/>
    </row>
    <row r="70" spans="1:15">
      <c r="A70" s="71"/>
      <c r="B70" s="54" t="s">
        <v>133</v>
      </c>
      <c r="C70" s="60">
        <v>1.352008028053131</v>
      </c>
      <c r="D70" s="60">
        <v>2.0199120746084986</v>
      </c>
      <c r="E70" s="60">
        <v>1.7926216820639329</v>
      </c>
      <c r="F70" s="60">
        <v>1.2755156818333502</v>
      </c>
      <c r="G70" s="60">
        <v>2.4821080570604392</v>
      </c>
      <c r="H70" s="60">
        <v>2.0305925772275302</v>
      </c>
      <c r="J70" s="61"/>
      <c r="K70" s="61"/>
      <c r="L70" s="61"/>
      <c r="M70" s="61"/>
      <c r="N70" s="61"/>
      <c r="O70" s="61"/>
    </row>
    <row r="71" spans="1:15">
      <c r="A71" s="71"/>
      <c r="B71" s="367" t="s">
        <v>134</v>
      </c>
      <c r="C71" s="369">
        <v>0.70605837161750173</v>
      </c>
      <c r="D71" s="369">
        <v>2.0995024404744989</v>
      </c>
      <c r="E71" s="369">
        <v>1.8853447158413861</v>
      </c>
      <c r="F71" s="369">
        <v>1.3584434920190791</v>
      </c>
      <c r="G71" s="369">
        <v>2.5258474862045022</v>
      </c>
      <c r="H71" s="369">
        <v>2.0349941771498736</v>
      </c>
      <c r="J71" s="61"/>
      <c r="K71" s="61"/>
      <c r="L71" s="61"/>
      <c r="M71" s="61"/>
      <c r="N71" s="61"/>
      <c r="O71" s="61"/>
    </row>
    <row r="72" spans="1:15">
      <c r="A72" s="54"/>
      <c r="B72" s="54" t="s">
        <v>135</v>
      </c>
      <c r="C72" s="60" t="s">
        <v>141</v>
      </c>
      <c r="D72" s="60" t="s">
        <v>141</v>
      </c>
      <c r="E72" s="60" t="s">
        <v>141</v>
      </c>
      <c r="F72" s="60" t="s">
        <v>141</v>
      </c>
      <c r="G72" s="60" t="s">
        <v>141</v>
      </c>
      <c r="H72" s="60" t="s">
        <v>141</v>
      </c>
      <c r="J72" s="61"/>
      <c r="K72" s="61"/>
      <c r="L72" s="61"/>
      <c r="M72" s="61"/>
      <c r="N72" s="61"/>
      <c r="O72" s="61"/>
    </row>
    <row r="73" spans="1:15">
      <c r="A73" s="71"/>
      <c r="B73" s="54" t="s">
        <v>136</v>
      </c>
      <c r="C73" s="60" t="s">
        <v>141</v>
      </c>
      <c r="D73" s="60" t="s">
        <v>141</v>
      </c>
      <c r="E73" s="60" t="s">
        <v>141</v>
      </c>
      <c r="F73" s="60" t="s">
        <v>141</v>
      </c>
      <c r="G73" s="60" t="s">
        <v>141</v>
      </c>
      <c r="H73" s="60" t="s">
        <v>141</v>
      </c>
      <c r="J73" s="61"/>
      <c r="K73" s="61"/>
      <c r="L73" s="61"/>
      <c r="M73" s="61"/>
      <c r="N73" s="61"/>
      <c r="O73" s="61"/>
    </row>
    <row r="74" spans="1:15">
      <c r="A74" s="54"/>
      <c r="B74" s="54" t="s">
        <v>137</v>
      </c>
      <c r="C74" s="62" t="s">
        <v>141</v>
      </c>
      <c r="D74" s="62" t="s">
        <v>141</v>
      </c>
      <c r="E74" s="62" t="s">
        <v>141</v>
      </c>
      <c r="F74" s="62" t="s">
        <v>141</v>
      </c>
      <c r="G74" s="62" t="s">
        <v>141</v>
      </c>
      <c r="H74" s="62" t="s">
        <v>141</v>
      </c>
      <c r="J74" s="61"/>
      <c r="K74" s="61"/>
      <c r="L74" s="61"/>
      <c r="M74" s="61"/>
      <c r="N74" s="61"/>
      <c r="O74" s="61"/>
    </row>
    <row r="75" spans="1:15">
      <c r="A75" s="54"/>
      <c r="B75" s="54" t="s">
        <v>138</v>
      </c>
      <c r="C75" s="62" t="s">
        <v>141</v>
      </c>
      <c r="D75" s="62" t="s">
        <v>141</v>
      </c>
      <c r="E75" s="62" t="s">
        <v>141</v>
      </c>
      <c r="F75" s="62" t="s">
        <v>141</v>
      </c>
      <c r="G75" s="62" t="s">
        <v>141</v>
      </c>
      <c r="H75" s="62" t="s">
        <v>141</v>
      </c>
      <c r="J75" s="61"/>
      <c r="K75" s="61"/>
      <c r="L75" s="61"/>
      <c r="M75" s="61"/>
      <c r="N75" s="61"/>
      <c r="O75" s="61"/>
    </row>
    <row r="76" spans="1:15">
      <c r="A76" s="54"/>
      <c r="B76" s="54" t="s">
        <v>139</v>
      </c>
      <c r="C76" s="62" t="s">
        <v>141</v>
      </c>
      <c r="D76" s="62" t="s">
        <v>141</v>
      </c>
      <c r="E76" s="62" t="s">
        <v>141</v>
      </c>
      <c r="F76" s="62" t="s">
        <v>141</v>
      </c>
      <c r="G76" s="62" t="s">
        <v>141</v>
      </c>
      <c r="H76" s="62" t="s">
        <v>141</v>
      </c>
      <c r="J76" s="61"/>
      <c r="K76" s="61"/>
      <c r="L76" s="61"/>
      <c r="M76" s="61"/>
      <c r="N76" s="61"/>
      <c r="O76" s="61"/>
    </row>
    <row r="77" spans="1:15">
      <c r="A77" s="54"/>
      <c r="B77" s="54" t="s">
        <v>140</v>
      </c>
      <c r="C77" s="62" t="s">
        <v>141</v>
      </c>
      <c r="D77" s="62" t="s">
        <v>141</v>
      </c>
      <c r="E77" s="62" t="s">
        <v>141</v>
      </c>
      <c r="F77" s="62" t="s">
        <v>141</v>
      </c>
      <c r="G77" s="62" t="s">
        <v>141</v>
      </c>
      <c r="H77" s="62" t="s">
        <v>141</v>
      </c>
      <c r="J77" s="61"/>
      <c r="K77" s="61"/>
      <c r="L77" s="61"/>
      <c r="M77" s="61"/>
      <c r="N77" s="61"/>
      <c r="O77" s="61"/>
    </row>
    <row r="78" spans="1:15">
      <c r="A78" s="54"/>
      <c r="B78" s="54"/>
      <c r="C78" s="62"/>
      <c r="D78" s="62"/>
      <c r="E78" s="62"/>
      <c r="F78" s="62"/>
      <c r="G78" s="62"/>
      <c r="H78" s="62"/>
      <c r="J78" s="66"/>
      <c r="K78" s="66"/>
      <c r="L78" s="66"/>
      <c r="M78" s="66"/>
      <c r="N78" s="66"/>
      <c r="O78" s="66"/>
    </row>
    <row r="79" spans="1:15" ht="15.75">
      <c r="A79" s="50"/>
      <c r="B79" s="50"/>
      <c r="C79" s="72"/>
      <c r="D79" s="72"/>
      <c r="E79" s="72"/>
      <c r="F79" s="72"/>
      <c r="G79" s="72"/>
      <c r="H79" s="72"/>
      <c r="J79" s="66"/>
      <c r="K79" s="66"/>
      <c r="L79" s="66"/>
      <c r="M79" s="66"/>
      <c r="N79" s="66"/>
      <c r="O79" s="66"/>
    </row>
    <row r="80" spans="1:15" ht="15.75">
      <c r="A80" s="50" t="s">
        <v>143</v>
      </c>
      <c r="B80" s="50"/>
      <c r="C80" s="72"/>
      <c r="D80" s="72"/>
      <c r="E80" s="72"/>
      <c r="F80" s="72"/>
      <c r="G80" s="72"/>
      <c r="H80" s="72"/>
    </row>
    <row r="81" spans="1:8" ht="15.75">
      <c r="A81" s="69"/>
      <c r="B81" s="415"/>
      <c r="C81" s="418"/>
      <c r="D81" s="418"/>
      <c r="E81" s="418"/>
      <c r="F81" s="418"/>
      <c r="G81" s="418"/>
      <c r="H81" s="418"/>
    </row>
    <row r="82" spans="1:8" ht="18">
      <c r="A82" s="46"/>
      <c r="B82" s="47"/>
      <c r="C82" s="47"/>
      <c r="D82" s="47"/>
      <c r="E82" s="47"/>
      <c r="F82" s="47"/>
      <c r="G82" s="47"/>
      <c r="H82" s="47"/>
    </row>
    <row r="83" spans="1:8" ht="15.75">
      <c r="A83" s="69"/>
      <c r="B83" s="50"/>
      <c r="C83" s="50"/>
      <c r="D83" s="50"/>
      <c r="E83" s="50"/>
      <c r="F83" s="50"/>
      <c r="G83" s="50"/>
      <c r="H83" s="50"/>
    </row>
    <row r="84" spans="1:8" ht="15.75">
      <c r="A84" s="69"/>
      <c r="B84" s="50"/>
      <c r="C84" s="50"/>
      <c r="D84" s="50"/>
      <c r="E84" s="50"/>
      <c r="F84" s="50"/>
      <c r="G84" s="50"/>
      <c r="H84" s="50"/>
    </row>
  </sheetData>
  <mergeCells count="1">
    <mergeCell ref="B81:H81"/>
  </mergeCells>
  <hyperlinks>
    <hyperlink ref="J3" location="Indice!A1" display="Volver al índice" xr:uid="{00000000-0004-0000-0600-000000000000}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EI219"/>
  <sheetViews>
    <sheetView showGridLines="0" zoomScaleNormal="100" workbookViewId="0">
      <pane ySplit="5" topLeftCell="A6" activePane="bottomLeft" state="frozen"/>
      <selection pane="bottomLeft" activeCell="N11" sqref="N11"/>
    </sheetView>
  </sheetViews>
  <sheetFormatPr baseColWidth="10" defaultRowHeight="15"/>
  <cols>
    <col min="1" max="1" width="14.140625" customWidth="1"/>
    <col min="2" max="2" width="27.5703125" style="2" customWidth="1"/>
    <col min="3" max="3" width="17" style="2" customWidth="1"/>
    <col min="4" max="4" width="11.140625" style="2" customWidth="1"/>
    <col min="5" max="5" width="11.28515625" style="2" customWidth="1"/>
    <col min="6" max="6" width="11.28515625" style="2" hidden="1" customWidth="1"/>
    <col min="7" max="7" width="11.28515625" style="2" customWidth="1"/>
    <col min="8" max="8" width="11.7109375" style="2" customWidth="1"/>
  </cols>
  <sheetData>
    <row r="1" spans="2:139" ht="26.1" customHeight="1">
      <c r="B1" s="419" t="s">
        <v>34</v>
      </c>
      <c r="C1" s="420"/>
      <c r="D1" s="420"/>
      <c r="E1" s="420"/>
      <c r="F1" s="420"/>
      <c r="G1" s="420"/>
      <c r="H1" s="420"/>
    </row>
    <row r="3" spans="2:139" ht="18">
      <c r="B3" s="11" t="s">
        <v>196</v>
      </c>
      <c r="C3" s="12"/>
      <c r="D3" s="12"/>
      <c r="E3" s="12"/>
      <c r="F3" s="12"/>
      <c r="G3" s="12"/>
      <c r="H3" s="12"/>
      <c r="L3" s="246" t="s">
        <v>192</v>
      </c>
    </row>
    <row r="4" spans="2:139" ht="23.65" customHeight="1">
      <c r="B4" s="421" t="s">
        <v>42</v>
      </c>
      <c r="C4" s="423" t="s">
        <v>41</v>
      </c>
      <c r="D4" s="424"/>
      <c r="E4" s="190" t="s">
        <v>35</v>
      </c>
      <c r="F4" s="190"/>
      <c r="G4" s="190"/>
      <c r="H4" s="191"/>
      <c r="K4" s="234"/>
      <c r="L4" s="234"/>
      <c r="M4" s="234"/>
      <c r="N4" s="234"/>
      <c r="O4" s="234"/>
    </row>
    <row r="5" spans="2:139" ht="18.600000000000001" customHeight="1">
      <c r="B5" s="422"/>
      <c r="C5" s="192" t="s">
        <v>7</v>
      </c>
      <c r="D5" s="192" t="s">
        <v>33</v>
      </c>
      <c r="E5" s="193" t="s">
        <v>4</v>
      </c>
      <c r="F5" s="193" t="s">
        <v>3</v>
      </c>
      <c r="G5" s="193" t="s">
        <v>3</v>
      </c>
      <c r="H5" s="193" t="s">
        <v>6</v>
      </c>
      <c r="K5" s="235"/>
      <c r="L5" s="236"/>
      <c r="M5" s="235"/>
      <c r="N5" s="237"/>
      <c r="O5" s="235"/>
    </row>
    <row r="6" spans="2:139" ht="18.600000000000001" customHeight="1">
      <c r="B6" s="13"/>
      <c r="C6" s="194"/>
      <c r="D6" s="225"/>
      <c r="E6" s="195"/>
      <c r="F6" s="195"/>
      <c r="G6" s="195"/>
      <c r="H6" s="195"/>
      <c r="K6" s="234"/>
      <c r="L6" s="234"/>
      <c r="M6" s="234"/>
      <c r="N6" s="234"/>
      <c r="O6" s="234"/>
    </row>
    <row r="7" spans="2:139" s="1" customFormat="1" ht="30.75" customHeight="1">
      <c r="B7" s="14" t="s">
        <v>30</v>
      </c>
      <c r="C7" s="15">
        <v>1049224</v>
      </c>
      <c r="D7" s="9">
        <f>C7/C15</f>
        <v>0.45452848080839414</v>
      </c>
      <c r="E7" s="10">
        <v>0.32</v>
      </c>
      <c r="F7" s="10">
        <v>0.1537987278795894</v>
      </c>
      <c r="G7" s="10">
        <v>0.153</v>
      </c>
      <c r="H7" s="10">
        <v>0.21333910164025754</v>
      </c>
      <c r="I7" s="223"/>
      <c r="J7" s="223"/>
      <c r="K7" s="232"/>
      <c r="L7" s="233"/>
      <c r="M7" s="232"/>
      <c r="N7" s="233"/>
      <c r="O7" s="232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</row>
    <row r="8" spans="2:139" s="1" customFormat="1" ht="32.1" customHeight="1">
      <c r="B8" s="16" t="s">
        <v>29</v>
      </c>
      <c r="C8" s="15">
        <v>138280</v>
      </c>
      <c r="D8" s="9">
        <f>C8/C15</f>
        <v>5.9903508046122406E-2</v>
      </c>
      <c r="E8" s="10">
        <v>0.19693199816818296</v>
      </c>
      <c r="F8" s="10">
        <v>0.11774652901388394</v>
      </c>
      <c r="G8" s="10">
        <v>0.11774241840260834</v>
      </c>
      <c r="H8" s="10">
        <v>0.14639949416954398</v>
      </c>
      <c r="I8" s="223"/>
      <c r="J8" s="223"/>
      <c r="K8" s="55"/>
      <c r="L8" s="55"/>
      <c r="M8" s="55"/>
      <c r="N8" s="55"/>
      <c r="O8" s="55"/>
      <c r="P8" s="55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</row>
    <row r="9" spans="2:139" s="1" customFormat="1" ht="32.1" customHeight="1">
      <c r="B9" s="14" t="s">
        <v>36</v>
      </c>
      <c r="C9" s="15">
        <v>285696</v>
      </c>
      <c r="D9" s="9">
        <f>C9/C15</f>
        <v>0.12376477172942571</v>
      </c>
      <c r="E9" s="10">
        <v>0.378</v>
      </c>
      <c r="F9" s="10">
        <v>0.28287537731126855</v>
      </c>
      <c r="G9" s="10">
        <v>0.28100000000000003</v>
      </c>
      <c r="H9" s="10">
        <v>0.32100000000000001</v>
      </c>
      <c r="I9" s="223"/>
      <c r="J9" s="223"/>
      <c r="K9" s="232"/>
      <c r="L9" s="233"/>
      <c r="M9" s="232"/>
      <c r="N9" s="233"/>
      <c r="O9" s="232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  <c r="CC9" s="223"/>
      <c r="CD9" s="223"/>
      <c r="CE9" s="223"/>
      <c r="CF9" s="223"/>
      <c r="CG9" s="223"/>
      <c r="CH9" s="223"/>
      <c r="CI9" s="223"/>
      <c r="CJ9" s="223"/>
      <c r="CK9" s="223"/>
      <c r="CL9" s="223"/>
      <c r="CM9" s="223"/>
      <c r="CN9" s="223"/>
      <c r="CO9" s="223"/>
      <c r="CP9" s="223"/>
      <c r="CQ9" s="223"/>
      <c r="CR9" s="223"/>
      <c r="CS9" s="223"/>
      <c r="CT9" s="223"/>
      <c r="CU9" s="223"/>
      <c r="CV9" s="223"/>
      <c r="CW9" s="223"/>
      <c r="CX9" s="223"/>
      <c r="CY9" s="223"/>
      <c r="CZ9" s="223"/>
      <c r="DA9" s="223"/>
      <c r="DB9" s="223"/>
      <c r="DC9" s="223"/>
      <c r="DD9" s="223"/>
      <c r="DE9" s="223"/>
      <c r="DF9" s="223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3"/>
      <c r="DZ9" s="223"/>
      <c r="EA9" s="223"/>
      <c r="EB9" s="223"/>
      <c r="EC9" s="223"/>
      <c r="ED9" s="223"/>
      <c r="EE9" s="223"/>
      <c r="EF9" s="223"/>
      <c r="EG9" s="223"/>
      <c r="EH9" s="223"/>
      <c r="EI9" s="223"/>
    </row>
    <row r="10" spans="2:139" s="1" customFormat="1" ht="27.6" customHeight="1">
      <c r="B10" s="14" t="s">
        <v>31</v>
      </c>
      <c r="C10" s="15">
        <v>658462</v>
      </c>
      <c r="D10" s="9">
        <f>C10/C15</f>
        <v>0.28524865284253581</v>
      </c>
      <c r="E10" s="10">
        <v>0.30099999999999999</v>
      </c>
      <c r="F10" s="10">
        <v>7.9285970750738205E-2</v>
      </c>
      <c r="G10" s="10">
        <v>7.9000000000000001E-2</v>
      </c>
      <c r="H10" s="10">
        <v>0.28299999999999997</v>
      </c>
      <c r="I10" s="223"/>
      <c r="J10" s="223"/>
      <c r="K10" s="232"/>
      <c r="L10" s="233"/>
      <c r="M10" s="232"/>
      <c r="N10" s="233"/>
      <c r="O10" s="232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  <c r="CG10" s="223"/>
      <c r="CH10" s="223"/>
      <c r="CI10" s="223"/>
      <c r="CJ10" s="223"/>
      <c r="CK10" s="223"/>
      <c r="CL10" s="223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3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3"/>
      <c r="DZ10" s="223"/>
      <c r="EA10" s="223"/>
      <c r="EB10" s="223"/>
      <c r="EC10" s="223"/>
      <c r="ED10" s="223"/>
      <c r="EE10" s="223"/>
      <c r="EF10" s="223"/>
      <c r="EG10" s="223"/>
      <c r="EH10" s="223"/>
      <c r="EI10" s="223"/>
    </row>
    <row r="11" spans="2:139" s="1" customFormat="1" ht="27.6" customHeight="1">
      <c r="B11" s="14" t="s">
        <v>32</v>
      </c>
      <c r="C11" s="15">
        <v>152960</v>
      </c>
      <c r="D11" s="9">
        <f>C11/C15</f>
        <v>6.6262949021802742E-2</v>
      </c>
      <c r="E11" s="10">
        <v>0.45539250375557128</v>
      </c>
      <c r="F11" s="10">
        <v>0.4472449914010676</v>
      </c>
      <c r="G11" s="10">
        <v>0.44600000000000001</v>
      </c>
      <c r="H11" s="10">
        <v>0.45</v>
      </c>
      <c r="I11" s="223"/>
      <c r="J11" s="223"/>
      <c r="K11" s="232"/>
      <c r="L11" s="233"/>
      <c r="M11" s="232"/>
      <c r="N11" s="233"/>
      <c r="O11" s="232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</row>
    <row r="12" spans="2:139" s="1" customFormat="1" ht="27.6" customHeight="1">
      <c r="B12" s="14" t="s">
        <v>38</v>
      </c>
      <c r="C12" s="196">
        <v>22643</v>
      </c>
      <c r="D12" s="9">
        <f>C12/C15</f>
        <v>9.8090478210033968E-3</v>
      </c>
      <c r="E12" s="197">
        <v>0.52391185700641285</v>
      </c>
      <c r="F12" s="197">
        <v>0.53732218800410614</v>
      </c>
      <c r="G12" s="197">
        <v>0.536028764308776</v>
      </c>
      <c r="H12" s="197">
        <v>0.52775707898658719</v>
      </c>
      <c r="I12" s="223"/>
      <c r="J12" s="223"/>
      <c r="K12" s="232"/>
      <c r="L12" s="233"/>
      <c r="M12" s="232"/>
      <c r="N12" s="233"/>
      <c r="O12" s="232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23"/>
      <c r="BT12" s="223"/>
      <c r="BU12" s="223"/>
      <c r="BV12" s="223"/>
      <c r="BW12" s="223"/>
      <c r="BX12" s="223"/>
      <c r="BY12" s="223"/>
      <c r="BZ12" s="223"/>
      <c r="CA12" s="223"/>
      <c r="CB12" s="223"/>
      <c r="CC12" s="223"/>
      <c r="CD12" s="223"/>
      <c r="CE12" s="223"/>
      <c r="CF12" s="223"/>
      <c r="CG12" s="223"/>
      <c r="CH12" s="223"/>
      <c r="CI12" s="223"/>
      <c r="CJ12" s="223"/>
      <c r="CK12" s="223"/>
      <c r="CL12" s="223"/>
      <c r="CM12" s="223"/>
      <c r="CN12" s="223"/>
      <c r="CO12" s="223"/>
      <c r="CP12" s="223"/>
      <c r="CQ12" s="223"/>
      <c r="CR12" s="223"/>
      <c r="CS12" s="223"/>
      <c r="CT12" s="223"/>
      <c r="CU12" s="223"/>
      <c r="CV12" s="223"/>
      <c r="CW12" s="223"/>
      <c r="CX12" s="223"/>
      <c r="CY12" s="223"/>
      <c r="CZ12" s="223"/>
      <c r="DA12" s="223"/>
      <c r="DB12" s="223"/>
      <c r="DC12" s="223"/>
      <c r="DD12" s="223"/>
      <c r="DE12" s="223"/>
      <c r="DF12" s="223"/>
      <c r="DG12" s="223"/>
      <c r="DH12" s="223"/>
      <c r="DI12" s="223"/>
      <c r="DJ12" s="223"/>
      <c r="DK12" s="223"/>
      <c r="DL12" s="223"/>
      <c r="DM12" s="223"/>
      <c r="DN12" s="223"/>
      <c r="DO12" s="223"/>
      <c r="DP12" s="223"/>
      <c r="DQ12" s="223"/>
      <c r="DR12" s="223"/>
      <c r="DS12" s="223"/>
      <c r="DT12" s="223"/>
      <c r="DU12" s="223"/>
      <c r="DV12" s="223"/>
      <c r="DW12" s="223"/>
      <c r="DX12" s="223"/>
      <c r="DY12" s="223"/>
      <c r="DZ12" s="223"/>
      <c r="EA12" s="223"/>
      <c r="EB12" s="223"/>
      <c r="EC12" s="223"/>
      <c r="ED12" s="223"/>
      <c r="EE12" s="223"/>
      <c r="EF12" s="223"/>
      <c r="EG12" s="223"/>
      <c r="EH12" s="223"/>
      <c r="EI12" s="223"/>
    </row>
    <row r="13" spans="2:139" s="1" customFormat="1" ht="32.1" customHeight="1">
      <c r="B13" s="198" t="s">
        <v>37</v>
      </c>
      <c r="C13" s="199">
        <v>2307265</v>
      </c>
      <c r="D13" s="240">
        <f>SUM(D7:D12)</f>
        <v>0.9995174102692842</v>
      </c>
      <c r="E13" s="201">
        <v>0.313</v>
      </c>
      <c r="F13" s="201">
        <v>0.17300902289534903</v>
      </c>
      <c r="G13" s="201">
        <v>0.17244160887798593</v>
      </c>
      <c r="H13" s="201">
        <v>0.24409704085644107</v>
      </c>
      <c r="I13" s="223"/>
      <c r="J13" s="223"/>
      <c r="K13" s="232"/>
      <c r="L13" s="239"/>
      <c r="M13" s="232"/>
      <c r="N13" s="233"/>
      <c r="O13" s="232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  <c r="CA13" s="223"/>
      <c r="CB13" s="223"/>
      <c r="CC13" s="223"/>
      <c r="CD13" s="223"/>
      <c r="CE13" s="223"/>
      <c r="CF13" s="223"/>
      <c r="CG13" s="223"/>
      <c r="CH13" s="223"/>
      <c r="CI13" s="223"/>
      <c r="CJ13" s="223"/>
      <c r="CK13" s="223"/>
      <c r="CL13" s="223"/>
      <c r="CM13" s="223"/>
      <c r="CN13" s="223"/>
      <c r="CO13" s="223"/>
      <c r="CP13" s="223"/>
      <c r="CQ13" s="223"/>
      <c r="CR13" s="223"/>
      <c r="CS13" s="223"/>
      <c r="CT13" s="223"/>
      <c r="CU13" s="223"/>
      <c r="CV13" s="223"/>
      <c r="CW13" s="223"/>
      <c r="CX13" s="223"/>
      <c r="CY13" s="223"/>
      <c r="CZ13" s="223"/>
      <c r="DA13" s="223"/>
      <c r="DB13" s="223"/>
      <c r="DC13" s="223"/>
      <c r="DD13" s="223"/>
      <c r="DE13" s="223"/>
      <c r="DF13" s="223"/>
      <c r="DG13" s="223"/>
      <c r="DH13" s="223"/>
      <c r="DI13" s="223"/>
      <c r="DJ13" s="223"/>
      <c r="DK13" s="223"/>
      <c r="DL13" s="223"/>
      <c r="DM13" s="223"/>
      <c r="DN13" s="223"/>
      <c r="DO13" s="223"/>
      <c r="DP13" s="223"/>
      <c r="DQ13" s="223"/>
      <c r="DR13" s="223"/>
      <c r="DS13" s="223"/>
      <c r="DT13" s="223"/>
      <c r="DU13" s="223"/>
      <c r="DV13" s="223"/>
      <c r="DW13" s="223"/>
      <c r="DX13" s="223"/>
      <c r="DY13" s="223"/>
      <c r="DZ13" s="223"/>
      <c r="EA13" s="223"/>
      <c r="EB13" s="223"/>
      <c r="EC13" s="223"/>
      <c r="ED13" s="223"/>
      <c r="EE13" s="223"/>
      <c r="EF13" s="223"/>
      <c r="EG13" s="223"/>
      <c r="EH13" s="223"/>
      <c r="EI13" s="223"/>
    </row>
    <row r="14" spans="2:139" s="1" customFormat="1" ht="24.75" customHeight="1">
      <c r="B14" s="14" t="s">
        <v>39</v>
      </c>
      <c r="C14" s="15">
        <v>1114</v>
      </c>
      <c r="D14" s="9">
        <f>C14/C15</f>
        <v>4.8258973071579669E-4</v>
      </c>
      <c r="E14" s="10">
        <v>3.8954422541834857E-3</v>
      </c>
      <c r="F14" s="10">
        <v>4.6847255279761227E-3</v>
      </c>
      <c r="G14" s="10">
        <v>4.7144499808355689E-3</v>
      </c>
      <c r="H14" s="10">
        <v>3.9714002296799061E-3</v>
      </c>
      <c r="I14" s="223"/>
      <c r="J14" s="223"/>
      <c r="K14" s="232"/>
      <c r="L14" s="233"/>
      <c r="M14" s="232"/>
      <c r="N14" s="233"/>
      <c r="O14" s="232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  <c r="CG14" s="223"/>
      <c r="CH14" s="223"/>
      <c r="CI14" s="223"/>
      <c r="CJ14" s="223"/>
      <c r="CK14" s="223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  <c r="CV14" s="223"/>
      <c r="CW14" s="223"/>
      <c r="CX14" s="223"/>
      <c r="CY14" s="223"/>
      <c r="CZ14" s="223"/>
      <c r="DA14" s="223"/>
      <c r="DB14" s="223"/>
      <c r="DC14" s="223"/>
      <c r="DD14" s="223"/>
      <c r="DE14" s="223"/>
      <c r="DF14" s="223"/>
      <c r="DG14" s="223"/>
      <c r="DH14" s="223"/>
      <c r="DI14" s="223"/>
      <c r="DJ14" s="223"/>
      <c r="DK14" s="223"/>
      <c r="DL14" s="223"/>
      <c r="DM14" s="223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3"/>
      <c r="DZ14" s="223"/>
      <c r="EA14" s="223"/>
      <c r="EB14" s="223"/>
      <c r="EC14" s="223"/>
      <c r="ED14" s="223"/>
      <c r="EE14" s="223"/>
      <c r="EF14" s="223"/>
      <c r="EG14" s="223"/>
      <c r="EH14" s="223"/>
      <c r="EI14" s="223"/>
    </row>
    <row r="15" spans="2:139" s="1" customFormat="1" ht="32.1" customHeight="1">
      <c r="B15" s="198" t="s">
        <v>40</v>
      </c>
      <c r="C15" s="202">
        <f>SUM(C13:C14)</f>
        <v>2308379</v>
      </c>
      <c r="D15" s="200">
        <v>1</v>
      </c>
      <c r="E15" s="200">
        <v>0.29699999999999999</v>
      </c>
      <c r="F15" s="200">
        <v>0.17206423903496401</v>
      </c>
      <c r="G15" s="200">
        <v>0.17100000000000001</v>
      </c>
      <c r="H15" s="200">
        <v>0.23717300669449282</v>
      </c>
      <c r="I15" s="223"/>
      <c r="J15" s="223"/>
      <c r="K15" s="232"/>
      <c r="L15" s="233"/>
      <c r="M15" s="232"/>
      <c r="N15" s="233"/>
      <c r="O15" s="232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23"/>
      <c r="CA15" s="223"/>
      <c r="CB15" s="223"/>
      <c r="CC15" s="223"/>
      <c r="CD15" s="223"/>
      <c r="CE15" s="223"/>
      <c r="CF15" s="223"/>
      <c r="CG15" s="223"/>
      <c r="CH15" s="223"/>
      <c r="CI15" s="223"/>
      <c r="CJ15" s="223"/>
      <c r="CK15" s="223"/>
      <c r="CL15" s="223"/>
      <c r="CM15" s="223"/>
      <c r="CN15" s="223"/>
      <c r="CO15" s="223"/>
      <c r="CP15" s="223"/>
      <c r="CQ15" s="223"/>
      <c r="CR15" s="223"/>
      <c r="CS15" s="223"/>
      <c r="CT15" s="223"/>
      <c r="CU15" s="223"/>
      <c r="CV15" s="223"/>
      <c r="CW15" s="223"/>
      <c r="CX15" s="223"/>
      <c r="CY15" s="223"/>
      <c r="CZ15" s="223"/>
      <c r="DA15" s="223"/>
      <c r="DB15" s="223"/>
      <c r="DC15" s="223"/>
      <c r="DD15" s="223"/>
      <c r="DE15" s="223"/>
      <c r="DF15" s="223"/>
      <c r="DG15" s="223"/>
      <c r="DH15" s="223"/>
      <c r="DI15" s="223"/>
      <c r="DJ15" s="223"/>
      <c r="DK15" s="223"/>
      <c r="DL15" s="223"/>
      <c r="DM15" s="223"/>
      <c r="DN15" s="223"/>
      <c r="DO15" s="223"/>
      <c r="DP15" s="223"/>
      <c r="DQ15" s="223"/>
      <c r="DR15" s="223"/>
      <c r="DS15" s="223"/>
      <c r="DT15" s="223"/>
      <c r="DU15" s="223"/>
      <c r="DV15" s="223"/>
      <c r="DW15" s="223"/>
      <c r="DX15" s="223"/>
      <c r="DY15" s="223"/>
      <c r="DZ15" s="223"/>
      <c r="EA15" s="223"/>
      <c r="EB15" s="223"/>
      <c r="EC15" s="223"/>
      <c r="ED15" s="223"/>
      <c r="EE15" s="223"/>
      <c r="EF15" s="223"/>
      <c r="EG15" s="223"/>
      <c r="EH15" s="223"/>
      <c r="EI15" s="223"/>
    </row>
    <row r="16" spans="2:139" ht="22.9" customHeight="1">
      <c r="B16" s="4"/>
      <c r="C16" s="3"/>
      <c r="D16" s="3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</row>
    <row r="17" spans="1:139" ht="18" customHeight="1">
      <c r="B17" s="5" t="s">
        <v>45</v>
      </c>
      <c r="C17" s="6"/>
      <c r="D17" s="6"/>
      <c r="E17" s="6"/>
      <c r="F17" s="6"/>
      <c r="G17" s="6"/>
      <c r="H17" s="6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</row>
    <row r="18" spans="1:139" ht="18" customHeight="1"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</row>
    <row r="19" spans="1:139" ht="18" customHeight="1"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</row>
    <row r="20" spans="1:139" ht="15" customHeight="1"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</row>
    <row r="21" spans="1:139"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</row>
    <row r="22" spans="1:139"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</row>
    <row r="23" spans="1:139"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</row>
    <row r="24" spans="1:139"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</row>
    <row r="25" spans="1:139"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</row>
    <row r="26" spans="1:139" ht="15" customHeight="1"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</row>
    <row r="27" spans="1:139" ht="15" customHeight="1"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</row>
    <row r="28" spans="1:139" ht="15.75">
      <c r="A28" s="7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</row>
    <row r="29" spans="1:139"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4"/>
      <c r="DV29" s="224"/>
      <c r="DW29" s="224"/>
      <c r="DX29" s="224"/>
      <c r="DY29" s="224"/>
      <c r="DZ29" s="224"/>
      <c r="EA29" s="224"/>
      <c r="EB29" s="224"/>
      <c r="EC29" s="224"/>
      <c r="ED29" s="224"/>
      <c r="EE29" s="224"/>
      <c r="EF29" s="224"/>
      <c r="EG29" s="224"/>
      <c r="EH29" s="224"/>
      <c r="EI29" s="224"/>
    </row>
    <row r="30" spans="1:139"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</row>
    <row r="31" spans="1:139"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</row>
    <row r="32" spans="1:139"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</row>
    <row r="33" spans="1:139"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</row>
    <row r="34" spans="1:139">
      <c r="A34" s="224"/>
      <c r="B34" s="222"/>
      <c r="C34" s="222"/>
      <c r="D34" s="222"/>
      <c r="E34" s="222"/>
      <c r="F34" s="222"/>
      <c r="G34" s="222"/>
      <c r="H34" s="222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</row>
    <row r="35" spans="1:139">
      <c r="A35" s="224"/>
      <c r="B35" s="203"/>
      <c r="C35" s="203"/>
      <c r="D35" s="203"/>
      <c r="E35" s="203"/>
      <c r="F35" s="222"/>
      <c r="G35" s="222"/>
      <c r="H35" s="222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</row>
    <row r="36" spans="1:139">
      <c r="A36" s="224"/>
      <c r="B36" s="203"/>
      <c r="C36" s="203"/>
      <c r="D36" s="203"/>
      <c r="E36" s="203"/>
      <c r="F36" s="222"/>
      <c r="G36" s="222"/>
      <c r="H36" s="222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  <c r="EC36" s="224"/>
      <c r="ED36" s="224"/>
      <c r="EE36" s="224"/>
      <c r="EF36" s="224"/>
      <c r="EG36" s="224"/>
      <c r="EH36" s="224"/>
      <c r="EI36" s="224"/>
    </row>
    <row r="37" spans="1:139">
      <c r="A37" s="224"/>
      <c r="B37" s="203"/>
      <c r="C37" s="203"/>
      <c r="D37" s="203"/>
      <c r="E37" s="203"/>
      <c r="F37" s="222"/>
      <c r="G37" s="222"/>
      <c r="H37" s="222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  <c r="EC37" s="224"/>
      <c r="ED37" s="224"/>
      <c r="EE37" s="224"/>
      <c r="EF37" s="224"/>
      <c r="EG37" s="224"/>
      <c r="EH37" s="224"/>
      <c r="EI37" s="224"/>
    </row>
    <row r="38" spans="1:139">
      <c r="A38" s="224"/>
      <c r="B38" s="222"/>
      <c r="C38" s="222"/>
      <c r="D38" s="222"/>
      <c r="E38" s="222"/>
      <c r="F38" s="222"/>
      <c r="G38" s="222"/>
      <c r="H38" s="222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  <c r="EC38" s="224"/>
      <c r="ED38" s="224"/>
      <c r="EE38" s="224"/>
      <c r="EF38" s="224"/>
      <c r="EG38" s="224"/>
      <c r="EH38" s="224"/>
      <c r="EI38" s="224"/>
    </row>
    <row r="39" spans="1:139">
      <c r="A39" s="224"/>
      <c r="B39" s="222"/>
      <c r="C39" s="222"/>
      <c r="D39" s="222"/>
      <c r="E39" s="222"/>
      <c r="F39" s="222"/>
      <c r="G39" s="222"/>
      <c r="H39" s="222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  <c r="EC39" s="224"/>
      <c r="ED39" s="224"/>
      <c r="EE39" s="224"/>
      <c r="EF39" s="224"/>
      <c r="EG39" s="224"/>
      <c r="EH39" s="224"/>
      <c r="EI39" s="224"/>
    </row>
    <row r="40" spans="1:139">
      <c r="A40" s="230"/>
      <c r="B40" s="203"/>
      <c r="C40" s="203"/>
      <c r="D40" s="203"/>
      <c r="E40" s="203"/>
      <c r="F40" s="203"/>
      <c r="G40" s="203"/>
      <c r="H40" s="222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24"/>
      <c r="DQ40" s="224"/>
      <c r="DR40" s="224"/>
      <c r="DS40" s="224"/>
      <c r="DT40" s="224"/>
      <c r="DU40" s="224"/>
      <c r="DV40" s="224"/>
      <c r="DW40" s="224"/>
      <c r="DX40" s="224"/>
      <c r="DY40" s="224"/>
      <c r="DZ40" s="224"/>
      <c r="EA40" s="224"/>
      <c r="EB40" s="224"/>
      <c r="EC40" s="224"/>
      <c r="ED40" s="224"/>
      <c r="EE40" s="224"/>
      <c r="EF40" s="224"/>
      <c r="EG40" s="224"/>
      <c r="EH40" s="224"/>
      <c r="EI40" s="224"/>
    </row>
    <row r="41" spans="1:139">
      <c r="A41" s="231"/>
      <c r="B41" s="205"/>
      <c r="C41" s="205"/>
      <c r="D41" s="203"/>
      <c r="E41" s="203"/>
      <c r="F41" s="203"/>
      <c r="G41" s="203"/>
      <c r="H41" s="222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  <c r="EC41" s="224"/>
      <c r="ED41" s="224"/>
      <c r="EE41" s="224"/>
      <c r="EF41" s="224"/>
      <c r="EG41" s="224"/>
      <c r="EH41" s="224"/>
      <c r="EI41" s="224"/>
    </row>
    <row r="42" spans="1:139">
      <c r="A42" s="231"/>
      <c r="B42" s="206" t="s">
        <v>30</v>
      </c>
      <c r="C42" s="207">
        <f>D7</f>
        <v>0.45452848080839414</v>
      </c>
      <c r="D42" s="203"/>
      <c r="E42" s="203"/>
      <c r="F42" s="203"/>
      <c r="G42" s="203"/>
      <c r="H42" s="222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</row>
    <row r="43" spans="1:139" ht="25.5">
      <c r="A43" s="231"/>
      <c r="B43" s="206" t="s">
        <v>36</v>
      </c>
      <c r="C43" s="207">
        <f>D9</f>
        <v>0.12376477172942571</v>
      </c>
      <c r="D43" s="203"/>
      <c r="E43" s="203"/>
      <c r="F43" s="203"/>
      <c r="G43" s="203"/>
      <c r="H43" s="222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</row>
    <row r="44" spans="1:139">
      <c r="A44" s="231"/>
      <c r="B44" s="206" t="s">
        <v>31</v>
      </c>
      <c r="C44" s="207">
        <f>D10</f>
        <v>0.28524865284253581</v>
      </c>
      <c r="D44" s="203"/>
      <c r="E44" s="203"/>
      <c r="F44" s="203"/>
      <c r="G44" s="203"/>
      <c r="H44" s="222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  <c r="EC44" s="224"/>
      <c r="ED44" s="224"/>
      <c r="EE44" s="224"/>
      <c r="EF44" s="224"/>
      <c r="EG44" s="224"/>
      <c r="EH44" s="224"/>
      <c r="EI44" s="224"/>
    </row>
    <row r="45" spans="1:139">
      <c r="A45" s="231"/>
      <c r="B45" s="206" t="s">
        <v>44</v>
      </c>
      <c r="C45" s="207">
        <f>SUM(C46:C49)</f>
        <v>0.13645809461964434</v>
      </c>
      <c r="D45" s="203"/>
      <c r="E45" s="203"/>
      <c r="F45" s="203"/>
      <c r="G45" s="203"/>
      <c r="H45" s="222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24"/>
      <c r="DQ45" s="224"/>
      <c r="DR45" s="224"/>
      <c r="DS45" s="224"/>
      <c r="DT45" s="224"/>
      <c r="DU45" s="224"/>
      <c r="DV45" s="224"/>
      <c r="DW45" s="224"/>
      <c r="DX45" s="224"/>
      <c r="DY45" s="224"/>
      <c r="DZ45" s="224"/>
      <c r="EA45" s="224"/>
      <c r="EB45" s="224"/>
      <c r="EC45" s="224"/>
      <c r="ED45" s="224"/>
      <c r="EE45" s="224"/>
      <c r="EF45" s="224"/>
      <c r="EG45" s="224"/>
      <c r="EH45" s="224"/>
      <c r="EI45" s="224"/>
    </row>
    <row r="46" spans="1:139">
      <c r="A46" s="231"/>
      <c r="B46" s="206" t="s">
        <v>32</v>
      </c>
      <c r="C46" s="207">
        <f>D11</f>
        <v>6.6262949021802742E-2</v>
      </c>
      <c r="D46" s="204">
        <f>SUM(C42:C45)</f>
        <v>1</v>
      </c>
      <c r="E46" s="204">
        <f>SUM(C42:C45)</f>
        <v>1</v>
      </c>
      <c r="F46" s="203"/>
      <c r="G46" s="203"/>
      <c r="H46" s="222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  <c r="DO46" s="224"/>
      <c r="DP46" s="224"/>
      <c r="DQ46" s="224"/>
      <c r="DR46" s="224"/>
      <c r="DS46" s="224"/>
      <c r="DT46" s="224"/>
      <c r="DU46" s="224"/>
      <c r="DV46" s="224"/>
      <c r="DW46" s="224"/>
      <c r="DX46" s="224"/>
      <c r="DY46" s="224"/>
      <c r="DZ46" s="224"/>
      <c r="EA46" s="224"/>
      <c r="EB46" s="224"/>
      <c r="EC46" s="224"/>
      <c r="ED46" s="224"/>
      <c r="EE46" s="224"/>
      <c r="EF46" s="224"/>
      <c r="EG46" s="224"/>
      <c r="EH46" s="224"/>
      <c r="EI46" s="224"/>
    </row>
    <row r="47" spans="1:139">
      <c r="A47" s="231"/>
      <c r="B47" s="206" t="s">
        <v>38</v>
      </c>
      <c r="C47" s="207">
        <f>D12</f>
        <v>9.8090478210033968E-3</v>
      </c>
      <c r="D47" s="203"/>
      <c r="E47" s="203"/>
      <c r="F47" s="203"/>
      <c r="G47" s="203"/>
      <c r="H47" s="222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  <c r="CO47" s="224"/>
      <c r="CP47" s="224"/>
      <c r="CQ47" s="224"/>
      <c r="CR47" s="224"/>
      <c r="CS47" s="224"/>
      <c r="CT47" s="224"/>
      <c r="CU47" s="224"/>
      <c r="CV47" s="224"/>
      <c r="CW47" s="224"/>
      <c r="CX47" s="224"/>
      <c r="CY47" s="224"/>
      <c r="CZ47" s="224"/>
      <c r="DA47" s="224"/>
      <c r="DB47" s="224"/>
      <c r="DC47" s="224"/>
      <c r="DD47" s="224"/>
      <c r="DE47" s="224"/>
      <c r="DF47" s="224"/>
      <c r="DG47" s="224"/>
      <c r="DH47" s="224"/>
      <c r="DI47" s="224"/>
      <c r="DJ47" s="224"/>
      <c r="DK47" s="224"/>
      <c r="DL47" s="224"/>
      <c r="DM47" s="224"/>
      <c r="DN47" s="224"/>
      <c r="DO47" s="224"/>
      <c r="DP47" s="224"/>
      <c r="DQ47" s="224"/>
      <c r="DR47" s="224"/>
      <c r="DS47" s="224"/>
      <c r="DT47" s="224"/>
      <c r="DU47" s="224"/>
      <c r="DV47" s="224"/>
      <c r="DW47" s="224"/>
      <c r="DX47" s="224"/>
      <c r="DY47" s="224"/>
      <c r="DZ47" s="224"/>
      <c r="EA47" s="224"/>
      <c r="EB47" s="224"/>
      <c r="EC47" s="224"/>
      <c r="ED47" s="224"/>
      <c r="EE47" s="224"/>
      <c r="EF47" s="224"/>
      <c r="EG47" s="224"/>
      <c r="EH47" s="224"/>
      <c r="EI47" s="224"/>
    </row>
    <row r="48" spans="1:139">
      <c r="A48" s="231"/>
      <c r="B48" s="208" t="s">
        <v>29</v>
      </c>
      <c r="C48" s="207">
        <f>D8</f>
        <v>5.9903508046122406E-2</v>
      </c>
      <c r="D48" s="203"/>
      <c r="E48" s="203"/>
      <c r="F48" s="203"/>
      <c r="G48" s="203"/>
      <c r="H48" s="222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  <c r="CM48" s="224"/>
      <c r="CN48" s="224"/>
      <c r="CO48" s="224"/>
      <c r="CP48" s="224"/>
      <c r="CQ48" s="224"/>
      <c r="CR48" s="224"/>
      <c r="CS48" s="224"/>
      <c r="CT48" s="224"/>
      <c r="CU48" s="224"/>
      <c r="CV48" s="224"/>
      <c r="CW48" s="224"/>
      <c r="CX48" s="224"/>
      <c r="CY48" s="224"/>
      <c r="CZ48" s="224"/>
      <c r="DA48" s="224"/>
      <c r="DB48" s="224"/>
      <c r="DC48" s="224"/>
      <c r="DD48" s="224"/>
      <c r="DE48" s="224"/>
      <c r="DF48" s="224"/>
      <c r="DG48" s="224"/>
      <c r="DH48" s="224"/>
      <c r="DI48" s="224"/>
      <c r="DJ48" s="224"/>
      <c r="DK48" s="224"/>
      <c r="DL48" s="224"/>
      <c r="DM48" s="224"/>
      <c r="DN48" s="224"/>
      <c r="DO48" s="224"/>
      <c r="DP48" s="224"/>
      <c r="DQ48" s="224"/>
      <c r="DR48" s="224"/>
      <c r="DS48" s="224"/>
      <c r="DT48" s="224"/>
      <c r="DU48" s="224"/>
      <c r="DV48" s="224"/>
      <c r="DW48" s="224"/>
      <c r="DX48" s="224"/>
      <c r="DY48" s="224"/>
      <c r="DZ48" s="224"/>
      <c r="EA48" s="224"/>
      <c r="EB48" s="224"/>
      <c r="EC48" s="224"/>
      <c r="ED48" s="224"/>
      <c r="EE48" s="224"/>
      <c r="EF48" s="224"/>
      <c r="EG48" s="224"/>
      <c r="EH48" s="224"/>
      <c r="EI48" s="224"/>
    </row>
    <row r="49" spans="1:139">
      <c r="A49" s="231"/>
      <c r="B49" s="205" t="s">
        <v>43</v>
      </c>
      <c r="C49" s="209">
        <f>D14</f>
        <v>4.8258973071579669E-4</v>
      </c>
      <c r="D49" s="203"/>
      <c r="E49" s="203"/>
      <c r="F49" s="203"/>
      <c r="G49" s="203"/>
      <c r="H49" s="222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  <c r="CO49" s="224"/>
      <c r="CP49" s="224"/>
      <c r="CQ49" s="224"/>
      <c r="CR49" s="224"/>
      <c r="CS49" s="224"/>
      <c r="CT49" s="224"/>
      <c r="CU49" s="224"/>
      <c r="CV49" s="224"/>
      <c r="CW49" s="224"/>
      <c r="CX49" s="224"/>
      <c r="CY49" s="224"/>
      <c r="CZ49" s="224"/>
      <c r="DA49" s="224"/>
      <c r="DB49" s="224"/>
      <c r="DC49" s="224"/>
      <c r="DD49" s="224"/>
      <c r="DE49" s="224"/>
      <c r="DF49" s="224"/>
      <c r="DG49" s="224"/>
      <c r="DH49" s="224"/>
      <c r="DI49" s="224"/>
      <c r="DJ49" s="224"/>
      <c r="DK49" s="224"/>
      <c r="DL49" s="224"/>
      <c r="DM49" s="224"/>
      <c r="DN49" s="224"/>
      <c r="DO49" s="224"/>
      <c r="DP49" s="224"/>
      <c r="DQ49" s="224"/>
      <c r="DR49" s="224"/>
      <c r="DS49" s="224"/>
      <c r="DT49" s="224"/>
      <c r="DU49" s="224"/>
      <c r="DV49" s="224"/>
      <c r="DW49" s="224"/>
      <c r="DX49" s="224"/>
      <c r="DY49" s="224"/>
      <c r="DZ49" s="224"/>
      <c r="EA49" s="224"/>
      <c r="EB49" s="224"/>
      <c r="EC49" s="224"/>
      <c r="ED49" s="224"/>
      <c r="EE49" s="224"/>
      <c r="EF49" s="224"/>
      <c r="EG49" s="224"/>
      <c r="EH49" s="224"/>
      <c r="EI49" s="224"/>
    </row>
    <row r="50" spans="1:139">
      <c r="A50" s="230"/>
      <c r="B50" s="203"/>
      <c r="C50" s="204">
        <f>SUM(C45:C49)</f>
        <v>0.27291618923928868</v>
      </c>
      <c r="D50" s="203"/>
      <c r="E50" s="203"/>
      <c r="F50" s="203"/>
      <c r="G50" s="203"/>
      <c r="H50" s="222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  <c r="CM50" s="224"/>
      <c r="CN50" s="224"/>
      <c r="CO50" s="224"/>
      <c r="CP50" s="224"/>
      <c r="CQ50" s="224"/>
      <c r="CR50" s="224"/>
      <c r="CS50" s="224"/>
      <c r="CT50" s="224"/>
      <c r="CU50" s="224"/>
      <c r="CV50" s="224"/>
      <c r="CW50" s="224"/>
      <c r="CX50" s="224"/>
      <c r="CY50" s="224"/>
      <c r="CZ50" s="224"/>
      <c r="DA50" s="224"/>
      <c r="DB50" s="224"/>
      <c r="DC50" s="224"/>
      <c r="DD50" s="224"/>
      <c r="DE50" s="224"/>
      <c r="DF50" s="224"/>
      <c r="DG50" s="224"/>
      <c r="DH50" s="224"/>
      <c r="DI50" s="224"/>
      <c r="DJ50" s="224"/>
      <c r="DK50" s="224"/>
      <c r="DL50" s="224"/>
      <c r="DM50" s="224"/>
      <c r="DN50" s="224"/>
      <c r="DO50" s="224"/>
      <c r="DP50" s="224"/>
      <c r="DQ50" s="224"/>
      <c r="DR50" s="224"/>
      <c r="DS50" s="224"/>
      <c r="DT50" s="224"/>
      <c r="DU50" s="224"/>
      <c r="DV50" s="224"/>
      <c r="DW50" s="224"/>
      <c r="DX50" s="224"/>
      <c r="DY50" s="224"/>
      <c r="DZ50" s="224"/>
      <c r="EA50" s="224"/>
      <c r="EB50" s="224"/>
      <c r="EC50" s="224"/>
      <c r="ED50" s="224"/>
      <c r="EE50" s="224"/>
      <c r="EF50" s="224"/>
      <c r="EG50" s="224"/>
      <c r="EH50" s="224"/>
      <c r="EI50" s="224"/>
    </row>
    <row r="51" spans="1:139" ht="15" customHeight="1">
      <c r="A51" s="230"/>
      <c r="B51" s="203"/>
      <c r="C51" s="204">
        <f>SUM(C42:C45)</f>
        <v>1</v>
      </c>
      <c r="D51" s="203"/>
      <c r="E51" s="203"/>
      <c r="F51" s="203"/>
      <c r="G51" s="203"/>
      <c r="H51" s="222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  <c r="CM51" s="224"/>
      <c r="CN51" s="224"/>
      <c r="CO51" s="224"/>
      <c r="CP51" s="224"/>
      <c r="CQ51" s="224"/>
      <c r="CR51" s="224"/>
      <c r="CS51" s="224"/>
      <c r="CT51" s="224"/>
      <c r="CU51" s="224"/>
      <c r="CV51" s="224"/>
      <c r="CW51" s="224"/>
      <c r="CX51" s="224"/>
      <c r="CY51" s="224"/>
      <c r="CZ51" s="224"/>
      <c r="DA51" s="224"/>
      <c r="DB51" s="224"/>
      <c r="DC51" s="224"/>
      <c r="DD51" s="224"/>
      <c r="DE51" s="224"/>
      <c r="DF51" s="224"/>
      <c r="DG51" s="224"/>
      <c r="DH51" s="224"/>
      <c r="DI51" s="224"/>
      <c r="DJ51" s="224"/>
      <c r="DK51" s="224"/>
      <c r="DL51" s="224"/>
      <c r="DM51" s="224"/>
      <c r="DN51" s="224"/>
      <c r="DO51" s="224"/>
      <c r="DP51" s="224"/>
      <c r="DQ51" s="224"/>
      <c r="DR51" s="224"/>
      <c r="DS51" s="224"/>
      <c r="DT51" s="224"/>
      <c r="DU51" s="224"/>
      <c r="DV51" s="224"/>
      <c r="DW51" s="224"/>
      <c r="DX51" s="224"/>
      <c r="DY51" s="224"/>
      <c r="DZ51" s="224"/>
      <c r="EA51" s="224"/>
      <c r="EB51" s="224"/>
      <c r="EC51" s="224"/>
      <c r="ED51" s="224"/>
      <c r="EE51" s="224"/>
      <c r="EF51" s="224"/>
      <c r="EG51" s="224"/>
      <c r="EH51" s="224"/>
      <c r="EI51" s="224"/>
    </row>
    <row r="52" spans="1:139">
      <c r="A52" s="230"/>
      <c r="B52" s="203"/>
      <c r="C52" s="203"/>
      <c r="D52" s="203"/>
      <c r="E52" s="203"/>
      <c r="F52" s="203"/>
      <c r="G52" s="203"/>
      <c r="H52" s="222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  <c r="CM52" s="224"/>
      <c r="CN52" s="224"/>
      <c r="CO52" s="224"/>
      <c r="CP52" s="224"/>
      <c r="CQ52" s="224"/>
      <c r="CR52" s="224"/>
      <c r="CS52" s="224"/>
      <c r="CT52" s="224"/>
      <c r="CU52" s="224"/>
      <c r="CV52" s="224"/>
      <c r="CW52" s="224"/>
      <c r="CX52" s="224"/>
      <c r="CY52" s="224"/>
      <c r="CZ52" s="224"/>
      <c r="DA52" s="224"/>
      <c r="DB52" s="224"/>
      <c r="DC52" s="224"/>
      <c r="DD52" s="224"/>
      <c r="DE52" s="224"/>
      <c r="DF52" s="224"/>
      <c r="DG52" s="224"/>
      <c r="DH52" s="224"/>
      <c r="DI52" s="224"/>
      <c r="DJ52" s="224"/>
      <c r="DK52" s="224"/>
      <c r="DL52" s="224"/>
      <c r="DM52" s="224"/>
      <c r="DN52" s="224"/>
      <c r="DO52" s="224"/>
      <c r="DP52" s="224"/>
      <c r="DQ52" s="224"/>
      <c r="DR52" s="224"/>
      <c r="DS52" s="224"/>
      <c r="DT52" s="224"/>
      <c r="DU52" s="224"/>
      <c r="DV52" s="224"/>
      <c r="DW52" s="224"/>
      <c r="DX52" s="224"/>
      <c r="DY52" s="224"/>
      <c r="DZ52" s="224"/>
      <c r="EA52" s="224"/>
      <c r="EB52" s="224"/>
      <c r="EC52" s="224"/>
      <c r="ED52" s="224"/>
      <c r="EE52" s="224"/>
      <c r="EF52" s="224"/>
      <c r="EG52" s="224"/>
      <c r="EH52" s="224"/>
      <c r="EI52" s="224"/>
    </row>
    <row r="53" spans="1:139" ht="15" customHeight="1">
      <c r="A53" s="230"/>
      <c r="B53" s="203"/>
      <c r="C53" s="203"/>
      <c r="D53" s="203"/>
      <c r="E53" s="203"/>
      <c r="F53" s="203"/>
      <c r="G53" s="203"/>
      <c r="H53" s="222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  <c r="CM53" s="224"/>
      <c r="CN53" s="224"/>
      <c r="CO53" s="224"/>
      <c r="CP53" s="224"/>
      <c r="CQ53" s="224"/>
      <c r="CR53" s="224"/>
      <c r="CS53" s="224"/>
      <c r="CT53" s="224"/>
      <c r="CU53" s="224"/>
      <c r="CV53" s="224"/>
      <c r="CW53" s="224"/>
      <c r="CX53" s="224"/>
      <c r="CY53" s="224"/>
      <c r="CZ53" s="224"/>
      <c r="DA53" s="224"/>
      <c r="DB53" s="224"/>
      <c r="DC53" s="224"/>
      <c r="DD53" s="224"/>
      <c r="DE53" s="224"/>
      <c r="DF53" s="224"/>
      <c r="DG53" s="224"/>
      <c r="DH53" s="224"/>
      <c r="DI53" s="224"/>
      <c r="DJ53" s="224"/>
      <c r="DK53" s="224"/>
      <c r="DL53" s="224"/>
      <c r="DM53" s="224"/>
      <c r="DN53" s="224"/>
      <c r="DO53" s="224"/>
      <c r="DP53" s="224"/>
      <c r="DQ53" s="224"/>
      <c r="DR53" s="224"/>
      <c r="DS53" s="224"/>
      <c r="DT53" s="224"/>
      <c r="DU53" s="224"/>
      <c r="DV53" s="224"/>
      <c r="DW53" s="224"/>
      <c r="DX53" s="224"/>
      <c r="DY53" s="224"/>
      <c r="DZ53" s="224"/>
      <c r="EA53" s="224"/>
      <c r="EB53" s="224"/>
      <c r="EC53" s="224"/>
      <c r="ED53" s="224"/>
      <c r="EE53" s="224"/>
      <c r="EF53" s="224"/>
      <c r="EG53" s="224"/>
      <c r="EH53" s="224"/>
      <c r="EI53" s="224"/>
    </row>
    <row r="54" spans="1:139" ht="18" customHeight="1">
      <c r="A54" s="230"/>
      <c r="B54" s="203"/>
      <c r="C54" s="203"/>
      <c r="D54" s="203"/>
      <c r="E54" s="203"/>
      <c r="F54" s="203"/>
      <c r="G54" s="203"/>
      <c r="H54" s="222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  <c r="CM54" s="224"/>
      <c r="CN54" s="224"/>
      <c r="CO54" s="224"/>
      <c r="CP54" s="224"/>
      <c r="CQ54" s="224"/>
      <c r="CR54" s="224"/>
      <c r="CS54" s="224"/>
      <c r="CT54" s="224"/>
      <c r="CU54" s="224"/>
      <c r="CV54" s="224"/>
      <c r="CW54" s="224"/>
      <c r="CX54" s="224"/>
      <c r="CY54" s="224"/>
      <c r="CZ54" s="224"/>
      <c r="DA54" s="224"/>
      <c r="DB54" s="224"/>
      <c r="DC54" s="224"/>
      <c r="DD54" s="224"/>
      <c r="DE54" s="224"/>
      <c r="DF54" s="224"/>
      <c r="DG54" s="224"/>
      <c r="DH54" s="224"/>
      <c r="DI54" s="224"/>
      <c r="DJ54" s="224"/>
      <c r="DK54" s="224"/>
      <c r="DL54" s="224"/>
      <c r="DM54" s="224"/>
      <c r="DN54" s="224"/>
      <c r="DO54" s="224"/>
      <c r="DP54" s="224"/>
      <c r="DQ54" s="224"/>
      <c r="DR54" s="224"/>
      <c r="DS54" s="224"/>
      <c r="DT54" s="224"/>
      <c r="DU54" s="224"/>
      <c r="DV54" s="224"/>
      <c r="DW54" s="224"/>
      <c r="DX54" s="224"/>
      <c r="DY54" s="224"/>
      <c r="DZ54" s="224"/>
      <c r="EA54" s="224"/>
      <c r="EB54" s="224"/>
      <c r="EC54" s="224"/>
      <c r="ED54" s="224"/>
      <c r="EE54" s="224"/>
      <c r="EF54" s="224"/>
      <c r="EG54" s="224"/>
      <c r="EH54" s="224"/>
      <c r="EI54" s="224"/>
    </row>
    <row r="55" spans="1:139" ht="18" customHeight="1">
      <c r="A55" s="230"/>
      <c r="B55" s="203"/>
      <c r="C55" s="203"/>
      <c r="D55" s="203"/>
      <c r="E55" s="203"/>
      <c r="F55" s="203"/>
      <c r="G55" s="203"/>
      <c r="H55" s="222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24"/>
      <c r="CP55" s="224"/>
      <c r="CQ55" s="224"/>
      <c r="CR55" s="224"/>
      <c r="CS55" s="224"/>
      <c r="CT55" s="224"/>
      <c r="CU55" s="224"/>
      <c r="CV55" s="224"/>
      <c r="CW55" s="224"/>
      <c r="CX55" s="224"/>
      <c r="CY55" s="224"/>
      <c r="CZ55" s="224"/>
      <c r="DA55" s="224"/>
      <c r="DB55" s="224"/>
      <c r="DC55" s="224"/>
      <c r="DD55" s="224"/>
      <c r="DE55" s="224"/>
      <c r="DF55" s="224"/>
      <c r="DG55" s="224"/>
      <c r="DH55" s="224"/>
      <c r="DI55" s="224"/>
      <c r="DJ55" s="224"/>
      <c r="DK55" s="224"/>
      <c r="DL55" s="224"/>
      <c r="DM55" s="224"/>
      <c r="DN55" s="224"/>
      <c r="DO55" s="224"/>
      <c r="DP55" s="224"/>
      <c r="DQ55" s="224"/>
      <c r="DR55" s="224"/>
      <c r="DS55" s="224"/>
      <c r="DT55" s="224"/>
      <c r="DU55" s="224"/>
      <c r="DV55" s="224"/>
      <c r="DW55" s="224"/>
      <c r="DX55" s="224"/>
      <c r="DY55" s="224"/>
      <c r="DZ55" s="224"/>
      <c r="EA55" s="224"/>
      <c r="EB55" s="224"/>
      <c r="EC55" s="224"/>
      <c r="ED55" s="224"/>
      <c r="EE55" s="224"/>
      <c r="EF55" s="224"/>
      <c r="EG55" s="224"/>
      <c r="EH55" s="224"/>
      <c r="EI55" s="224"/>
    </row>
    <row r="56" spans="1:139" ht="18" customHeight="1">
      <c r="A56" s="230"/>
      <c r="B56" s="203"/>
      <c r="C56" s="203"/>
      <c r="D56" s="203"/>
      <c r="E56" s="203"/>
      <c r="F56" s="203"/>
      <c r="G56" s="203"/>
      <c r="H56" s="222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4"/>
      <c r="AU56" s="224"/>
      <c r="AV56" s="224"/>
      <c r="AW56" s="224"/>
      <c r="AX56" s="224"/>
      <c r="AY56" s="224"/>
      <c r="AZ56" s="224"/>
      <c r="BA56" s="224"/>
      <c r="BB56" s="224"/>
      <c r="BC56" s="224"/>
      <c r="BD56" s="224"/>
      <c r="BE56" s="224"/>
      <c r="BF56" s="224"/>
      <c r="BG56" s="224"/>
      <c r="BH56" s="224"/>
      <c r="BI56" s="224"/>
      <c r="BJ56" s="224"/>
      <c r="BK56" s="224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  <c r="CM56" s="224"/>
      <c r="CN56" s="224"/>
      <c r="CO56" s="224"/>
      <c r="CP56" s="224"/>
      <c r="CQ56" s="224"/>
      <c r="CR56" s="224"/>
      <c r="CS56" s="224"/>
      <c r="CT56" s="224"/>
      <c r="CU56" s="224"/>
      <c r="CV56" s="224"/>
      <c r="CW56" s="224"/>
      <c r="CX56" s="224"/>
      <c r="CY56" s="224"/>
      <c r="CZ56" s="224"/>
      <c r="DA56" s="224"/>
      <c r="DB56" s="224"/>
      <c r="DC56" s="224"/>
      <c r="DD56" s="224"/>
      <c r="DE56" s="224"/>
      <c r="DF56" s="224"/>
      <c r="DG56" s="224"/>
      <c r="DH56" s="224"/>
      <c r="DI56" s="224"/>
      <c r="DJ56" s="224"/>
      <c r="DK56" s="224"/>
      <c r="DL56" s="224"/>
      <c r="DM56" s="224"/>
      <c r="DN56" s="224"/>
      <c r="DO56" s="224"/>
      <c r="DP56" s="224"/>
      <c r="DQ56" s="224"/>
      <c r="DR56" s="224"/>
      <c r="DS56" s="224"/>
      <c r="DT56" s="224"/>
      <c r="DU56" s="224"/>
      <c r="DV56" s="224"/>
      <c r="DW56" s="224"/>
      <c r="DX56" s="224"/>
      <c r="DY56" s="224"/>
      <c r="DZ56" s="224"/>
      <c r="EA56" s="224"/>
      <c r="EB56" s="224"/>
      <c r="EC56" s="224"/>
      <c r="ED56" s="224"/>
      <c r="EE56" s="224"/>
      <c r="EF56" s="224"/>
      <c r="EG56" s="224"/>
      <c r="EH56" s="224"/>
      <c r="EI56" s="224"/>
    </row>
    <row r="57" spans="1:139" ht="18" customHeight="1">
      <c r="A57" s="230"/>
      <c r="B57" s="203"/>
      <c r="C57" s="203"/>
      <c r="D57" s="203"/>
      <c r="E57" s="203"/>
      <c r="F57" s="203"/>
      <c r="G57" s="203"/>
      <c r="H57" s="222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224"/>
      <c r="AU57" s="224"/>
      <c r="AV57" s="224"/>
      <c r="AW57" s="224"/>
      <c r="AX57" s="224"/>
      <c r="AY57" s="224"/>
      <c r="AZ57" s="224"/>
      <c r="BA57" s="224"/>
      <c r="BB57" s="224"/>
      <c r="BC57" s="224"/>
      <c r="BD57" s="224"/>
      <c r="BE57" s="224"/>
      <c r="BF57" s="224"/>
      <c r="BG57" s="224"/>
      <c r="BH57" s="224"/>
      <c r="BI57" s="224"/>
      <c r="BJ57" s="224"/>
      <c r="BK57" s="224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  <c r="CM57" s="224"/>
      <c r="CN57" s="224"/>
      <c r="CO57" s="224"/>
      <c r="CP57" s="224"/>
      <c r="CQ57" s="224"/>
      <c r="CR57" s="224"/>
      <c r="CS57" s="224"/>
      <c r="CT57" s="224"/>
      <c r="CU57" s="224"/>
      <c r="CV57" s="224"/>
      <c r="CW57" s="224"/>
      <c r="CX57" s="224"/>
      <c r="CY57" s="224"/>
      <c r="CZ57" s="224"/>
      <c r="DA57" s="224"/>
      <c r="DB57" s="224"/>
      <c r="DC57" s="224"/>
      <c r="DD57" s="224"/>
      <c r="DE57" s="224"/>
      <c r="DF57" s="224"/>
      <c r="DG57" s="224"/>
      <c r="DH57" s="224"/>
      <c r="DI57" s="224"/>
      <c r="DJ57" s="224"/>
      <c r="DK57" s="224"/>
      <c r="DL57" s="224"/>
      <c r="DM57" s="224"/>
      <c r="DN57" s="224"/>
      <c r="DO57" s="224"/>
      <c r="DP57" s="224"/>
      <c r="DQ57" s="224"/>
      <c r="DR57" s="224"/>
      <c r="DS57" s="224"/>
      <c r="DT57" s="224"/>
      <c r="DU57" s="224"/>
      <c r="DV57" s="224"/>
      <c r="DW57" s="224"/>
      <c r="DX57" s="224"/>
      <c r="DY57" s="224"/>
      <c r="DZ57" s="224"/>
      <c r="EA57" s="224"/>
      <c r="EB57" s="224"/>
      <c r="EC57" s="224"/>
      <c r="ED57" s="224"/>
      <c r="EE57" s="224"/>
      <c r="EF57" s="224"/>
      <c r="EG57" s="224"/>
      <c r="EH57" s="224"/>
      <c r="EI57" s="224"/>
    </row>
    <row r="58" spans="1:139" ht="18" customHeight="1">
      <c r="A58" s="230"/>
      <c r="B58" s="203"/>
      <c r="C58" s="203"/>
      <c r="D58" s="203"/>
      <c r="E58" s="203"/>
      <c r="F58" s="203"/>
      <c r="G58" s="203"/>
      <c r="H58" s="222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  <c r="AO58" s="224"/>
      <c r="AP58" s="224"/>
      <c r="AQ58" s="224"/>
      <c r="AR58" s="224"/>
      <c r="AS58" s="224"/>
      <c r="AT58" s="224"/>
      <c r="AU58" s="224"/>
      <c r="AV58" s="224"/>
      <c r="AW58" s="224"/>
      <c r="AX58" s="224"/>
      <c r="AY58" s="224"/>
      <c r="AZ58" s="224"/>
      <c r="BA58" s="224"/>
      <c r="BB58" s="224"/>
      <c r="BC58" s="224"/>
      <c r="BD58" s="224"/>
      <c r="BE58" s="224"/>
      <c r="BF58" s="224"/>
      <c r="BG58" s="224"/>
      <c r="BH58" s="224"/>
      <c r="BI58" s="224"/>
      <c r="BJ58" s="224"/>
      <c r="BK58" s="224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  <c r="CM58" s="224"/>
      <c r="CN58" s="224"/>
      <c r="CO58" s="224"/>
      <c r="CP58" s="224"/>
      <c r="CQ58" s="224"/>
      <c r="CR58" s="224"/>
      <c r="CS58" s="224"/>
      <c r="CT58" s="224"/>
      <c r="CU58" s="224"/>
      <c r="CV58" s="224"/>
      <c r="CW58" s="224"/>
      <c r="CX58" s="224"/>
      <c r="CY58" s="224"/>
      <c r="CZ58" s="224"/>
      <c r="DA58" s="224"/>
      <c r="DB58" s="224"/>
      <c r="DC58" s="224"/>
      <c r="DD58" s="224"/>
      <c r="DE58" s="224"/>
      <c r="DF58" s="224"/>
      <c r="DG58" s="224"/>
      <c r="DH58" s="224"/>
      <c r="DI58" s="224"/>
      <c r="DJ58" s="224"/>
      <c r="DK58" s="224"/>
      <c r="DL58" s="224"/>
      <c r="DM58" s="224"/>
      <c r="DN58" s="224"/>
      <c r="DO58" s="224"/>
      <c r="DP58" s="224"/>
      <c r="DQ58" s="224"/>
      <c r="DR58" s="224"/>
      <c r="DS58" s="224"/>
      <c r="DT58" s="224"/>
      <c r="DU58" s="224"/>
      <c r="DV58" s="224"/>
      <c r="DW58" s="224"/>
      <c r="DX58" s="224"/>
      <c r="DY58" s="224"/>
      <c r="DZ58" s="224"/>
      <c r="EA58" s="224"/>
      <c r="EB58" s="224"/>
      <c r="EC58" s="224"/>
      <c r="ED58" s="224"/>
      <c r="EE58" s="224"/>
      <c r="EF58" s="224"/>
      <c r="EG58" s="224"/>
      <c r="EH58" s="224"/>
      <c r="EI58" s="224"/>
    </row>
    <row r="59" spans="1:139" ht="18" customHeight="1">
      <c r="A59" s="230"/>
      <c r="B59" s="203"/>
      <c r="C59" s="203"/>
      <c r="D59" s="203"/>
      <c r="E59" s="203"/>
      <c r="F59" s="203"/>
      <c r="G59" s="203"/>
      <c r="H59" s="222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24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  <c r="CM59" s="224"/>
      <c r="CN59" s="224"/>
      <c r="CO59" s="224"/>
      <c r="CP59" s="224"/>
      <c r="CQ59" s="224"/>
      <c r="CR59" s="224"/>
      <c r="CS59" s="224"/>
      <c r="CT59" s="224"/>
      <c r="CU59" s="224"/>
      <c r="CV59" s="224"/>
      <c r="CW59" s="224"/>
      <c r="CX59" s="224"/>
      <c r="CY59" s="224"/>
      <c r="CZ59" s="224"/>
      <c r="DA59" s="224"/>
      <c r="DB59" s="224"/>
      <c r="DC59" s="224"/>
      <c r="DD59" s="224"/>
      <c r="DE59" s="224"/>
      <c r="DF59" s="224"/>
      <c r="DG59" s="224"/>
      <c r="DH59" s="224"/>
      <c r="DI59" s="224"/>
      <c r="DJ59" s="224"/>
      <c r="DK59" s="224"/>
      <c r="DL59" s="224"/>
      <c r="DM59" s="224"/>
      <c r="DN59" s="224"/>
      <c r="DO59" s="224"/>
      <c r="DP59" s="224"/>
      <c r="DQ59" s="224"/>
      <c r="DR59" s="224"/>
      <c r="DS59" s="224"/>
      <c r="DT59" s="224"/>
      <c r="DU59" s="224"/>
      <c r="DV59" s="224"/>
      <c r="DW59" s="224"/>
      <c r="DX59" s="224"/>
      <c r="DY59" s="224"/>
      <c r="DZ59" s="224"/>
      <c r="EA59" s="224"/>
      <c r="EB59" s="224"/>
      <c r="EC59" s="224"/>
      <c r="ED59" s="224"/>
      <c r="EE59" s="224"/>
      <c r="EF59" s="224"/>
      <c r="EG59" s="224"/>
      <c r="EH59" s="224"/>
      <c r="EI59" s="224"/>
    </row>
    <row r="60" spans="1:139" ht="33" customHeight="1">
      <c r="A60" s="230"/>
      <c r="B60" s="203"/>
      <c r="C60" s="203"/>
      <c r="D60" s="203"/>
      <c r="E60" s="203"/>
      <c r="F60" s="203"/>
      <c r="G60" s="203"/>
      <c r="H60" s="222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  <c r="CM60" s="224"/>
      <c r="CN60" s="224"/>
      <c r="CO60" s="224"/>
      <c r="CP60" s="224"/>
      <c r="CQ60" s="224"/>
      <c r="CR60" s="224"/>
      <c r="CS60" s="224"/>
      <c r="CT60" s="224"/>
      <c r="CU60" s="224"/>
      <c r="CV60" s="224"/>
      <c r="CW60" s="224"/>
      <c r="CX60" s="224"/>
      <c r="CY60" s="224"/>
      <c r="CZ60" s="224"/>
      <c r="DA60" s="224"/>
      <c r="DB60" s="224"/>
      <c r="DC60" s="224"/>
      <c r="DD60" s="224"/>
      <c r="DE60" s="224"/>
      <c r="DF60" s="224"/>
      <c r="DG60" s="224"/>
      <c r="DH60" s="224"/>
      <c r="DI60" s="224"/>
      <c r="DJ60" s="224"/>
      <c r="DK60" s="224"/>
      <c r="DL60" s="224"/>
      <c r="DM60" s="224"/>
      <c r="DN60" s="224"/>
      <c r="DO60" s="224"/>
      <c r="DP60" s="224"/>
      <c r="DQ60" s="224"/>
      <c r="DR60" s="224"/>
      <c r="DS60" s="224"/>
      <c r="DT60" s="224"/>
      <c r="DU60" s="224"/>
      <c r="DV60" s="224"/>
      <c r="DW60" s="224"/>
      <c r="DX60" s="224"/>
      <c r="DY60" s="224"/>
      <c r="DZ60" s="224"/>
      <c r="EA60" s="224"/>
      <c r="EB60" s="224"/>
      <c r="EC60" s="224"/>
      <c r="ED60" s="224"/>
      <c r="EE60" s="224"/>
      <c r="EF60" s="224"/>
      <c r="EG60" s="224"/>
      <c r="EH60" s="224"/>
      <c r="EI60" s="224"/>
    </row>
    <row r="61" spans="1:139">
      <c r="A61" s="230"/>
      <c r="B61" s="203"/>
      <c r="C61" s="203"/>
      <c r="D61" s="203"/>
      <c r="E61" s="203"/>
      <c r="F61" s="203"/>
      <c r="G61" s="203"/>
      <c r="H61" s="222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  <c r="CM61" s="224"/>
      <c r="CN61" s="224"/>
      <c r="CO61" s="224"/>
      <c r="CP61" s="224"/>
      <c r="CQ61" s="224"/>
      <c r="CR61" s="224"/>
      <c r="CS61" s="224"/>
      <c r="CT61" s="224"/>
      <c r="CU61" s="224"/>
      <c r="CV61" s="224"/>
      <c r="CW61" s="224"/>
      <c r="CX61" s="224"/>
      <c r="CY61" s="224"/>
      <c r="CZ61" s="224"/>
      <c r="DA61" s="224"/>
      <c r="DB61" s="224"/>
      <c r="DC61" s="224"/>
      <c r="DD61" s="224"/>
      <c r="DE61" s="224"/>
      <c r="DF61" s="224"/>
      <c r="DG61" s="224"/>
      <c r="DH61" s="224"/>
      <c r="DI61" s="224"/>
      <c r="DJ61" s="224"/>
      <c r="DK61" s="224"/>
      <c r="DL61" s="224"/>
      <c r="DM61" s="224"/>
      <c r="DN61" s="224"/>
      <c r="DO61" s="224"/>
      <c r="DP61" s="224"/>
      <c r="DQ61" s="224"/>
      <c r="DR61" s="224"/>
      <c r="DS61" s="224"/>
      <c r="DT61" s="224"/>
      <c r="DU61" s="224"/>
      <c r="DV61" s="224"/>
      <c r="DW61" s="224"/>
      <c r="DX61" s="224"/>
      <c r="DY61" s="224"/>
      <c r="DZ61" s="224"/>
      <c r="EA61" s="224"/>
      <c r="EB61" s="224"/>
      <c r="EC61" s="224"/>
      <c r="ED61" s="224"/>
      <c r="EE61" s="224"/>
      <c r="EF61" s="224"/>
      <c r="EG61" s="224"/>
      <c r="EH61" s="224"/>
      <c r="EI61" s="224"/>
    </row>
    <row r="62" spans="1:139">
      <c r="A62" s="230"/>
      <c r="B62" s="203"/>
      <c r="C62" s="203"/>
      <c r="D62" s="203"/>
      <c r="E62" s="203"/>
      <c r="F62" s="203"/>
      <c r="G62" s="203"/>
      <c r="H62" s="222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  <c r="CM62" s="224"/>
      <c r="CN62" s="224"/>
      <c r="CO62" s="224"/>
      <c r="CP62" s="224"/>
      <c r="CQ62" s="224"/>
      <c r="CR62" s="224"/>
      <c r="CS62" s="224"/>
      <c r="CT62" s="224"/>
      <c r="CU62" s="224"/>
      <c r="CV62" s="224"/>
      <c r="CW62" s="224"/>
      <c r="CX62" s="224"/>
      <c r="CY62" s="224"/>
      <c r="CZ62" s="224"/>
      <c r="DA62" s="224"/>
      <c r="DB62" s="224"/>
      <c r="DC62" s="224"/>
      <c r="DD62" s="224"/>
      <c r="DE62" s="224"/>
      <c r="DF62" s="224"/>
      <c r="DG62" s="224"/>
      <c r="DH62" s="224"/>
      <c r="DI62" s="224"/>
      <c r="DJ62" s="224"/>
      <c r="DK62" s="224"/>
      <c r="DL62" s="224"/>
      <c r="DM62" s="224"/>
      <c r="DN62" s="224"/>
      <c r="DO62" s="224"/>
      <c r="DP62" s="224"/>
      <c r="DQ62" s="224"/>
      <c r="DR62" s="224"/>
      <c r="DS62" s="224"/>
      <c r="DT62" s="224"/>
      <c r="DU62" s="224"/>
      <c r="DV62" s="224"/>
      <c r="DW62" s="224"/>
      <c r="DX62" s="224"/>
      <c r="DY62" s="224"/>
      <c r="DZ62" s="224"/>
      <c r="EA62" s="224"/>
      <c r="EB62" s="224"/>
      <c r="EC62" s="224"/>
      <c r="ED62" s="224"/>
      <c r="EE62" s="224"/>
      <c r="EF62" s="224"/>
      <c r="EG62" s="224"/>
      <c r="EH62" s="224"/>
      <c r="EI62" s="224"/>
    </row>
    <row r="63" spans="1:139">
      <c r="A63" s="230"/>
      <c r="B63" s="203"/>
      <c r="C63" s="203"/>
      <c r="D63" s="203"/>
      <c r="E63" s="203"/>
      <c r="F63" s="203"/>
      <c r="G63" s="203"/>
      <c r="H63" s="222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  <c r="CM63" s="224"/>
      <c r="CN63" s="224"/>
      <c r="CO63" s="224"/>
      <c r="CP63" s="224"/>
      <c r="CQ63" s="224"/>
      <c r="CR63" s="224"/>
      <c r="CS63" s="224"/>
      <c r="CT63" s="224"/>
      <c r="CU63" s="224"/>
      <c r="CV63" s="224"/>
      <c r="CW63" s="224"/>
      <c r="CX63" s="224"/>
      <c r="CY63" s="224"/>
      <c r="CZ63" s="224"/>
      <c r="DA63" s="224"/>
      <c r="DB63" s="224"/>
      <c r="DC63" s="224"/>
      <c r="DD63" s="224"/>
      <c r="DE63" s="224"/>
      <c r="DF63" s="224"/>
      <c r="DG63" s="224"/>
      <c r="DH63" s="224"/>
      <c r="DI63" s="224"/>
      <c r="DJ63" s="224"/>
      <c r="DK63" s="224"/>
      <c r="DL63" s="224"/>
      <c r="DM63" s="224"/>
      <c r="DN63" s="224"/>
      <c r="DO63" s="224"/>
      <c r="DP63" s="224"/>
      <c r="DQ63" s="224"/>
      <c r="DR63" s="224"/>
      <c r="DS63" s="224"/>
      <c r="DT63" s="224"/>
      <c r="DU63" s="224"/>
      <c r="DV63" s="224"/>
      <c r="DW63" s="224"/>
      <c r="DX63" s="224"/>
      <c r="DY63" s="224"/>
      <c r="DZ63" s="224"/>
      <c r="EA63" s="224"/>
      <c r="EB63" s="224"/>
      <c r="EC63" s="224"/>
      <c r="ED63" s="224"/>
      <c r="EE63" s="224"/>
      <c r="EF63" s="224"/>
      <c r="EG63" s="224"/>
      <c r="EH63" s="224"/>
      <c r="EI63" s="224"/>
    </row>
    <row r="64" spans="1:139">
      <c r="A64" s="230"/>
      <c r="B64" s="203"/>
      <c r="C64" s="203"/>
      <c r="D64" s="203"/>
      <c r="E64" s="203"/>
      <c r="F64" s="203"/>
      <c r="G64" s="203"/>
      <c r="H64" s="222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  <c r="CM64" s="224"/>
      <c r="CN64" s="224"/>
      <c r="CO64" s="224"/>
      <c r="CP64" s="224"/>
      <c r="CQ64" s="224"/>
      <c r="CR64" s="224"/>
      <c r="CS64" s="224"/>
      <c r="CT64" s="224"/>
      <c r="CU64" s="224"/>
      <c r="CV64" s="224"/>
      <c r="CW64" s="224"/>
      <c r="CX64" s="224"/>
      <c r="CY64" s="224"/>
      <c r="CZ64" s="224"/>
      <c r="DA64" s="224"/>
      <c r="DB64" s="224"/>
      <c r="DC64" s="224"/>
      <c r="DD64" s="224"/>
      <c r="DE64" s="224"/>
      <c r="DF64" s="224"/>
      <c r="DG64" s="224"/>
      <c r="DH64" s="224"/>
      <c r="DI64" s="224"/>
      <c r="DJ64" s="224"/>
      <c r="DK64" s="224"/>
      <c r="DL64" s="224"/>
      <c r="DM64" s="224"/>
      <c r="DN64" s="224"/>
      <c r="DO64" s="224"/>
      <c r="DP64" s="224"/>
      <c r="DQ64" s="224"/>
      <c r="DR64" s="224"/>
      <c r="DS64" s="224"/>
      <c r="DT64" s="224"/>
      <c r="DU64" s="224"/>
      <c r="DV64" s="224"/>
      <c r="DW64" s="224"/>
      <c r="DX64" s="224"/>
      <c r="DY64" s="224"/>
      <c r="DZ64" s="224"/>
      <c r="EA64" s="224"/>
      <c r="EB64" s="224"/>
      <c r="EC64" s="224"/>
      <c r="ED64" s="224"/>
      <c r="EE64" s="224"/>
      <c r="EF64" s="224"/>
      <c r="EG64" s="224"/>
      <c r="EH64" s="224"/>
      <c r="EI64" s="224"/>
    </row>
    <row r="65" spans="1:139">
      <c r="A65" s="230"/>
      <c r="B65" s="203"/>
      <c r="C65" s="203"/>
      <c r="D65" s="203"/>
      <c r="E65" s="203"/>
      <c r="F65" s="203"/>
      <c r="G65" s="203"/>
      <c r="H65" s="222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  <c r="CM65" s="224"/>
      <c r="CN65" s="224"/>
      <c r="CO65" s="224"/>
      <c r="CP65" s="224"/>
      <c r="CQ65" s="224"/>
      <c r="CR65" s="224"/>
      <c r="CS65" s="224"/>
      <c r="CT65" s="224"/>
      <c r="CU65" s="224"/>
      <c r="CV65" s="224"/>
      <c r="CW65" s="224"/>
      <c r="CX65" s="224"/>
      <c r="CY65" s="224"/>
      <c r="CZ65" s="224"/>
      <c r="DA65" s="224"/>
      <c r="DB65" s="224"/>
      <c r="DC65" s="224"/>
      <c r="DD65" s="224"/>
      <c r="DE65" s="224"/>
      <c r="DF65" s="224"/>
      <c r="DG65" s="224"/>
      <c r="DH65" s="224"/>
      <c r="DI65" s="224"/>
      <c r="DJ65" s="224"/>
      <c r="DK65" s="224"/>
      <c r="DL65" s="224"/>
      <c r="DM65" s="224"/>
      <c r="DN65" s="224"/>
      <c r="DO65" s="224"/>
      <c r="DP65" s="224"/>
      <c r="DQ65" s="224"/>
      <c r="DR65" s="224"/>
      <c r="DS65" s="224"/>
      <c r="DT65" s="224"/>
      <c r="DU65" s="224"/>
      <c r="DV65" s="224"/>
      <c r="DW65" s="224"/>
      <c r="DX65" s="224"/>
      <c r="DY65" s="224"/>
      <c r="DZ65" s="224"/>
      <c r="EA65" s="224"/>
      <c r="EB65" s="224"/>
      <c r="EC65" s="224"/>
      <c r="ED65" s="224"/>
      <c r="EE65" s="224"/>
      <c r="EF65" s="224"/>
      <c r="EG65" s="224"/>
      <c r="EH65" s="224"/>
      <c r="EI65" s="224"/>
    </row>
    <row r="66" spans="1:139">
      <c r="A66" s="230"/>
      <c r="B66" s="203"/>
      <c r="C66" s="203"/>
      <c r="D66" s="203"/>
      <c r="E66" s="203"/>
      <c r="F66" s="203"/>
      <c r="G66" s="203"/>
      <c r="H66" s="222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  <c r="CM66" s="224"/>
      <c r="CN66" s="224"/>
      <c r="CO66" s="224"/>
      <c r="CP66" s="224"/>
      <c r="CQ66" s="224"/>
      <c r="CR66" s="224"/>
      <c r="CS66" s="224"/>
      <c r="CT66" s="224"/>
      <c r="CU66" s="224"/>
      <c r="CV66" s="224"/>
      <c r="CW66" s="224"/>
      <c r="CX66" s="224"/>
      <c r="CY66" s="224"/>
      <c r="CZ66" s="224"/>
      <c r="DA66" s="224"/>
      <c r="DB66" s="224"/>
      <c r="DC66" s="224"/>
      <c r="DD66" s="224"/>
      <c r="DE66" s="224"/>
      <c r="DF66" s="224"/>
      <c r="DG66" s="224"/>
      <c r="DH66" s="224"/>
      <c r="DI66" s="224"/>
      <c r="DJ66" s="224"/>
      <c r="DK66" s="224"/>
      <c r="DL66" s="224"/>
      <c r="DM66" s="224"/>
      <c r="DN66" s="224"/>
      <c r="DO66" s="224"/>
      <c r="DP66" s="224"/>
      <c r="DQ66" s="224"/>
      <c r="DR66" s="224"/>
      <c r="DS66" s="224"/>
      <c r="DT66" s="224"/>
      <c r="DU66" s="224"/>
      <c r="DV66" s="224"/>
      <c r="DW66" s="224"/>
      <c r="DX66" s="224"/>
      <c r="DY66" s="224"/>
      <c r="DZ66" s="224"/>
      <c r="EA66" s="224"/>
      <c r="EB66" s="224"/>
      <c r="EC66" s="224"/>
      <c r="ED66" s="224"/>
      <c r="EE66" s="224"/>
      <c r="EF66" s="224"/>
      <c r="EG66" s="224"/>
      <c r="EH66" s="224"/>
      <c r="EI66" s="224"/>
    </row>
    <row r="67" spans="1:139">
      <c r="A67" s="230"/>
      <c r="B67" s="203"/>
      <c r="C67" s="203"/>
      <c r="D67" s="203"/>
      <c r="E67" s="203"/>
      <c r="F67" s="203"/>
      <c r="G67" s="203"/>
      <c r="H67" s="222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  <c r="CM67" s="224"/>
      <c r="CN67" s="224"/>
      <c r="CO67" s="224"/>
      <c r="CP67" s="224"/>
      <c r="CQ67" s="224"/>
      <c r="CR67" s="224"/>
      <c r="CS67" s="224"/>
      <c r="CT67" s="224"/>
      <c r="CU67" s="224"/>
      <c r="CV67" s="224"/>
      <c r="CW67" s="224"/>
      <c r="CX67" s="224"/>
      <c r="CY67" s="224"/>
      <c r="CZ67" s="224"/>
      <c r="DA67" s="224"/>
      <c r="DB67" s="224"/>
      <c r="DC67" s="224"/>
      <c r="DD67" s="224"/>
      <c r="DE67" s="224"/>
      <c r="DF67" s="224"/>
      <c r="DG67" s="224"/>
      <c r="DH67" s="224"/>
      <c r="DI67" s="224"/>
      <c r="DJ67" s="224"/>
      <c r="DK67" s="224"/>
      <c r="DL67" s="224"/>
      <c r="DM67" s="224"/>
      <c r="DN67" s="224"/>
      <c r="DO67" s="224"/>
      <c r="DP67" s="224"/>
      <c r="DQ67" s="224"/>
      <c r="DR67" s="224"/>
      <c r="DS67" s="224"/>
      <c r="DT67" s="224"/>
      <c r="DU67" s="224"/>
      <c r="DV67" s="224"/>
      <c r="DW67" s="224"/>
      <c r="DX67" s="224"/>
      <c r="DY67" s="224"/>
      <c r="DZ67" s="224"/>
      <c r="EA67" s="224"/>
      <c r="EB67" s="224"/>
      <c r="EC67" s="224"/>
      <c r="ED67" s="224"/>
      <c r="EE67" s="224"/>
      <c r="EF67" s="224"/>
      <c r="EG67" s="224"/>
      <c r="EH67" s="224"/>
      <c r="EI67" s="224"/>
    </row>
    <row r="68" spans="1:139">
      <c r="A68" s="230"/>
      <c r="B68" s="203"/>
      <c r="C68" s="203"/>
      <c r="D68" s="203"/>
      <c r="E68" s="203"/>
      <c r="F68" s="203"/>
      <c r="G68" s="203"/>
      <c r="H68" s="222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  <c r="CM68" s="224"/>
      <c r="CN68" s="224"/>
      <c r="CO68" s="224"/>
      <c r="CP68" s="224"/>
      <c r="CQ68" s="224"/>
      <c r="CR68" s="224"/>
      <c r="CS68" s="224"/>
      <c r="CT68" s="224"/>
      <c r="CU68" s="224"/>
      <c r="CV68" s="224"/>
      <c r="CW68" s="224"/>
      <c r="CX68" s="224"/>
      <c r="CY68" s="224"/>
      <c r="CZ68" s="224"/>
      <c r="DA68" s="224"/>
      <c r="DB68" s="224"/>
      <c r="DC68" s="224"/>
      <c r="DD68" s="224"/>
      <c r="DE68" s="224"/>
      <c r="DF68" s="224"/>
      <c r="DG68" s="224"/>
      <c r="DH68" s="224"/>
      <c r="DI68" s="224"/>
      <c r="DJ68" s="224"/>
      <c r="DK68" s="224"/>
      <c r="DL68" s="224"/>
      <c r="DM68" s="224"/>
      <c r="DN68" s="224"/>
      <c r="DO68" s="224"/>
      <c r="DP68" s="224"/>
      <c r="DQ68" s="224"/>
      <c r="DR68" s="224"/>
      <c r="DS68" s="224"/>
      <c r="DT68" s="224"/>
      <c r="DU68" s="224"/>
      <c r="DV68" s="224"/>
      <c r="DW68" s="224"/>
      <c r="DX68" s="224"/>
      <c r="DY68" s="224"/>
      <c r="DZ68" s="224"/>
      <c r="EA68" s="224"/>
      <c r="EB68" s="224"/>
      <c r="EC68" s="224"/>
      <c r="ED68" s="224"/>
      <c r="EE68" s="224"/>
      <c r="EF68" s="224"/>
      <c r="EG68" s="224"/>
      <c r="EH68" s="224"/>
      <c r="EI68" s="224"/>
    </row>
    <row r="69" spans="1:139">
      <c r="A69" s="230"/>
      <c r="B69" s="203"/>
      <c r="C69" s="203"/>
      <c r="D69" s="203"/>
      <c r="E69" s="203"/>
      <c r="F69" s="203"/>
      <c r="G69" s="203"/>
      <c r="H69" s="222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4"/>
      <c r="AQ69" s="224"/>
      <c r="AR69" s="224"/>
      <c r="AS69" s="224"/>
      <c r="AT69" s="224"/>
      <c r="AU69" s="224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  <c r="CM69" s="224"/>
      <c r="CN69" s="224"/>
      <c r="CO69" s="224"/>
      <c r="CP69" s="224"/>
      <c r="CQ69" s="224"/>
      <c r="CR69" s="224"/>
      <c r="CS69" s="224"/>
      <c r="CT69" s="224"/>
      <c r="CU69" s="224"/>
      <c r="CV69" s="224"/>
      <c r="CW69" s="224"/>
      <c r="CX69" s="224"/>
      <c r="CY69" s="224"/>
      <c r="CZ69" s="224"/>
      <c r="DA69" s="224"/>
      <c r="DB69" s="224"/>
      <c r="DC69" s="224"/>
      <c r="DD69" s="224"/>
      <c r="DE69" s="224"/>
      <c r="DF69" s="224"/>
      <c r="DG69" s="224"/>
      <c r="DH69" s="224"/>
      <c r="DI69" s="224"/>
      <c r="DJ69" s="224"/>
      <c r="DK69" s="224"/>
      <c r="DL69" s="224"/>
      <c r="DM69" s="224"/>
      <c r="DN69" s="224"/>
      <c r="DO69" s="224"/>
      <c r="DP69" s="224"/>
      <c r="DQ69" s="224"/>
      <c r="DR69" s="224"/>
      <c r="DS69" s="224"/>
      <c r="DT69" s="224"/>
      <c r="DU69" s="224"/>
      <c r="DV69" s="224"/>
      <c r="DW69" s="224"/>
      <c r="DX69" s="224"/>
      <c r="DY69" s="224"/>
      <c r="DZ69" s="224"/>
      <c r="EA69" s="224"/>
      <c r="EB69" s="224"/>
      <c r="EC69" s="224"/>
      <c r="ED69" s="224"/>
      <c r="EE69" s="224"/>
      <c r="EF69" s="224"/>
      <c r="EG69" s="224"/>
      <c r="EH69" s="224"/>
      <c r="EI69" s="224"/>
    </row>
    <row r="70" spans="1:139">
      <c r="A70" s="230"/>
      <c r="B70" s="203"/>
      <c r="C70" s="203"/>
      <c r="D70" s="203"/>
      <c r="E70" s="203"/>
      <c r="F70" s="203"/>
      <c r="G70" s="203"/>
      <c r="H70" s="222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  <c r="AK70" s="224"/>
      <c r="AL70" s="224"/>
      <c r="AM70" s="224"/>
      <c r="AN70" s="224"/>
      <c r="AO70" s="224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4"/>
      <c r="BA70" s="224"/>
      <c r="BB70" s="224"/>
      <c r="BC70" s="224"/>
      <c r="BD70" s="224"/>
      <c r="BE70" s="224"/>
      <c r="BF70" s="224"/>
      <c r="BG70" s="224"/>
      <c r="BH70" s="224"/>
      <c r="BI70" s="224"/>
      <c r="BJ70" s="224"/>
      <c r="BK70" s="224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  <c r="CM70" s="224"/>
      <c r="CN70" s="224"/>
      <c r="CO70" s="224"/>
      <c r="CP70" s="224"/>
      <c r="CQ70" s="224"/>
      <c r="CR70" s="224"/>
      <c r="CS70" s="224"/>
      <c r="CT70" s="224"/>
      <c r="CU70" s="224"/>
      <c r="CV70" s="224"/>
      <c r="CW70" s="224"/>
      <c r="CX70" s="224"/>
      <c r="CY70" s="224"/>
      <c r="CZ70" s="224"/>
      <c r="DA70" s="224"/>
      <c r="DB70" s="224"/>
      <c r="DC70" s="224"/>
      <c r="DD70" s="224"/>
      <c r="DE70" s="224"/>
      <c r="DF70" s="224"/>
      <c r="DG70" s="224"/>
      <c r="DH70" s="224"/>
      <c r="DI70" s="224"/>
      <c r="DJ70" s="224"/>
      <c r="DK70" s="224"/>
      <c r="DL70" s="224"/>
      <c r="DM70" s="224"/>
      <c r="DN70" s="224"/>
      <c r="DO70" s="224"/>
      <c r="DP70" s="224"/>
      <c r="DQ70" s="224"/>
      <c r="DR70" s="224"/>
      <c r="DS70" s="224"/>
      <c r="DT70" s="224"/>
      <c r="DU70" s="224"/>
      <c r="DV70" s="224"/>
      <c r="DW70" s="224"/>
      <c r="DX70" s="224"/>
      <c r="DY70" s="224"/>
      <c r="DZ70" s="224"/>
      <c r="EA70" s="224"/>
      <c r="EB70" s="224"/>
      <c r="EC70" s="224"/>
      <c r="ED70" s="224"/>
      <c r="EE70" s="224"/>
      <c r="EF70" s="224"/>
      <c r="EG70" s="224"/>
      <c r="EH70" s="224"/>
      <c r="EI70" s="224"/>
    </row>
    <row r="71" spans="1:139">
      <c r="A71" s="230"/>
      <c r="B71" s="203"/>
      <c r="C71" s="203"/>
      <c r="D71" s="203"/>
      <c r="E71" s="203"/>
      <c r="F71" s="203"/>
      <c r="G71" s="203"/>
      <c r="H71" s="222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24"/>
      <c r="AS71" s="224"/>
      <c r="AT71" s="224"/>
      <c r="AU71" s="224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24"/>
      <c r="CP71" s="224"/>
      <c r="CQ71" s="224"/>
      <c r="CR71" s="224"/>
      <c r="CS71" s="224"/>
      <c r="CT71" s="224"/>
      <c r="CU71" s="224"/>
      <c r="CV71" s="224"/>
      <c r="CW71" s="224"/>
      <c r="CX71" s="224"/>
      <c r="CY71" s="224"/>
      <c r="CZ71" s="224"/>
      <c r="DA71" s="224"/>
      <c r="DB71" s="224"/>
      <c r="DC71" s="224"/>
      <c r="DD71" s="224"/>
      <c r="DE71" s="224"/>
      <c r="DF71" s="224"/>
      <c r="DG71" s="224"/>
      <c r="DH71" s="224"/>
      <c r="DI71" s="224"/>
      <c r="DJ71" s="224"/>
      <c r="DK71" s="224"/>
      <c r="DL71" s="224"/>
      <c r="DM71" s="224"/>
      <c r="DN71" s="224"/>
      <c r="DO71" s="224"/>
      <c r="DP71" s="224"/>
      <c r="DQ71" s="224"/>
      <c r="DR71" s="224"/>
      <c r="DS71" s="224"/>
      <c r="DT71" s="224"/>
      <c r="DU71" s="224"/>
      <c r="DV71" s="224"/>
      <c r="DW71" s="224"/>
      <c r="DX71" s="224"/>
      <c r="DY71" s="224"/>
      <c r="DZ71" s="224"/>
      <c r="EA71" s="224"/>
      <c r="EB71" s="224"/>
      <c r="EC71" s="224"/>
      <c r="ED71" s="224"/>
      <c r="EE71" s="224"/>
      <c r="EF71" s="224"/>
      <c r="EG71" s="224"/>
      <c r="EH71" s="224"/>
      <c r="EI71" s="224"/>
    </row>
    <row r="72" spans="1:139">
      <c r="A72" s="230"/>
      <c r="B72" s="203"/>
      <c r="C72" s="203"/>
      <c r="D72" s="203"/>
      <c r="E72" s="203"/>
      <c r="F72" s="203"/>
      <c r="G72" s="203"/>
      <c r="H72" s="222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24"/>
      <c r="BK72" s="224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24"/>
      <c r="CP72" s="224"/>
      <c r="CQ72" s="224"/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  <c r="DJ72" s="224"/>
      <c r="DK72" s="224"/>
      <c r="DL72" s="224"/>
      <c r="DM72" s="224"/>
      <c r="DN72" s="224"/>
      <c r="DO72" s="224"/>
      <c r="DP72" s="224"/>
      <c r="DQ72" s="224"/>
      <c r="DR72" s="224"/>
      <c r="DS72" s="224"/>
      <c r="DT72" s="224"/>
      <c r="DU72" s="224"/>
      <c r="DV72" s="224"/>
      <c r="DW72" s="224"/>
      <c r="DX72" s="224"/>
      <c r="DY72" s="224"/>
      <c r="DZ72" s="224"/>
      <c r="EA72" s="224"/>
      <c r="EB72" s="224"/>
      <c r="EC72" s="224"/>
      <c r="ED72" s="224"/>
      <c r="EE72" s="224"/>
      <c r="EF72" s="224"/>
      <c r="EG72" s="224"/>
      <c r="EH72" s="224"/>
      <c r="EI72" s="224"/>
    </row>
    <row r="73" spans="1:139">
      <c r="A73" s="230"/>
      <c r="B73" s="203"/>
      <c r="C73" s="203"/>
      <c r="D73" s="203"/>
      <c r="E73" s="203"/>
      <c r="F73" s="203"/>
      <c r="G73" s="203"/>
      <c r="H73" s="222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4"/>
      <c r="AO73" s="224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224"/>
      <c r="BJ73" s="224"/>
      <c r="BK73" s="224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  <c r="CM73" s="224"/>
      <c r="CN73" s="224"/>
      <c r="CO73" s="224"/>
      <c r="CP73" s="224"/>
      <c r="CQ73" s="224"/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4"/>
      <c r="DK73" s="224"/>
      <c r="DL73" s="224"/>
      <c r="DM73" s="224"/>
      <c r="DN73" s="224"/>
      <c r="DO73" s="224"/>
      <c r="DP73" s="224"/>
      <c r="DQ73" s="224"/>
      <c r="DR73" s="224"/>
      <c r="DS73" s="224"/>
      <c r="DT73" s="224"/>
      <c r="DU73" s="224"/>
      <c r="DV73" s="224"/>
      <c r="DW73" s="224"/>
      <c r="DX73" s="224"/>
      <c r="DY73" s="224"/>
      <c r="DZ73" s="224"/>
      <c r="EA73" s="224"/>
      <c r="EB73" s="224"/>
      <c r="EC73" s="224"/>
      <c r="ED73" s="224"/>
      <c r="EE73" s="224"/>
      <c r="EF73" s="224"/>
      <c r="EG73" s="224"/>
      <c r="EH73" s="224"/>
      <c r="EI73" s="224"/>
    </row>
    <row r="74" spans="1:139">
      <c r="A74" s="230"/>
      <c r="B74" s="203"/>
      <c r="C74" s="203"/>
      <c r="D74" s="203"/>
      <c r="E74" s="203"/>
      <c r="F74" s="203"/>
      <c r="G74" s="203"/>
      <c r="H74" s="222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  <c r="CY74" s="224"/>
      <c r="CZ74" s="224"/>
      <c r="DA74" s="224"/>
      <c r="DB74" s="224"/>
      <c r="DC74" s="224"/>
      <c r="DD74" s="224"/>
      <c r="DE74" s="224"/>
      <c r="DF74" s="224"/>
      <c r="DG74" s="224"/>
      <c r="DH74" s="224"/>
      <c r="DI74" s="224"/>
      <c r="DJ74" s="224"/>
      <c r="DK74" s="224"/>
      <c r="DL74" s="224"/>
      <c r="DM74" s="224"/>
      <c r="DN74" s="224"/>
      <c r="DO74" s="224"/>
      <c r="DP74" s="224"/>
      <c r="DQ74" s="224"/>
      <c r="DR74" s="224"/>
      <c r="DS74" s="224"/>
      <c r="DT74" s="224"/>
      <c r="DU74" s="224"/>
      <c r="DV74" s="224"/>
      <c r="DW74" s="224"/>
      <c r="DX74" s="224"/>
      <c r="DY74" s="224"/>
      <c r="DZ74" s="224"/>
      <c r="EA74" s="224"/>
      <c r="EB74" s="224"/>
      <c r="EC74" s="224"/>
      <c r="ED74" s="224"/>
      <c r="EE74" s="224"/>
      <c r="EF74" s="224"/>
      <c r="EG74" s="224"/>
      <c r="EH74" s="224"/>
      <c r="EI74" s="224"/>
    </row>
    <row r="75" spans="1:139">
      <c r="A75" s="230"/>
      <c r="B75" s="203"/>
      <c r="C75" s="203"/>
      <c r="D75" s="203"/>
      <c r="E75" s="203"/>
      <c r="F75" s="203"/>
      <c r="G75" s="203"/>
      <c r="H75" s="222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  <c r="CQ75" s="224"/>
      <c r="CR75" s="224"/>
      <c r="CS75" s="224"/>
      <c r="CT75" s="224"/>
      <c r="CU75" s="224"/>
      <c r="CV75" s="224"/>
      <c r="CW75" s="224"/>
      <c r="CX75" s="224"/>
      <c r="CY75" s="224"/>
      <c r="CZ75" s="224"/>
      <c r="DA75" s="224"/>
      <c r="DB75" s="224"/>
      <c r="DC75" s="224"/>
      <c r="DD75" s="224"/>
      <c r="DE75" s="224"/>
      <c r="DF75" s="224"/>
      <c r="DG75" s="224"/>
      <c r="DH75" s="224"/>
      <c r="DI75" s="224"/>
      <c r="DJ75" s="224"/>
      <c r="DK75" s="224"/>
      <c r="DL75" s="224"/>
      <c r="DM75" s="224"/>
      <c r="DN75" s="224"/>
      <c r="DO75" s="224"/>
      <c r="DP75" s="224"/>
      <c r="DQ75" s="224"/>
      <c r="DR75" s="224"/>
      <c r="DS75" s="224"/>
      <c r="DT75" s="224"/>
      <c r="DU75" s="224"/>
      <c r="DV75" s="224"/>
      <c r="DW75" s="224"/>
      <c r="DX75" s="224"/>
      <c r="DY75" s="224"/>
      <c r="DZ75" s="224"/>
      <c r="EA75" s="224"/>
      <c r="EB75" s="224"/>
      <c r="EC75" s="224"/>
      <c r="ED75" s="224"/>
      <c r="EE75" s="224"/>
      <c r="EF75" s="224"/>
      <c r="EG75" s="224"/>
      <c r="EH75" s="224"/>
      <c r="EI75" s="224"/>
    </row>
    <row r="76" spans="1:139">
      <c r="A76" s="230"/>
      <c r="B76" s="203"/>
      <c r="C76" s="203"/>
      <c r="D76" s="203"/>
      <c r="E76" s="203"/>
      <c r="F76" s="203"/>
      <c r="G76" s="203"/>
      <c r="H76" s="222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  <c r="CY76" s="224"/>
      <c r="CZ76" s="224"/>
      <c r="DA76" s="224"/>
      <c r="DB76" s="224"/>
      <c r="DC76" s="224"/>
      <c r="DD76" s="224"/>
      <c r="DE76" s="224"/>
      <c r="DF76" s="224"/>
      <c r="DG76" s="224"/>
      <c r="DH76" s="224"/>
      <c r="DI76" s="224"/>
      <c r="DJ76" s="224"/>
      <c r="DK76" s="224"/>
      <c r="DL76" s="224"/>
      <c r="DM76" s="224"/>
      <c r="DN76" s="224"/>
      <c r="DO76" s="224"/>
      <c r="DP76" s="224"/>
      <c r="DQ76" s="224"/>
      <c r="DR76" s="224"/>
      <c r="DS76" s="224"/>
      <c r="DT76" s="224"/>
      <c r="DU76" s="224"/>
      <c r="DV76" s="224"/>
      <c r="DW76" s="224"/>
      <c r="DX76" s="224"/>
      <c r="DY76" s="224"/>
      <c r="DZ76" s="224"/>
      <c r="EA76" s="224"/>
      <c r="EB76" s="224"/>
      <c r="EC76" s="224"/>
      <c r="ED76" s="224"/>
      <c r="EE76" s="224"/>
      <c r="EF76" s="224"/>
      <c r="EG76" s="224"/>
      <c r="EH76" s="224"/>
      <c r="EI76" s="224"/>
    </row>
    <row r="77" spans="1:139">
      <c r="A77" s="230"/>
      <c r="B77" s="203"/>
      <c r="C77" s="203"/>
      <c r="D77" s="203"/>
      <c r="E77" s="203"/>
      <c r="F77" s="203"/>
      <c r="G77" s="203"/>
      <c r="H77" s="222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  <c r="CY77" s="224"/>
      <c r="CZ77" s="224"/>
      <c r="DA77" s="224"/>
      <c r="DB77" s="224"/>
      <c r="DC77" s="224"/>
      <c r="DD77" s="224"/>
      <c r="DE77" s="224"/>
      <c r="DF77" s="224"/>
      <c r="DG77" s="224"/>
      <c r="DH77" s="224"/>
      <c r="DI77" s="224"/>
      <c r="DJ77" s="224"/>
      <c r="DK77" s="224"/>
      <c r="DL77" s="224"/>
      <c r="DM77" s="224"/>
      <c r="DN77" s="224"/>
      <c r="DO77" s="224"/>
      <c r="DP77" s="224"/>
      <c r="DQ77" s="224"/>
      <c r="DR77" s="224"/>
      <c r="DS77" s="224"/>
      <c r="DT77" s="224"/>
      <c r="DU77" s="224"/>
      <c r="DV77" s="224"/>
      <c r="DW77" s="224"/>
      <c r="DX77" s="224"/>
      <c r="DY77" s="224"/>
      <c r="DZ77" s="224"/>
      <c r="EA77" s="224"/>
      <c r="EB77" s="224"/>
      <c r="EC77" s="224"/>
      <c r="ED77" s="224"/>
      <c r="EE77" s="224"/>
      <c r="EF77" s="224"/>
      <c r="EG77" s="224"/>
      <c r="EH77" s="224"/>
      <c r="EI77" s="224"/>
    </row>
    <row r="78" spans="1:139">
      <c r="A78" s="230"/>
      <c r="B78" s="203"/>
      <c r="C78" s="203"/>
      <c r="D78" s="203"/>
      <c r="E78" s="203"/>
      <c r="F78" s="203"/>
      <c r="G78" s="203"/>
      <c r="H78" s="222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  <c r="CY78" s="224"/>
      <c r="CZ78" s="224"/>
      <c r="DA78" s="224"/>
      <c r="DB78" s="224"/>
      <c r="DC78" s="224"/>
      <c r="DD78" s="224"/>
      <c r="DE78" s="224"/>
      <c r="DF78" s="224"/>
      <c r="DG78" s="224"/>
      <c r="DH78" s="224"/>
      <c r="DI78" s="224"/>
      <c r="DJ78" s="224"/>
      <c r="DK78" s="224"/>
      <c r="DL78" s="224"/>
      <c r="DM78" s="224"/>
      <c r="DN78" s="224"/>
      <c r="DO78" s="224"/>
      <c r="DP78" s="224"/>
      <c r="DQ78" s="224"/>
      <c r="DR78" s="224"/>
      <c r="DS78" s="224"/>
      <c r="DT78" s="224"/>
      <c r="DU78" s="224"/>
      <c r="DV78" s="224"/>
      <c r="DW78" s="224"/>
      <c r="DX78" s="224"/>
      <c r="DY78" s="224"/>
      <c r="DZ78" s="224"/>
      <c r="EA78" s="224"/>
      <c r="EB78" s="224"/>
      <c r="EC78" s="224"/>
      <c r="ED78" s="224"/>
      <c r="EE78" s="224"/>
      <c r="EF78" s="224"/>
      <c r="EG78" s="224"/>
      <c r="EH78" s="224"/>
      <c r="EI78" s="224"/>
    </row>
    <row r="79" spans="1:139">
      <c r="A79" s="230"/>
      <c r="B79" s="203"/>
      <c r="C79" s="203"/>
      <c r="D79" s="203"/>
      <c r="E79" s="203"/>
      <c r="F79" s="203"/>
      <c r="G79" s="203"/>
      <c r="H79" s="222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  <c r="CY79" s="224"/>
      <c r="CZ79" s="224"/>
      <c r="DA79" s="224"/>
      <c r="DB79" s="224"/>
      <c r="DC79" s="224"/>
      <c r="DD79" s="224"/>
      <c r="DE79" s="224"/>
      <c r="DF79" s="224"/>
      <c r="DG79" s="224"/>
      <c r="DH79" s="224"/>
      <c r="DI79" s="224"/>
      <c r="DJ79" s="224"/>
      <c r="DK79" s="224"/>
      <c r="DL79" s="224"/>
      <c r="DM79" s="224"/>
      <c r="DN79" s="224"/>
      <c r="DO79" s="224"/>
      <c r="DP79" s="224"/>
      <c r="DQ79" s="224"/>
      <c r="DR79" s="224"/>
      <c r="DS79" s="224"/>
      <c r="DT79" s="224"/>
      <c r="DU79" s="224"/>
      <c r="DV79" s="224"/>
      <c r="DW79" s="224"/>
      <c r="DX79" s="224"/>
      <c r="DY79" s="224"/>
      <c r="DZ79" s="224"/>
      <c r="EA79" s="224"/>
      <c r="EB79" s="224"/>
      <c r="EC79" s="224"/>
      <c r="ED79" s="224"/>
      <c r="EE79" s="224"/>
      <c r="EF79" s="224"/>
      <c r="EG79" s="224"/>
      <c r="EH79" s="224"/>
      <c r="EI79" s="224"/>
    </row>
    <row r="80" spans="1:139">
      <c r="A80" s="230"/>
      <c r="B80" s="203"/>
      <c r="C80" s="203"/>
      <c r="D80" s="203"/>
      <c r="E80" s="203"/>
      <c r="F80" s="203"/>
      <c r="G80" s="203"/>
      <c r="H80" s="222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  <c r="CY80" s="224"/>
      <c r="CZ80" s="224"/>
      <c r="DA80" s="224"/>
      <c r="DB80" s="224"/>
      <c r="DC80" s="224"/>
      <c r="DD80" s="224"/>
      <c r="DE80" s="224"/>
      <c r="DF80" s="224"/>
      <c r="DG80" s="224"/>
      <c r="DH80" s="224"/>
      <c r="DI80" s="224"/>
      <c r="DJ80" s="224"/>
      <c r="DK80" s="224"/>
      <c r="DL80" s="224"/>
      <c r="DM80" s="224"/>
      <c r="DN80" s="224"/>
      <c r="DO80" s="224"/>
      <c r="DP80" s="224"/>
      <c r="DQ80" s="224"/>
      <c r="DR80" s="224"/>
      <c r="DS80" s="224"/>
      <c r="DT80" s="224"/>
      <c r="DU80" s="224"/>
      <c r="DV80" s="224"/>
      <c r="DW80" s="224"/>
      <c r="DX80" s="224"/>
      <c r="DY80" s="224"/>
      <c r="DZ80" s="224"/>
      <c r="EA80" s="224"/>
      <c r="EB80" s="224"/>
      <c r="EC80" s="224"/>
      <c r="ED80" s="224"/>
      <c r="EE80" s="224"/>
      <c r="EF80" s="224"/>
      <c r="EG80" s="224"/>
      <c r="EH80" s="224"/>
      <c r="EI80" s="224"/>
    </row>
    <row r="81" spans="1:139">
      <c r="A81" s="230"/>
      <c r="B81" s="203"/>
      <c r="C81" s="203"/>
      <c r="D81" s="203"/>
      <c r="E81" s="203"/>
      <c r="F81" s="203"/>
      <c r="G81" s="203"/>
      <c r="H81" s="222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  <c r="CY81" s="224"/>
      <c r="CZ81" s="224"/>
      <c r="DA81" s="224"/>
      <c r="DB81" s="224"/>
      <c r="DC81" s="224"/>
      <c r="DD81" s="224"/>
      <c r="DE81" s="224"/>
      <c r="DF81" s="224"/>
      <c r="DG81" s="224"/>
      <c r="DH81" s="224"/>
      <c r="DI81" s="224"/>
      <c r="DJ81" s="224"/>
      <c r="DK81" s="224"/>
      <c r="DL81" s="224"/>
      <c r="DM81" s="224"/>
      <c r="DN81" s="224"/>
      <c r="DO81" s="224"/>
      <c r="DP81" s="224"/>
      <c r="DQ81" s="224"/>
      <c r="DR81" s="224"/>
      <c r="DS81" s="224"/>
      <c r="DT81" s="224"/>
      <c r="DU81" s="224"/>
      <c r="DV81" s="224"/>
      <c r="DW81" s="224"/>
      <c r="DX81" s="224"/>
      <c r="DY81" s="224"/>
      <c r="DZ81" s="224"/>
      <c r="EA81" s="224"/>
      <c r="EB81" s="224"/>
      <c r="EC81" s="224"/>
      <c r="ED81" s="224"/>
      <c r="EE81" s="224"/>
      <c r="EF81" s="224"/>
      <c r="EG81" s="224"/>
      <c r="EH81" s="224"/>
      <c r="EI81" s="224"/>
    </row>
    <row r="82" spans="1:139">
      <c r="A82" s="230"/>
      <c r="B82" s="203"/>
      <c r="C82" s="203"/>
      <c r="D82" s="203"/>
      <c r="E82" s="203"/>
      <c r="F82" s="203"/>
      <c r="G82" s="203"/>
      <c r="H82" s="222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  <c r="CY82" s="224"/>
      <c r="CZ82" s="224"/>
      <c r="DA82" s="224"/>
      <c r="DB82" s="224"/>
      <c r="DC82" s="224"/>
      <c r="DD82" s="224"/>
      <c r="DE82" s="224"/>
      <c r="DF82" s="224"/>
      <c r="DG82" s="224"/>
      <c r="DH82" s="224"/>
      <c r="DI82" s="224"/>
      <c r="DJ82" s="224"/>
      <c r="DK82" s="224"/>
      <c r="DL82" s="224"/>
      <c r="DM82" s="224"/>
      <c r="DN82" s="224"/>
      <c r="DO82" s="224"/>
      <c r="DP82" s="224"/>
      <c r="DQ82" s="224"/>
      <c r="DR82" s="224"/>
      <c r="DS82" s="224"/>
      <c r="DT82" s="224"/>
      <c r="DU82" s="224"/>
      <c r="DV82" s="224"/>
      <c r="DW82" s="224"/>
      <c r="DX82" s="224"/>
      <c r="DY82" s="224"/>
      <c r="DZ82" s="224"/>
      <c r="EA82" s="224"/>
      <c r="EB82" s="224"/>
      <c r="EC82" s="224"/>
      <c r="ED82" s="224"/>
      <c r="EE82" s="224"/>
      <c r="EF82" s="224"/>
      <c r="EG82" s="224"/>
      <c r="EH82" s="224"/>
      <c r="EI82" s="224"/>
    </row>
    <row r="83" spans="1:139">
      <c r="A83" s="230"/>
      <c r="B83" s="203"/>
      <c r="C83" s="203"/>
      <c r="D83" s="203"/>
      <c r="E83" s="203"/>
      <c r="F83" s="203"/>
      <c r="G83" s="203"/>
      <c r="H83" s="222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  <c r="CY83" s="224"/>
      <c r="CZ83" s="224"/>
      <c r="DA83" s="224"/>
      <c r="DB83" s="224"/>
      <c r="DC83" s="224"/>
      <c r="DD83" s="224"/>
      <c r="DE83" s="224"/>
      <c r="DF83" s="224"/>
      <c r="DG83" s="224"/>
      <c r="DH83" s="224"/>
      <c r="DI83" s="224"/>
      <c r="DJ83" s="224"/>
      <c r="DK83" s="224"/>
      <c r="DL83" s="224"/>
      <c r="DM83" s="224"/>
      <c r="DN83" s="224"/>
      <c r="DO83" s="224"/>
      <c r="DP83" s="224"/>
      <c r="DQ83" s="224"/>
      <c r="DR83" s="224"/>
      <c r="DS83" s="224"/>
      <c r="DT83" s="224"/>
      <c r="DU83" s="224"/>
      <c r="DV83" s="224"/>
      <c r="DW83" s="224"/>
      <c r="DX83" s="224"/>
      <c r="DY83" s="224"/>
      <c r="DZ83" s="224"/>
      <c r="EA83" s="224"/>
      <c r="EB83" s="224"/>
      <c r="EC83" s="224"/>
      <c r="ED83" s="224"/>
      <c r="EE83" s="224"/>
      <c r="EF83" s="224"/>
      <c r="EG83" s="224"/>
      <c r="EH83" s="224"/>
      <c r="EI83" s="224"/>
    </row>
    <row r="84" spans="1:139">
      <c r="A84" s="230"/>
      <c r="B84" s="203"/>
      <c r="C84" s="203"/>
      <c r="D84" s="203"/>
      <c r="E84" s="203"/>
      <c r="F84" s="203"/>
      <c r="G84" s="203"/>
      <c r="H84" s="222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  <c r="DB84" s="224"/>
      <c r="DC84" s="224"/>
      <c r="DD84" s="224"/>
      <c r="DE84" s="224"/>
      <c r="DF84" s="224"/>
      <c r="DG84" s="224"/>
      <c r="DH84" s="224"/>
      <c r="DI84" s="224"/>
      <c r="DJ84" s="224"/>
      <c r="DK84" s="224"/>
      <c r="DL84" s="224"/>
      <c r="DM84" s="224"/>
      <c r="DN84" s="224"/>
      <c r="DO84" s="224"/>
      <c r="DP84" s="224"/>
      <c r="DQ84" s="224"/>
      <c r="DR84" s="224"/>
      <c r="DS84" s="224"/>
      <c r="DT84" s="224"/>
      <c r="DU84" s="224"/>
      <c r="DV84" s="224"/>
      <c r="DW84" s="224"/>
      <c r="DX84" s="224"/>
      <c r="DY84" s="224"/>
      <c r="DZ84" s="224"/>
      <c r="EA84" s="224"/>
      <c r="EB84" s="224"/>
      <c r="EC84" s="224"/>
      <c r="ED84" s="224"/>
      <c r="EE84" s="224"/>
      <c r="EF84" s="224"/>
      <c r="EG84" s="224"/>
      <c r="EH84" s="224"/>
      <c r="EI84" s="224"/>
    </row>
    <row r="85" spans="1:139">
      <c r="A85" s="230"/>
      <c r="B85" s="203"/>
      <c r="C85" s="203"/>
      <c r="D85" s="203"/>
      <c r="E85" s="203"/>
      <c r="F85" s="203"/>
      <c r="G85" s="203"/>
      <c r="H85" s="222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  <c r="CY85" s="224"/>
      <c r="CZ85" s="224"/>
      <c r="DA85" s="224"/>
      <c r="DB85" s="224"/>
      <c r="DC85" s="224"/>
      <c r="DD85" s="224"/>
      <c r="DE85" s="224"/>
      <c r="DF85" s="224"/>
      <c r="DG85" s="224"/>
      <c r="DH85" s="224"/>
      <c r="DI85" s="224"/>
      <c r="DJ85" s="224"/>
      <c r="DK85" s="224"/>
      <c r="DL85" s="224"/>
      <c r="DM85" s="224"/>
      <c r="DN85" s="224"/>
      <c r="DO85" s="224"/>
      <c r="DP85" s="224"/>
      <c r="DQ85" s="224"/>
      <c r="DR85" s="224"/>
      <c r="DS85" s="224"/>
      <c r="DT85" s="224"/>
      <c r="DU85" s="224"/>
      <c r="DV85" s="224"/>
      <c r="DW85" s="224"/>
      <c r="DX85" s="224"/>
      <c r="DY85" s="224"/>
      <c r="DZ85" s="224"/>
      <c r="EA85" s="224"/>
      <c r="EB85" s="224"/>
      <c r="EC85" s="224"/>
      <c r="ED85" s="224"/>
      <c r="EE85" s="224"/>
      <c r="EF85" s="224"/>
      <c r="EG85" s="224"/>
      <c r="EH85" s="224"/>
      <c r="EI85" s="224"/>
    </row>
    <row r="86" spans="1:139">
      <c r="A86" s="230"/>
      <c r="B86" s="203"/>
      <c r="C86" s="203"/>
      <c r="D86" s="203"/>
      <c r="E86" s="203"/>
      <c r="F86" s="203"/>
      <c r="G86" s="203"/>
      <c r="H86" s="222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  <c r="CY86" s="224"/>
      <c r="CZ86" s="224"/>
      <c r="DA86" s="224"/>
      <c r="DB86" s="224"/>
      <c r="DC86" s="224"/>
      <c r="DD86" s="224"/>
      <c r="DE86" s="224"/>
      <c r="DF86" s="224"/>
      <c r="DG86" s="224"/>
      <c r="DH86" s="224"/>
      <c r="DI86" s="224"/>
      <c r="DJ86" s="224"/>
      <c r="DK86" s="224"/>
      <c r="DL86" s="224"/>
      <c r="DM86" s="224"/>
      <c r="DN86" s="224"/>
      <c r="DO86" s="224"/>
      <c r="DP86" s="224"/>
      <c r="DQ86" s="224"/>
      <c r="DR86" s="224"/>
      <c r="DS86" s="224"/>
      <c r="DT86" s="224"/>
      <c r="DU86" s="224"/>
      <c r="DV86" s="224"/>
      <c r="DW86" s="224"/>
      <c r="DX86" s="224"/>
      <c r="DY86" s="224"/>
      <c r="DZ86" s="224"/>
      <c r="EA86" s="224"/>
      <c r="EB86" s="224"/>
      <c r="EC86" s="224"/>
      <c r="ED86" s="224"/>
      <c r="EE86" s="224"/>
      <c r="EF86" s="224"/>
      <c r="EG86" s="224"/>
      <c r="EH86" s="224"/>
      <c r="EI86" s="224"/>
    </row>
    <row r="87" spans="1:139">
      <c r="A87" s="230"/>
      <c r="B87" s="203"/>
      <c r="C87" s="203"/>
      <c r="D87" s="203"/>
      <c r="E87" s="203"/>
      <c r="F87" s="203"/>
      <c r="G87" s="203"/>
      <c r="H87" s="222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  <c r="CY87" s="224"/>
      <c r="CZ87" s="224"/>
      <c r="DA87" s="224"/>
      <c r="DB87" s="224"/>
      <c r="DC87" s="224"/>
      <c r="DD87" s="224"/>
      <c r="DE87" s="224"/>
      <c r="DF87" s="224"/>
      <c r="DG87" s="224"/>
      <c r="DH87" s="224"/>
      <c r="DI87" s="224"/>
      <c r="DJ87" s="224"/>
      <c r="DK87" s="224"/>
      <c r="DL87" s="224"/>
      <c r="DM87" s="224"/>
      <c r="DN87" s="224"/>
      <c r="DO87" s="224"/>
      <c r="DP87" s="224"/>
      <c r="DQ87" s="224"/>
      <c r="DR87" s="224"/>
      <c r="DS87" s="224"/>
      <c r="DT87" s="224"/>
      <c r="DU87" s="224"/>
      <c r="DV87" s="224"/>
      <c r="DW87" s="224"/>
      <c r="DX87" s="224"/>
      <c r="DY87" s="224"/>
      <c r="DZ87" s="224"/>
      <c r="EA87" s="224"/>
      <c r="EB87" s="224"/>
      <c r="EC87" s="224"/>
      <c r="ED87" s="224"/>
      <c r="EE87" s="224"/>
      <c r="EF87" s="224"/>
      <c r="EG87" s="224"/>
      <c r="EH87" s="224"/>
      <c r="EI87" s="224"/>
    </row>
    <row r="88" spans="1:139">
      <c r="A88" s="230"/>
      <c r="B88" s="203"/>
      <c r="C88" s="203"/>
      <c r="D88" s="203"/>
      <c r="E88" s="203"/>
      <c r="F88" s="203"/>
      <c r="G88" s="203"/>
      <c r="H88" s="222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  <c r="CY88" s="224"/>
      <c r="CZ88" s="224"/>
      <c r="DA88" s="224"/>
      <c r="DB88" s="224"/>
      <c r="DC88" s="224"/>
      <c r="DD88" s="224"/>
      <c r="DE88" s="224"/>
      <c r="DF88" s="224"/>
      <c r="DG88" s="224"/>
      <c r="DH88" s="224"/>
      <c r="DI88" s="224"/>
      <c r="DJ88" s="224"/>
      <c r="DK88" s="224"/>
      <c r="DL88" s="224"/>
      <c r="DM88" s="224"/>
      <c r="DN88" s="224"/>
      <c r="DO88" s="224"/>
      <c r="DP88" s="224"/>
      <c r="DQ88" s="224"/>
      <c r="DR88" s="224"/>
      <c r="DS88" s="224"/>
      <c r="DT88" s="224"/>
      <c r="DU88" s="224"/>
      <c r="DV88" s="224"/>
      <c r="DW88" s="224"/>
      <c r="DX88" s="224"/>
      <c r="DY88" s="224"/>
      <c r="DZ88" s="224"/>
      <c r="EA88" s="224"/>
      <c r="EB88" s="224"/>
      <c r="EC88" s="224"/>
      <c r="ED88" s="224"/>
      <c r="EE88" s="224"/>
      <c r="EF88" s="224"/>
      <c r="EG88" s="224"/>
      <c r="EH88" s="224"/>
      <c r="EI88" s="224"/>
    </row>
    <row r="89" spans="1:139">
      <c r="A89" s="230"/>
      <c r="B89" s="203"/>
      <c r="C89" s="203"/>
      <c r="D89" s="203"/>
      <c r="E89" s="203"/>
      <c r="F89" s="203"/>
      <c r="G89" s="203"/>
      <c r="H89" s="222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  <c r="CY89" s="224"/>
      <c r="CZ89" s="224"/>
      <c r="DA89" s="224"/>
      <c r="DB89" s="224"/>
      <c r="DC89" s="224"/>
      <c r="DD89" s="224"/>
      <c r="DE89" s="224"/>
      <c r="DF89" s="224"/>
      <c r="DG89" s="224"/>
      <c r="DH89" s="224"/>
      <c r="DI89" s="224"/>
      <c r="DJ89" s="224"/>
      <c r="DK89" s="224"/>
      <c r="DL89" s="224"/>
      <c r="DM89" s="224"/>
      <c r="DN89" s="224"/>
      <c r="DO89" s="224"/>
      <c r="DP89" s="224"/>
      <c r="DQ89" s="224"/>
      <c r="DR89" s="224"/>
      <c r="DS89" s="224"/>
      <c r="DT89" s="224"/>
      <c r="DU89" s="224"/>
      <c r="DV89" s="224"/>
      <c r="DW89" s="224"/>
      <c r="DX89" s="224"/>
      <c r="DY89" s="224"/>
      <c r="DZ89" s="224"/>
      <c r="EA89" s="224"/>
      <c r="EB89" s="224"/>
      <c r="EC89" s="224"/>
      <c r="ED89" s="224"/>
      <c r="EE89" s="224"/>
      <c r="EF89" s="224"/>
      <c r="EG89" s="224"/>
      <c r="EH89" s="224"/>
      <c r="EI89" s="224"/>
    </row>
    <row r="90" spans="1:139">
      <c r="A90" s="230"/>
      <c r="B90" s="203"/>
      <c r="C90" s="203"/>
      <c r="D90" s="203"/>
      <c r="E90" s="203"/>
      <c r="F90" s="203"/>
      <c r="G90" s="203"/>
      <c r="H90" s="222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  <c r="CY90" s="224"/>
      <c r="CZ90" s="224"/>
      <c r="DA90" s="224"/>
      <c r="DB90" s="224"/>
      <c r="DC90" s="224"/>
      <c r="DD90" s="224"/>
      <c r="DE90" s="224"/>
      <c r="DF90" s="224"/>
      <c r="DG90" s="224"/>
      <c r="DH90" s="224"/>
      <c r="DI90" s="224"/>
      <c r="DJ90" s="224"/>
      <c r="DK90" s="224"/>
      <c r="DL90" s="224"/>
      <c r="DM90" s="224"/>
      <c r="DN90" s="224"/>
      <c r="DO90" s="224"/>
      <c r="DP90" s="224"/>
      <c r="DQ90" s="224"/>
      <c r="DR90" s="224"/>
      <c r="DS90" s="224"/>
      <c r="DT90" s="224"/>
      <c r="DU90" s="224"/>
      <c r="DV90" s="224"/>
      <c r="DW90" s="224"/>
      <c r="DX90" s="224"/>
      <c r="DY90" s="224"/>
      <c r="DZ90" s="224"/>
      <c r="EA90" s="224"/>
      <c r="EB90" s="224"/>
      <c r="EC90" s="224"/>
      <c r="ED90" s="224"/>
      <c r="EE90" s="224"/>
      <c r="EF90" s="224"/>
      <c r="EG90" s="224"/>
      <c r="EH90" s="224"/>
      <c r="EI90" s="224"/>
    </row>
    <row r="91" spans="1:139">
      <c r="A91" s="230"/>
      <c r="B91" s="203"/>
      <c r="C91" s="203"/>
      <c r="D91" s="203"/>
      <c r="E91" s="203"/>
      <c r="F91" s="203"/>
      <c r="G91" s="203"/>
      <c r="H91" s="222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  <c r="CY91" s="224"/>
      <c r="CZ91" s="224"/>
      <c r="DA91" s="224"/>
      <c r="DB91" s="224"/>
      <c r="DC91" s="224"/>
      <c r="DD91" s="224"/>
      <c r="DE91" s="224"/>
      <c r="DF91" s="224"/>
      <c r="DG91" s="224"/>
      <c r="DH91" s="224"/>
      <c r="DI91" s="224"/>
      <c r="DJ91" s="224"/>
      <c r="DK91" s="224"/>
      <c r="DL91" s="224"/>
      <c r="DM91" s="224"/>
      <c r="DN91" s="224"/>
      <c r="DO91" s="224"/>
      <c r="DP91" s="224"/>
      <c r="DQ91" s="224"/>
      <c r="DR91" s="224"/>
      <c r="DS91" s="224"/>
      <c r="DT91" s="224"/>
      <c r="DU91" s="224"/>
      <c r="DV91" s="224"/>
      <c r="DW91" s="224"/>
      <c r="DX91" s="224"/>
      <c r="DY91" s="224"/>
      <c r="DZ91" s="224"/>
      <c r="EA91" s="224"/>
      <c r="EB91" s="224"/>
      <c r="EC91" s="224"/>
      <c r="ED91" s="224"/>
      <c r="EE91" s="224"/>
      <c r="EF91" s="224"/>
      <c r="EG91" s="224"/>
      <c r="EH91" s="224"/>
      <c r="EI91" s="224"/>
    </row>
    <row r="92" spans="1:139">
      <c r="A92" s="230"/>
      <c r="B92" s="203"/>
      <c r="C92" s="203"/>
      <c r="D92" s="203"/>
      <c r="E92" s="203"/>
      <c r="F92" s="203"/>
      <c r="G92" s="203"/>
      <c r="H92" s="222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  <c r="CZ92" s="224"/>
      <c r="DA92" s="224"/>
      <c r="DB92" s="224"/>
      <c r="DC92" s="224"/>
      <c r="DD92" s="224"/>
      <c r="DE92" s="224"/>
      <c r="DF92" s="224"/>
      <c r="DG92" s="224"/>
      <c r="DH92" s="224"/>
      <c r="DI92" s="224"/>
      <c r="DJ92" s="224"/>
      <c r="DK92" s="224"/>
      <c r="DL92" s="224"/>
      <c r="DM92" s="224"/>
      <c r="DN92" s="224"/>
      <c r="DO92" s="224"/>
      <c r="DP92" s="224"/>
      <c r="DQ92" s="224"/>
      <c r="DR92" s="224"/>
      <c r="DS92" s="224"/>
      <c r="DT92" s="224"/>
      <c r="DU92" s="224"/>
      <c r="DV92" s="224"/>
      <c r="DW92" s="224"/>
      <c r="DX92" s="224"/>
      <c r="DY92" s="224"/>
      <c r="DZ92" s="224"/>
      <c r="EA92" s="224"/>
      <c r="EB92" s="224"/>
      <c r="EC92" s="224"/>
      <c r="ED92" s="224"/>
      <c r="EE92" s="224"/>
      <c r="EF92" s="224"/>
      <c r="EG92" s="224"/>
      <c r="EH92" s="224"/>
      <c r="EI92" s="224"/>
    </row>
    <row r="93" spans="1:139">
      <c r="A93" s="230"/>
      <c r="B93" s="203"/>
      <c r="C93" s="203"/>
      <c r="D93" s="203"/>
      <c r="E93" s="203"/>
      <c r="F93" s="203"/>
      <c r="G93" s="203"/>
      <c r="H93" s="222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  <c r="CY93" s="224"/>
      <c r="CZ93" s="224"/>
      <c r="DA93" s="224"/>
      <c r="DB93" s="224"/>
      <c r="DC93" s="224"/>
      <c r="DD93" s="224"/>
      <c r="DE93" s="224"/>
      <c r="DF93" s="224"/>
      <c r="DG93" s="224"/>
      <c r="DH93" s="224"/>
      <c r="DI93" s="224"/>
      <c r="DJ93" s="224"/>
      <c r="DK93" s="224"/>
      <c r="DL93" s="224"/>
      <c r="DM93" s="224"/>
      <c r="DN93" s="224"/>
      <c r="DO93" s="224"/>
      <c r="DP93" s="224"/>
      <c r="DQ93" s="224"/>
      <c r="DR93" s="224"/>
      <c r="DS93" s="224"/>
      <c r="DT93" s="224"/>
      <c r="DU93" s="224"/>
      <c r="DV93" s="224"/>
      <c r="DW93" s="224"/>
      <c r="DX93" s="224"/>
      <c r="DY93" s="224"/>
      <c r="DZ93" s="224"/>
      <c r="EA93" s="224"/>
      <c r="EB93" s="224"/>
      <c r="EC93" s="224"/>
      <c r="ED93" s="224"/>
      <c r="EE93" s="224"/>
      <c r="EF93" s="224"/>
      <c r="EG93" s="224"/>
      <c r="EH93" s="224"/>
      <c r="EI93" s="224"/>
    </row>
    <row r="94" spans="1:139">
      <c r="A94" s="230"/>
      <c r="B94" s="203"/>
      <c r="C94" s="203"/>
      <c r="D94" s="203"/>
      <c r="E94" s="203"/>
      <c r="F94" s="203"/>
      <c r="G94" s="203"/>
      <c r="H94" s="222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  <c r="CY94" s="224"/>
      <c r="CZ94" s="224"/>
      <c r="DA94" s="224"/>
      <c r="DB94" s="224"/>
      <c r="DC94" s="224"/>
      <c r="DD94" s="224"/>
      <c r="DE94" s="224"/>
      <c r="DF94" s="224"/>
      <c r="DG94" s="224"/>
      <c r="DH94" s="224"/>
      <c r="DI94" s="224"/>
      <c r="DJ94" s="224"/>
      <c r="DK94" s="224"/>
      <c r="DL94" s="224"/>
      <c r="DM94" s="224"/>
      <c r="DN94" s="224"/>
      <c r="DO94" s="224"/>
      <c r="DP94" s="224"/>
      <c r="DQ94" s="224"/>
      <c r="DR94" s="224"/>
      <c r="DS94" s="224"/>
      <c r="DT94" s="224"/>
      <c r="DU94" s="224"/>
      <c r="DV94" s="224"/>
      <c r="DW94" s="224"/>
      <c r="DX94" s="224"/>
      <c r="DY94" s="224"/>
      <c r="DZ94" s="224"/>
      <c r="EA94" s="224"/>
      <c r="EB94" s="224"/>
      <c r="EC94" s="224"/>
      <c r="ED94" s="224"/>
      <c r="EE94" s="224"/>
      <c r="EF94" s="224"/>
      <c r="EG94" s="224"/>
      <c r="EH94" s="224"/>
      <c r="EI94" s="224"/>
    </row>
    <row r="95" spans="1:139">
      <c r="A95" s="230"/>
      <c r="B95" s="203"/>
      <c r="C95" s="203"/>
      <c r="D95" s="203"/>
      <c r="E95" s="203"/>
      <c r="F95" s="203"/>
      <c r="G95" s="203"/>
      <c r="H95" s="222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  <c r="CY95" s="224"/>
      <c r="CZ95" s="224"/>
      <c r="DA95" s="224"/>
      <c r="DB95" s="224"/>
      <c r="DC95" s="224"/>
      <c r="DD95" s="224"/>
      <c r="DE95" s="224"/>
      <c r="DF95" s="224"/>
      <c r="DG95" s="224"/>
      <c r="DH95" s="224"/>
      <c r="DI95" s="224"/>
      <c r="DJ95" s="224"/>
      <c r="DK95" s="224"/>
      <c r="DL95" s="224"/>
      <c r="DM95" s="224"/>
      <c r="DN95" s="224"/>
      <c r="DO95" s="224"/>
      <c r="DP95" s="224"/>
      <c r="DQ95" s="224"/>
      <c r="DR95" s="224"/>
      <c r="DS95" s="224"/>
      <c r="DT95" s="224"/>
      <c r="DU95" s="224"/>
      <c r="DV95" s="224"/>
      <c r="DW95" s="224"/>
      <c r="DX95" s="224"/>
      <c r="DY95" s="224"/>
      <c r="DZ95" s="224"/>
      <c r="EA95" s="224"/>
      <c r="EB95" s="224"/>
      <c r="EC95" s="224"/>
      <c r="ED95" s="224"/>
      <c r="EE95" s="224"/>
      <c r="EF95" s="224"/>
      <c r="EG95" s="224"/>
      <c r="EH95" s="224"/>
      <c r="EI95" s="224"/>
    </row>
    <row r="96" spans="1:139">
      <c r="A96" s="230"/>
      <c r="B96" s="203"/>
      <c r="C96" s="203"/>
      <c r="D96" s="203"/>
      <c r="E96" s="203"/>
      <c r="F96" s="203"/>
      <c r="G96" s="203"/>
      <c r="H96" s="222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  <c r="CY96" s="224"/>
      <c r="CZ96" s="224"/>
      <c r="DA96" s="224"/>
      <c r="DB96" s="224"/>
      <c r="DC96" s="224"/>
      <c r="DD96" s="224"/>
      <c r="DE96" s="224"/>
      <c r="DF96" s="224"/>
      <c r="DG96" s="224"/>
      <c r="DH96" s="224"/>
      <c r="DI96" s="224"/>
      <c r="DJ96" s="224"/>
      <c r="DK96" s="224"/>
      <c r="DL96" s="224"/>
      <c r="DM96" s="224"/>
      <c r="DN96" s="224"/>
      <c r="DO96" s="224"/>
      <c r="DP96" s="224"/>
      <c r="DQ96" s="224"/>
      <c r="DR96" s="224"/>
      <c r="DS96" s="224"/>
      <c r="DT96" s="224"/>
      <c r="DU96" s="224"/>
      <c r="DV96" s="224"/>
      <c r="DW96" s="224"/>
      <c r="DX96" s="224"/>
      <c r="DY96" s="224"/>
      <c r="DZ96" s="224"/>
      <c r="EA96" s="224"/>
      <c r="EB96" s="224"/>
      <c r="EC96" s="224"/>
      <c r="ED96" s="224"/>
      <c r="EE96" s="224"/>
      <c r="EF96" s="224"/>
      <c r="EG96" s="224"/>
      <c r="EH96" s="224"/>
      <c r="EI96" s="224"/>
    </row>
    <row r="97" spans="1:139">
      <c r="A97" s="230"/>
      <c r="B97" s="203"/>
      <c r="C97" s="203"/>
      <c r="D97" s="203"/>
      <c r="E97" s="203"/>
      <c r="F97" s="203"/>
      <c r="G97" s="203"/>
      <c r="H97" s="222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  <c r="CZ97" s="224"/>
      <c r="DA97" s="224"/>
      <c r="DB97" s="224"/>
      <c r="DC97" s="224"/>
      <c r="DD97" s="224"/>
      <c r="DE97" s="224"/>
      <c r="DF97" s="224"/>
      <c r="DG97" s="224"/>
      <c r="DH97" s="224"/>
      <c r="DI97" s="224"/>
      <c r="DJ97" s="224"/>
      <c r="DK97" s="224"/>
      <c r="DL97" s="224"/>
      <c r="DM97" s="224"/>
      <c r="DN97" s="224"/>
      <c r="DO97" s="224"/>
      <c r="DP97" s="224"/>
      <c r="DQ97" s="224"/>
      <c r="DR97" s="224"/>
      <c r="DS97" s="224"/>
      <c r="DT97" s="224"/>
      <c r="DU97" s="224"/>
      <c r="DV97" s="224"/>
      <c r="DW97" s="224"/>
      <c r="DX97" s="224"/>
      <c r="DY97" s="224"/>
      <c r="DZ97" s="224"/>
      <c r="EA97" s="224"/>
      <c r="EB97" s="224"/>
      <c r="EC97" s="224"/>
      <c r="ED97" s="224"/>
      <c r="EE97" s="224"/>
      <c r="EF97" s="224"/>
      <c r="EG97" s="224"/>
      <c r="EH97" s="224"/>
      <c r="EI97" s="224"/>
    </row>
    <row r="98" spans="1:139">
      <c r="A98" s="230"/>
      <c r="B98" s="203"/>
      <c r="C98" s="203"/>
      <c r="D98" s="203"/>
      <c r="E98" s="203"/>
      <c r="F98" s="203"/>
      <c r="G98" s="203"/>
      <c r="H98" s="222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  <c r="CY98" s="224"/>
      <c r="CZ98" s="224"/>
      <c r="DA98" s="224"/>
      <c r="DB98" s="224"/>
      <c r="DC98" s="224"/>
      <c r="DD98" s="224"/>
      <c r="DE98" s="224"/>
      <c r="DF98" s="224"/>
      <c r="DG98" s="224"/>
      <c r="DH98" s="224"/>
      <c r="DI98" s="224"/>
      <c r="DJ98" s="224"/>
      <c r="DK98" s="224"/>
      <c r="DL98" s="224"/>
      <c r="DM98" s="224"/>
      <c r="DN98" s="224"/>
      <c r="DO98" s="224"/>
      <c r="DP98" s="224"/>
      <c r="DQ98" s="224"/>
      <c r="DR98" s="224"/>
      <c r="DS98" s="224"/>
      <c r="DT98" s="224"/>
      <c r="DU98" s="224"/>
      <c r="DV98" s="224"/>
      <c r="DW98" s="224"/>
      <c r="DX98" s="224"/>
      <c r="DY98" s="224"/>
      <c r="DZ98" s="224"/>
      <c r="EA98" s="224"/>
      <c r="EB98" s="224"/>
      <c r="EC98" s="224"/>
      <c r="ED98" s="224"/>
      <c r="EE98" s="224"/>
      <c r="EF98" s="224"/>
      <c r="EG98" s="224"/>
      <c r="EH98" s="224"/>
      <c r="EI98" s="224"/>
    </row>
    <row r="99" spans="1:139">
      <c r="A99" s="230"/>
      <c r="B99" s="203"/>
      <c r="C99" s="203"/>
      <c r="D99" s="203"/>
      <c r="E99" s="203"/>
      <c r="F99" s="203"/>
      <c r="G99" s="203"/>
      <c r="H99" s="222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224"/>
      <c r="DQ99" s="224"/>
      <c r="DR99" s="224"/>
      <c r="DS99" s="224"/>
      <c r="DT99" s="224"/>
      <c r="DU99" s="224"/>
      <c r="DV99" s="224"/>
      <c r="DW99" s="224"/>
      <c r="DX99" s="224"/>
      <c r="DY99" s="224"/>
      <c r="DZ99" s="224"/>
      <c r="EA99" s="224"/>
      <c r="EB99" s="224"/>
      <c r="EC99" s="224"/>
      <c r="ED99" s="224"/>
      <c r="EE99" s="224"/>
      <c r="EF99" s="224"/>
      <c r="EG99" s="224"/>
      <c r="EH99" s="224"/>
      <c r="EI99" s="224"/>
    </row>
    <row r="100" spans="1:139">
      <c r="A100" s="230"/>
      <c r="B100" s="203"/>
      <c r="C100" s="203"/>
      <c r="D100" s="203"/>
      <c r="E100" s="203"/>
      <c r="F100" s="203"/>
      <c r="G100" s="203"/>
      <c r="H100" s="222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  <c r="CZ100" s="224"/>
      <c r="DA100" s="224"/>
      <c r="DB100" s="224"/>
      <c r="DC100" s="224"/>
      <c r="DD100" s="224"/>
      <c r="DE100" s="224"/>
      <c r="DF100" s="224"/>
      <c r="DG100" s="224"/>
      <c r="DH100" s="224"/>
      <c r="DI100" s="224"/>
      <c r="DJ100" s="224"/>
      <c r="DK100" s="224"/>
      <c r="DL100" s="224"/>
      <c r="DM100" s="224"/>
      <c r="DN100" s="224"/>
      <c r="DO100" s="224"/>
      <c r="DP100" s="224"/>
      <c r="DQ100" s="224"/>
      <c r="DR100" s="224"/>
      <c r="DS100" s="224"/>
      <c r="DT100" s="224"/>
      <c r="DU100" s="224"/>
      <c r="DV100" s="224"/>
      <c r="DW100" s="224"/>
      <c r="DX100" s="224"/>
      <c r="DY100" s="224"/>
      <c r="DZ100" s="224"/>
      <c r="EA100" s="224"/>
      <c r="EB100" s="224"/>
      <c r="EC100" s="224"/>
      <c r="ED100" s="224"/>
      <c r="EE100" s="224"/>
      <c r="EF100" s="224"/>
      <c r="EG100" s="224"/>
      <c r="EH100" s="224"/>
      <c r="EI100" s="224"/>
    </row>
    <row r="101" spans="1:139">
      <c r="A101" s="230"/>
      <c r="B101" s="203"/>
      <c r="C101" s="203"/>
      <c r="D101" s="203"/>
      <c r="E101" s="203"/>
      <c r="F101" s="203"/>
      <c r="G101" s="203"/>
      <c r="H101" s="222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  <c r="CY101" s="224"/>
      <c r="CZ101" s="224"/>
      <c r="DA101" s="224"/>
      <c r="DB101" s="224"/>
      <c r="DC101" s="224"/>
      <c r="DD101" s="224"/>
      <c r="DE101" s="224"/>
      <c r="DF101" s="224"/>
      <c r="DG101" s="224"/>
      <c r="DH101" s="224"/>
      <c r="DI101" s="224"/>
      <c r="DJ101" s="224"/>
      <c r="DK101" s="224"/>
      <c r="DL101" s="224"/>
      <c r="DM101" s="224"/>
      <c r="DN101" s="224"/>
      <c r="DO101" s="224"/>
      <c r="DP101" s="224"/>
      <c r="DQ101" s="224"/>
      <c r="DR101" s="224"/>
      <c r="DS101" s="224"/>
      <c r="DT101" s="224"/>
      <c r="DU101" s="224"/>
      <c r="DV101" s="224"/>
      <c r="DW101" s="224"/>
      <c r="DX101" s="224"/>
      <c r="DY101" s="224"/>
      <c r="DZ101" s="224"/>
      <c r="EA101" s="224"/>
      <c r="EB101" s="224"/>
      <c r="EC101" s="224"/>
      <c r="ED101" s="224"/>
      <c r="EE101" s="224"/>
      <c r="EF101" s="224"/>
      <c r="EG101" s="224"/>
      <c r="EH101" s="224"/>
      <c r="EI101" s="224"/>
    </row>
    <row r="102" spans="1:139">
      <c r="A102" s="230"/>
      <c r="B102" s="203"/>
      <c r="C102" s="203"/>
      <c r="D102" s="203"/>
      <c r="E102" s="203"/>
      <c r="F102" s="203"/>
      <c r="G102" s="203"/>
      <c r="H102" s="222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  <c r="CS102" s="224"/>
      <c r="CT102" s="224"/>
      <c r="CU102" s="224"/>
      <c r="CV102" s="224"/>
      <c r="CW102" s="224"/>
      <c r="CX102" s="224"/>
      <c r="CY102" s="224"/>
      <c r="CZ102" s="224"/>
      <c r="DA102" s="224"/>
      <c r="DB102" s="224"/>
      <c r="DC102" s="224"/>
      <c r="DD102" s="224"/>
      <c r="DE102" s="224"/>
      <c r="DF102" s="224"/>
      <c r="DG102" s="224"/>
      <c r="DH102" s="224"/>
      <c r="DI102" s="224"/>
      <c r="DJ102" s="224"/>
      <c r="DK102" s="224"/>
      <c r="DL102" s="224"/>
      <c r="DM102" s="224"/>
      <c r="DN102" s="224"/>
      <c r="DO102" s="224"/>
      <c r="DP102" s="224"/>
      <c r="DQ102" s="224"/>
      <c r="DR102" s="224"/>
      <c r="DS102" s="224"/>
      <c r="DT102" s="224"/>
      <c r="DU102" s="224"/>
      <c r="DV102" s="224"/>
      <c r="DW102" s="224"/>
      <c r="DX102" s="224"/>
      <c r="DY102" s="224"/>
      <c r="DZ102" s="224"/>
      <c r="EA102" s="224"/>
      <c r="EB102" s="224"/>
      <c r="EC102" s="224"/>
      <c r="ED102" s="224"/>
      <c r="EE102" s="224"/>
      <c r="EF102" s="224"/>
      <c r="EG102" s="224"/>
      <c r="EH102" s="224"/>
      <c r="EI102" s="224"/>
    </row>
    <row r="103" spans="1:139">
      <c r="A103" s="230"/>
      <c r="B103" s="203"/>
      <c r="C103" s="203"/>
      <c r="D103" s="203"/>
      <c r="E103" s="203"/>
      <c r="F103" s="203"/>
      <c r="G103" s="203"/>
      <c r="H103" s="222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  <c r="CY103" s="224"/>
      <c r="CZ103" s="224"/>
      <c r="DA103" s="224"/>
      <c r="DB103" s="224"/>
      <c r="DC103" s="224"/>
      <c r="DD103" s="224"/>
      <c r="DE103" s="224"/>
      <c r="DF103" s="224"/>
      <c r="DG103" s="224"/>
      <c r="DH103" s="224"/>
      <c r="DI103" s="224"/>
      <c r="DJ103" s="224"/>
      <c r="DK103" s="224"/>
      <c r="DL103" s="224"/>
      <c r="DM103" s="224"/>
      <c r="DN103" s="224"/>
      <c r="DO103" s="224"/>
      <c r="DP103" s="224"/>
      <c r="DQ103" s="224"/>
      <c r="DR103" s="224"/>
      <c r="DS103" s="224"/>
      <c r="DT103" s="224"/>
      <c r="DU103" s="224"/>
      <c r="DV103" s="224"/>
      <c r="DW103" s="224"/>
      <c r="DX103" s="224"/>
      <c r="DY103" s="224"/>
      <c r="DZ103" s="224"/>
      <c r="EA103" s="224"/>
      <c r="EB103" s="224"/>
      <c r="EC103" s="224"/>
      <c r="ED103" s="224"/>
      <c r="EE103" s="224"/>
      <c r="EF103" s="224"/>
      <c r="EG103" s="224"/>
      <c r="EH103" s="224"/>
      <c r="EI103" s="224"/>
    </row>
    <row r="104" spans="1:139">
      <c r="A104" s="230"/>
      <c r="B104" s="203"/>
      <c r="C104" s="203"/>
      <c r="D104" s="203"/>
      <c r="E104" s="203"/>
      <c r="F104" s="203"/>
      <c r="G104" s="203"/>
      <c r="H104" s="222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  <c r="CY104" s="224"/>
      <c r="CZ104" s="224"/>
      <c r="DA104" s="224"/>
      <c r="DB104" s="224"/>
      <c r="DC104" s="224"/>
      <c r="DD104" s="224"/>
      <c r="DE104" s="224"/>
      <c r="DF104" s="224"/>
      <c r="DG104" s="224"/>
      <c r="DH104" s="224"/>
      <c r="DI104" s="224"/>
      <c r="DJ104" s="224"/>
      <c r="DK104" s="224"/>
      <c r="DL104" s="224"/>
      <c r="DM104" s="224"/>
      <c r="DN104" s="224"/>
      <c r="DO104" s="224"/>
      <c r="DP104" s="224"/>
      <c r="DQ104" s="224"/>
      <c r="DR104" s="224"/>
      <c r="DS104" s="224"/>
      <c r="DT104" s="224"/>
      <c r="DU104" s="224"/>
      <c r="DV104" s="224"/>
      <c r="DW104" s="224"/>
      <c r="DX104" s="224"/>
      <c r="DY104" s="224"/>
      <c r="DZ104" s="224"/>
      <c r="EA104" s="224"/>
      <c r="EB104" s="224"/>
      <c r="EC104" s="224"/>
      <c r="ED104" s="224"/>
      <c r="EE104" s="224"/>
      <c r="EF104" s="224"/>
      <c r="EG104" s="224"/>
      <c r="EH104" s="224"/>
      <c r="EI104" s="224"/>
    </row>
    <row r="105" spans="1:139">
      <c r="A105" s="230"/>
      <c r="B105" s="203"/>
      <c r="C105" s="203"/>
      <c r="D105" s="203"/>
      <c r="E105" s="203"/>
      <c r="F105" s="203"/>
      <c r="G105" s="203"/>
      <c r="H105" s="222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  <c r="CY105" s="224"/>
      <c r="CZ105" s="224"/>
      <c r="DA105" s="224"/>
      <c r="DB105" s="224"/>
      <c r="DC105" s="224"/>
      <c r="DD105" s="224"/>
      <c r="DE105" s="224"/>
      <c r="DF105" s="224"/>
      <c r="DG105" s="224"/>
      <c r="DH105" s="224"/>
      <c r="DI105" s="224"/>
      <c r="DJ105" s="224"/>
      <c r="DK105" s="224"/>
      <c r="DL105" s="224"/>
      <c r="DM105" s="224"/>
      <c r="DN105" s="224"/>
      <c r="DO105" s="224"/>
      <c r="DP105" s="224"/>
      <c r="DQ105" s="224"/>
      <c r="DR105" s="224"/>
      <c r="DS105" s="224"/>
      <c r="DT105" s="224"/>
      <c r="DU105" s="224"/>
      <c r="DV105" s="224"/>
      <c r="DW105" s="224"/>
      <c r="DX105" s="224"/>
      <c r="DY105" s="224"/>
      <c r="DZ105" s="224"/>
      <c r="EA105" s="224"/>
      <c r="EB105" s="224"/>
      <c r="EC105" s="224"/>
      <c r="ED105" s="224"/>
      <c r="EE105" s="224"/>
      <c r="EF105" s="224"/>
      <c r="EG105" s="224"/>
      <c r="EH105" s="224"/>
      <c r="EI105" s="224"/>
    </row>
    <row r="106" spans="1:139">
      <c r="A106" s="230"/>
      <c r="B106" s="203"/>
      <c r="C106" s="203"/>
      <c r="D106" s="203"/>
      <c r="E106" s="203"/>
      <c r="F106" s="203"/>
      <c r="G106" s="203"/>
      <c r="H106" s="222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  <c r="CY106" s="224"/>
      <c r="CZ106" s="224"/>
      <c r="DA106" s="224"/>
      <c r="DB106" s="224"/>
      <c r="DC106" s="224"/>
      <c r="DD106" s="224"/>
      <c r="DE106" s="224"/>
      <c r="DF106" s="224"/>
      <c r="DG106" s="224"/>
      <c r="DH106" s="224"/>
      <c r="DI106" s="224"/>
      <c r="DJ106" s="224"/>
      <c r="DK106" s="224"/>
      <c r="DL106" s="224"/>
      <c r="DM106" s="224"/>
      <c r="DN106" s="224"/>
      <c r="DO106" s="224"/>
      <c r="DP106" s="224"/>
      <c r="DQ106" s="224"/>
      <c r="DR106" s="224"/>
      <c r="DS106" s="224"/>
      <c r="DT106" s="224"/>
      <c r="DU106" s="224"/>
      <c r="DV106" s="224"/>
      <c r="DW106" s="224"/>
      <c r="DX106" s="224"/>
      <c r="DY106" s="224"/>
      <c r="DZ106" s="224"/>
      <c r="EA106" s="224"/>
      <c r="EB106" s="224"/>
      <c r="EC106" s="224"/>
      <c r="ED106" s="224"/>
      <c r="EE106" s="224"/>
      <c r="EF106" s="224"/>
      <c r="EG106" s="224"/>
      <c r="EH106" s="224"/>
      <c r="EI106" s="224"/>
    </row>
    <row r="107" spans="1:139">
      <c r="A107" s="230"/>
      <c r="B107" s="203"/>
      <c r="C107" s="203"/>
      <c r="D107" s="203"/>
      <c r="E107" s="203"/>
      <c r="F107" s="203"/>
      <c r="G107" s="203"/>
      <c r="H107" s="222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</row>
    <row r="108" spans="1:139">
      <c r="A108" s="230"/>
      <c r="B108" s="203"/>
      <c r="C108" s="203"/>
      <c r="D108" s="203"/>
      <c r="E108" s="203"/>
      <c r="F108" s="203"/>
      <c r="G108" s="203"/>
      <c r="H108" s="222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  <c r="CY108" s="224"/>
      <c r="CZ108" s="224"/>
      <c r="DA108" s="224"/>
      <c r="DB108" s="224"/>
      <c r="DC108" s="224"/>
      <c r="DD108" s="224"/>
      <c r="DE108" s="224"/>
      <c r="DF108" s="224"/>
      <c r="DG108" s="224"/>
      <c r="DH108" s="224"/>
      <c r="DI108" s="224"/>
      <c r="DJ108" s="224"/>
      <c r="DK108" s="224"/>
      <c r="DL108" s="224"/>
      <c r="DM108" s="224"/>
      <c r="DN108" s="224"/>
      <c r="DO108" s="224"/>
      <c r="DP108" s="224"/>
      <c r="DQ108" s="224"/>
      <c r="DR108" s="224"/>
      <c r="DS108" s="224"/>
      <c r="DT108" s="224"/>
      <c r="DU108" s="224"/>
      <c r="DV108" s="224"/>
      <c r="DW108" s="224"/>
      <c r="DX108" s="224"/>
      <c r="DY108" s="224"/>
      <c r="DZ108" s="224"/>
      <c r="EA108" s="224"/>
      <c r="EB108" s="224"/>
      <c r="EC108" s="224"/>
      <c r="ED108" s="224"/>
      <c r="EE108" s="224"/>
      <c r="EF108" s="224"/>
      <c r="EG108" s="224"/>
      <c r="EH108" s="224"/>
      <c r="EI108" s="224"/>
    </row>
    <row r="109" spans="1:139">
      <c r="A109" s="230"/>
      <c r="B109" s="203"/>
      <c r="C109" s="203"/>
      <c r="D109" s="203"/>
      <c r="E109" s="203"/>
      <c r="F109" s="203"/>
      <c r="G109" s="203"/>
      <c r="H109" s="222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  <c r="CY109" s="224"/>
      <c r="CZ109" s="224"/>
      <c r="DA109" s="224"/>
      <c r="DB109" s="224"/>
      <c r="DC109" s="224"/>
      <c r="DD109" s="224"/>
      <c r="DE109" s="224"/>
      <c r="DF109" s="224"/>
      <c r="DG109" s="224"/>
      <c r="DH109" s="224"/>
      <c r="DI109" s="224"/>
      <c r="DJ109" s="224"/>
      <c r="DK109" s="224"/>
      <c r="DL109" s="224"/>
      <c r="DM109" s="224"/>
      <c r="DN109" s="224"/>
      <c r="DO109" s="224"/>
      <c r="DP109" s="224"/>
      <c r="DQ109" s="224"/>
      <c r="DR109" s="224"/>
      <c r="DS109" s="224"/>
      <c r="DT109" s="224"/>
      <c r="DU109" s="224"/>
      <c r="DV109" s="224"/>
      <c r="DW109" s="224"/>
      <c r="DX109" s="224"/>
      <c r="DY109" s="224"/>
      <c r="DZ109" s="224"/>
      <c r="EA109" s="224"/>
      <c r="EB109" s="224"/>
      <c r="EC109" s="224"/>
      <c r="ED109" s="224"/>
      <c r="EE109" s="224"/>
      <c r="EF109" s="224"/>
      <c r="EG109" s="224"/>
      <c r="EH109" s="224"/>
      <c r="EI109" s="224"/>
    </row>
    <row r="110" spans="1:139">
      <c r="A110" s="230"/>
      <c r="B110" s="203"/>
      <c r="C110" s="203"/>
      <c r="D110" s="203"/>
      <c r="E110" s="203"/>
      <c r="F110" s="203"/>
      <c r="G110" s="203"/>
      <c r="H110" s="222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  <c r="CY110" s="224"/>
      <c r="CZ110" s="224"/>
      <c r="DA110" s="224"/>
      <c r="DB110" s="224"/>
      <c r="DC110" s="224"/>
      <c r="DD110" s="224"/>
      <c r="DE110" s="224"/>
      <c r="DF110" s="224"/>
      <c r="DG110" s="224"/>
      <c r="DH110" s="224"/>
      <c r="DI110" s="224"/>
      <c r="DJ110" s="224"/>
      <c r="DK110" s="224"/>
      <c r="DL110" s="224"/>
      <c r="DM110" s="224"/>
      <c r="DN110" s="224"/>
      <c r="DO110" s="224"/>
      <c r="DP110" s="224"/>
      <c r="DQ110" s="224"/>
      <c r="DR110" s="224"/>
      <c r="DS110" s="224"/>
      <c r="DT110" s="224"/>
      <c r="DU110" s="224"/>
      <c r="DV110" s="224"/>
      <c r="DW110" s="224"/>
      <c r="DX110" s="224"/>
      <c r="DY110" s="224"/>
      <c r="DZ110" s="224"/>
      <c r="EA110" s="224"/>
      <c r="EB110" s="224"/>
      <c r="EC110" s="224"/>
      <c r="ED110" s="224"/>
      <c r="EE110" s="224"/>
      <c r="EF110" s="224"/>
      <c r="EG110" s="224"/>
      <c r="EH110" s="224"/>
      <c r="EI110" s="224"/>
    </row>
    <row r="111" spans="1:139">
      <c r="A111" s="230"/>
      <c r="B111" s="203"/>
      <c r="C111" s="203"/>
      <c r="D111" s="203"/>
      <c r="E111" s="203"/>
      <c r="F111" s="203"/>
      <c r="G111" s="203"/>
      <c r="H111" s="222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  <c r="CY111" s="224"/>
      <c r="CZ111" s="224"/>
      <c r="DA111" s="224"/>
      <c r="DB111" s="224"/>
      <c r="DC111" s="224"/>
      <c r="DD111" s="224"/>
      <c r="DE111" s="224"/>
      <c r="DF111" s="224"/>
      <c r="DG111" s="224"/>
      <c r="DH111" s="224"/>
      <c r="DI111" s="224"/>
      <c r="DJ111" s="224"/>
      <c r="DK111" s="224"/>
      <c r="DL111" s="224"/>
      <c r="DM111" s="224"/>
      <c r="DN111" s="224"/>
      <c r="DO111" s="224"/>
      <c r="DP111" s="224"/>
      <c r="DQ111" s="224"/>
      <c r="DR111" s="224"/>
      <c r="DS111" s="224"/>
      <c r="DT111" s="224"/>
      <c r="DU111" s="224"/>
      <c r="DV111" s="224"/>
      <c r="DW111" s="224"/>
      <c r="DX111" s="224"/>
      <c r="DY111" s="224"/>
      <c r="DZ111" s="224"/>
      <c r="EA111" s="224"/>
      <c r="EB111" s="224"/>
      <c r="EC111" s="224"/>
      <c r="ED111" s="224"/>
      <c r="EE111" s="224"/>
      <c r="EF111" s="224"/>
      <c r="EG111" s="224"/>
      <c r="EH111" s="224"/>
      <c r="EI111" s="224"/>
    </row>
    <row r="112" spans="1:139">
      <c r="A112" s="230"/>
      <c r="B112" s="203"/>
      <c r="C112" s="203"/>
      <c r="D112" s="203"/>
      <c r="E112" s="203"/>
      <c r="F112" s="203"/>
      <c r="G112" s="203"/>
      <c r="H112" s="222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  <c r="CY112" s="224"/>
      <c r="CZ112" s="224"/>
      <c r="DA112" s="224"/>
      <c r="DB112" s="224"/>
      <c r="DC112" s="224"/>
      <c r="DD112" s="224"/>
      <c r="DE112" s="224"/>
      <c r="DF112" s="224"/>
      <c r="DG112" s="224"/>
      <c r="DH112" s="224"/>
      <c r="DI112" s="224"/>
      <c r="DJ112" s="224"/>
      <c r="DK112" s="224"/>
      <c r="DL112" s="224"/>
      <c r="DM112" s="224"/>
      <c r="DN112" s="224"/>
      <c r="DO112" s="224"/>
      <c r="DP112" s="224"/>
      <c r="DQ112" s="224"/>
      <c r="DR112" s="224"/>
      <c r="DS112" s="224"/>
      <c r="DT112" s="224"/>
      <c r="DU112" s="224"/>
      <c r="DV112" s="224"/>
      <c r="DW112" s="224"/>
      <c r="DX112" s="224"/>
      <c r="DY112" s="224"/>
      <c r="DZ112" s="224"/>
      <c r="EA112" s="224"/>
      <c r="EB112" s="224"/>
      <c r="EC112" s="224"/>
      <c r="ED112" s="224"/>
      <c r="EE112" s="224"/>
      <c r="EF112" s="224"/>
      <c r="EG112" s="224"/>
      <c r="EH112" s="224"/>
      <c r="EI112" s="224"/>
    </row>
    <row r="113" spans="1:139">
      <c r="A113" s="230"/>
      <c r="B113" s="203"/>
      <c r="C113" s="203"/>
      <c r="D113" s="203"/>
      <c r="E113" s="203"/>
      <c r="F113" s="203"/>
      <c r="G113" s="203"/>
      <c r="H113" s="222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  <c r="CY113" s="224"/>
      <c r="CZ113" s="224"/>
      <c r="DA113" s="224"/>
      <c r="DB113" s="224"/>
      <c r="DC113" s="224"/>
      <c r="DD113" s="224"/>
      <c r="DE113" s="224"/>
      <c r="DF113" s="224"/>
      <c r="DG113" s="224"/>
      <c r="DH113" s="224"/>
      <c r="DI113" s="224"/>
      <c r="DJ113" s="224"/>
      <c r="DK113" s="224"/>
      <c r="DL113" s="224"/>
      <c r="DM113" s="224"/>
      <c r="DN113" s="224"/>
      <c r="DO113" s="224"/>
      <c r="DP113" s="224"/>
      <c r="DQ113" s="224"/>
      <c r="DR113" s="224"/>
      <c r="DS113" s="224"/>
      <c r="DT113" s="224"/>
      <c r="DU113" s="224"/>
      <c r="DV113" s="224"/>
      <c r="DW113" s="224"/>
      <c r="DX113" s="224"/>
      <c r="DY113" s="224"/>
      <c r="DZ113" s="224"/>
      <c r="EA113" s="224"/>
      <c r="EB113" s="224"/>
      <c r="EC113" s="224"/>
      <c r="ED113" s="224"/>
      <c r="EE113" s="224"/>
      <c r="EF113" s="224"/>
      <c r="EG113" s="224"/>
      <c r="EH113" s="224"/>
      <c r="EI113" s="224"/>
    </row>
    <row r="114" spans="1:139">
      <c r="A114" s="230"/>
      <c r="B114" s="203"/>
      <c r="C114" s="203"/>
      <c r="D114" s="203"/>
      <c r="E114" s="203"/>
      <c r="F114" s="203"/>
      <c r="G114" s="203"/>
      <c r="H114" s="222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  <c r="CY114" s="224"/>
      <c r="CZ114" s="224"/>
      <c r="DA114" s="224"/>
      <c r="DB114" s="224"/>
      <c r="DC114" s="224"/>
      <c r="DD114" s="224"/>
      <c r="DE114" s="224"/>
      <c r="DF114" s="224"/>
      <c r="DG114" s="224"/>
      <c r="DH114" s="224"/>
      <c r="DI114" s="224"/>
      <c r="DJ114" s="224"/>
      <c r="DK114" s="224"/>
      <c r="DL114" s="224"/>
      <c r="DM114" s="224"/>
      <c r="DN114" s="224"/>
      <c r="DO114" s="224"/>
      <c r="DP114" s="224"/>
      <c r="DQ114" s="224"/>
      <c r="DR114" s="224"/>
      <c r="DS114" s="224"/>
      <c r="DT114" s="224"/>
      <c r="DU114" s="224"/>
      <c r="DV114" s="224"/>
      <c r="DW114" s="224"/>
      <c r="DX114" s="224"/>
      <c r="DY114" s="224"/>
      <c r="DZ114" s="224"/>
      <c r="EA114" s="224"/>
      <c r="EB114" s="224"/>
      <c r="EC114" s="224"/>
      <c r="ED114" s="224"/>
      <c r="EE114" s="224"/>
      <c r="EF114" s="224"/>
      <c r="EG114" s="224"/>
      <c r="EH114" s="224"/>
      <c r="EI114" s="224"/>
    </row>
    <row r="115" spans="1:139">
      <c r="A115" s="230"/>
      <c r="B115" s="203"/>
      <c r="C115" s="203"/>
      <c r="D115" s="203"/>
      <c r="E115" s="203"/>
      <c r="F115" s="203"/>
      <c r="G115" s="203"/>
      <c r="H115" s="222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4"/>
      <c r="DP115" s="224"/>
      <c r="DQ115" s="224"/>
      <c r="DR115" s="224"/>
      <c r="DS115" s="224"/>
      <c r="DT115" s="224"/>
      <c r="DU115" s="224"/>
      <c r="DV115" s="224"/>
      <c r="DW115" s="224"/>
      <c r="DX115" s="224"/>
      <c r="DY115" s="224"/>
      <c r="DZ115" s="224"/>
      <c r="EA115" s="224"/>
      <c r="EB115" s="224"/>
      <c r="EC115" s="224"/>
      <c r="ED115" s="224"/>
      <c r="EE115" s="224"/>
      <c r="EF115" s="224"/>
      <c r="EG115" s="224"/>
      <c r="EH115" s="224"/>
      <c r="EI115" s="224"/>
    </row>
    <row r="116" spans="1:139">
      <c r="A116" s="230"/>
      <c r="B116" s="203"/>
      <c r="C116" s="203"/>
      <c r="D116" s="203"/>
      <c r="E116" s="203"/>
      <c r="F116" s="203"/>
      <c r="G116" s="203"/>
      <c r="H116" s="222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  <c r="CY116" s="224"/>
      <c r="CZ116" s="224"/>
      <c r="DA116" s="224"/>
      <c r="DB116" s="224"/>
      <c r="DC116" s="224"/>
      <c r="DD116" s="224"/>
      <c r="DE116" s="224"/>
      <c r="DF116" s="224"/>
      <c r="DG116" s="224"/>
      <c r="DH116" s="224"/>
      <c r="DI116" s="224"/>
      <c r="DJ116" s="224"/>
      <c r="DK116" s="224"/>
      <c r="DL116" s="224"/>
      <c r="DM116" s="224"/>
      <c r="DN116" s="224"/>
      <c r="DO116" s="224"/>
      <c r="DP116" s="224"/>
      <c r="DQ116" s="224"/>
      <c r="DR116" s="224"/>
      <c r="DS116" s="224"/>
      <c r="DT116" s="224"/>
      <c r="DU116" s="224"/>
      <c r="DV116" s="224"/>
      <c r="DW116" s="224"/>
      <c r="DX116" s="224"/>
      <c r="DY116" s="224"/>
      <c r="DZ116" s="224"/>
      <c r="EA116" s="224"/>
      <c r="EB116" s="224"/>
      <c r="EC116" s="224"/>
      <c r="ED116" s="224"/>
      <c r="EE116" s="224"/>
      <c r="EF116" s="224"/>
      <c r="EG116" s="224"/>
      <c r="EH116" s="224"/>
      <c r="EI116" s="224"/>
    </row>
    <row r="117" spans="1:139">
      <c r="A117" s="230"/>
      <c r="B117" s="203"/>
      <c r="C117" s="203"/>
      <c r="D117" s="203"/>
      <c r="E117" s="203"/>
      <c r="F117" s="203"/>
      <c r="G117" s="203"/>
      <c r="H117" s="222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  <c r="CY117" s="224"/>
      <c r="CZ117" s="224"/>
      <c r="DA117" s="224"/>
      <c r="DB117" s="224"/>
      <c r="DC117" s="224"/>
      <c r="DD117" s="224"/>
      <c r="DE117" s="224"/>
      <c r="DF117" s="224"/>
      <c r="DG117" s="224"/>
      <c r="DH117" s="224"/>
      <c r="DI117" s="224"/>
      <c r="DJ117" s="224"/>
      <c r="DK117" s="224"/>
      <c r="DL117" s="224"/>
      <c r="DM117" s="224"/>
      <c r="DN117" s="224"/>
      <c r="DO117" s="224"/>
      <c r="DP117" s="224"/>
      <c r="DQ117" s="224"/>
      <c r="DR117" s="224"/>
      <c r="DS117" s="224"/>
      <c r="DT117" s="224"/>
      <c r="DU117" s="224"/>
      <c r="DV117" s="224"/>
      <c r="DW117" s="224"/>
      <c r="DX117" s="224"/>
      <c r="DY117" s="224"/>
      <c r="DZ117" s="224"/>
      <c r="EA117" s="224"/>
      <c r="EB117" s="224"/>
      <c r="EC117" s="224"/>
      <c r="ED117" s="224"/>
      <c r="EE117" s="224"/>
      <c r="EF117" s="224"/>
      <c r="EG117" s="224"/>
      <c r="EH117" s="224"/>
      <c r="EI117" s="224"/>
    </row>
    <row r="118" spans="1:139">
      <c r="A118" s="230"/>
      <c r="B118" s="203"/>
      <c r="C118" s="203"/>
      <c r="D118" s="203"/>
      <c r="E118" s="203"/>
      <c r="F118" s="203"/>
      <c r="G118" s="203"/>
      <c r="H118" s="222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  <c r="CY118" s="224"/>
      <c r="CZ118" s="224"/>
      <c r="DA118" s="224"/>
      <c r="DB118" s="224"/>
      <c r="DC118" s="224"/>
      <c r="DD118" s="224"/>
      <c r="DE118" s="224"/>
      <c r="DF118" s="224"/>
      <c r="DG118" s="224"/>
      <c r="DH118" s="224"/>
      <c r="DI118" s="224"/>
      <c r="DJ118" s="224"/>
      <c r="DK118" s="224"/>
      <c r="DL118" s="224"/>
      <c r="DM118" s="224"/>
      <c r="DN118" s="224"/>
      <c r="DO118" s="224"/>
      <c r="DP118" s="224"/>
      <c r="DQ118" s="224"/>
      <c r="DR118" s="224"/>
      <c r="DS118" s="224"/>
      <c r="DT118" s="224"/>
      <c r="DU118" s="224"/>
      <c r="DV118" s="224"/>
      <c r="DW118" s="224"/>
      <c r="DX118" s="224"/>
      <c r="DY118" s="224"/>
      <c r="DZ118" s="224"/>
      <c r="EA118" s="224"/>
      <c r="EB118" s="224"/>
      <c r="EC118" s="224"/>
      <c r="ED118" s="224"/>
      <c r="EE118" s="224"/>
      <c r="EF118" s="224"/>
      <c r="EG118" s="224"/>
      <c r="EH118" s="224"/>
      <c r="EI118" s="224"/>
    </row>
    <row r="119" spans="1:139">
      <c r="A119" s="224"/>
      <c r="B119" s="222"/>
      <c r="C119" s="222"/>
      <c r="D119" s="222"/>
      <c r="E119" s="222"/>
      <c r="F119" s="222"/>
      <c r="G119" s="222"/>
      <c r="H119" s="222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  <c r="CY119" s="224"/>
      <c r="CZ119" s="224"/>
      <c r="DA119" s="224"/>
      <c r="DB119" s="224"/>
      <c r="DC119" s="224"/>
      <c r="DD119" s="224"/>
      <c r="DE119" s="224"/>
      <c r="DF119" s="224"/>
      <c r="DG119" s="224"/>
      <c r="DH119" s="224"/>
      <c r="DI119" s="224"/>
      <c r="DJ119" s="224"/>
      <c r="DK119" s="224"/>
      <c r="DL119" s="224"/>
      <c r="DM119" s="224"/>
      <c r="DN119" s="224"/>
      <c r="DO119" s="224"/>
      <c r="DP119" s="224"/>
      <c r="DQ119" s="224"/>
      <c r="DR119" s="224"/>
      <c r="DS119" s="224"/>
      <c r="DT119" s="224"/>
      <c r="DU119" s="224"/>
      <c r="DV119" s="224"/>
      <c r="DW119" s="224"/>
      <c r="DX119" s="224"/>
      <c r="DY119" s="224"/>
      <c r="DZ119" s="224"/>
      <c r="EA119" s="224"/>
      <c r="EB119" s="224"/>
      <c r="EC119" s="224"/>
      <c r="ED119" s="224"/>
      <c r="EE119" s="224"/>
      <c r="EF119" s="224"/>
      <c r="EG119" s="224"/>
      <c r="EH119" s="224"/>
      <c r="EI119" s="224"/>
    </row>
    <row r="120" spans="1:139">
      <c r="A120" s="224"/>
      <c r="B120" s="222"/>
      <c r="C120" s="222"/>
      <c r="D120" s="222"/>
      <c r="E120" s="222"/>
      <c r="F120" s="222"/>
      <c r="G120" s="222"/>
      <c r="H120" s="222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  <c r="CY120" s="224"/>
      <c r="CZ120" s="224"/>
      <c r="DA120" s="224"/>
      <c r="DB120" s="224"/>
      <c r="DC120" s="224"/>
      <c r="DD120" s="224"/>
      <c r="DE120" s="224"/>
      <c r="DF120" s="224"/>
      <c r="DG120" s="224"/>
      <c r="DH120" s="224"/>
      <c r="DI120" s="224"/>
      <c r="DJ120" s="224"/>
      <c r="DK120" s="224"/>
      <c r="DL120" s="224"/>
      <c r="DM120" s="224"/>
      <c r="DN120" s="224"/>
      <c r="DO120" s="224"/>
      <c r="DP120" s="224"/>
      <c r="DQ120" s="224"/>
      <c r="DR120" s="224"/>
      <c r="DS120" s="224"/>
      <c r="DT120" s="224"/>
      <c r="DU120" s="224"/>
      <c r="DV120" s="224"/>
      <c r="DW120" s="224"/>
      <c r="DX120" s="224"/>
      <c r="DY120" s="224"/>
      <c r="DZ120" s="224"/>
      <c r="EA120" s="224"/>
      <c r="EB120" s="224"/>
      <c r="EC120" s="224"/>
      <c r="ED120" s="224"/>
      <c r="EE120" s="224"/>
      <c r="EF120" s="224"/>
      <c r="EG120" s="224"/>
      <c r="EH120" s="224"/>
      <c r="EI120" s="224"/>
    </row>
    <row r="121" spans="1:139">
      <c r="A121" s="224"/>
      <c r="B121" s="222"/>
      <c r="C121" s="222"/>
      <c r="D121" s="222"/>
      <c r="E121" s="222"/>
      <c r="F121" s="222"/>
      <c r="G121" s="222"/>
      <c r="H121" s="222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  <c r="CY121" s="224"/>
      <c r="CZ121" s="224"/>
      <c r="DA121" s="224"/>
      <c r="DB121" s="224"/>
      <c r="DC121" s="224"/>
      <c r="DD121" s="224"/>
      <c r="DE121" s="224"/>
      <c r="DF121" s="224"/>
      <c r="DG121" s="224"/>
      <c r="DH121" s="224"/>
      <c r="DI121" s="224"/>
      <c r="DJ121" s="224"/>
      <c r="DK121" s="224"/>
      <c r="DL121" s="224"/>
      <c r="DM121" s="224"/>
      <c r="DN121" s="224"/>
      <c r="DO121" s="224"/>
      <c r="DP121" s="224"/>
      <c r="DQ121" s="224"/>
      <c r="DR121" s="224"/>
      <c r="DS121" s="224"/>
      <c r="DT121" s="224"/>
      <c r="DU121" s="224"/>
      <c r="DV121" s="224"/>
      <c r="DW121" s="224"/>
      <c r="DX121" s="224"/>
      <c r="DY121" s="224"/>
      <c r="DZ121" s="224"/>
      <c r="EA121" s="224"/>
      <c r="EB121" s="224"/>
      <c r="EC121" s="224"/>
      <c r="ED121" s="224"/>
      <c r="EE121" s="224"/>
      <c r="EF121" s="224"/>
      <c r="EG121" s="224"/>
      <c r="EH121" s="224"/>
      <c r="EI121" s="224"/>
    </row>
    <row r="122" spans="1:139">
      <c r="A122" s="224"/>
      <c r="B122" s="222"/>
      <c r="C122" s="222"/>
      <c r="D122" s="222"/>
      <c r="E122" s="222"/>
      <c r="F122" s="222"/>
      <c r="G122" s="222"/>
      <c r="H122" s="222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  <c r="CY122" s="224"/>
      <c r="CZ122" s="224"/>
      <c r="DA122" s="224"/>
      <c r="DB122" s="224"/>
      <c r="DC122" s="224"/>
      <c r="DD122" s="224"/>
      <c r="DE122" s="224"/>
      <c r="DF122" s="224"/>
      <c r="DG122" s="224"/>
      <c r="DH122" s="224"/>
      <c r="DI122" s="224"/>
      <c r="DJ122" s="224"/>
      <c r="DK122" s="224"/>
      <c r="DL122" s="224"/>
      <c r="DM122" s="224"/>
      <c r="DN122" s="224"/>
      <c r="DO122" s="224"/>
      <c r="DP122" s="224"/>
      <c r="DQ122" s="224"/>
      <c r="DR122" s="224"/>
      <c r="DS122" s="224"/>
      <c r="DT122" s="224"/>
      <c r="DU122" s="224"/>
      <c r="DV122" s="224"/>
      <c r="DW122" s="224"/>
      <c r="DX122" s="224"/>
      <c r="DY122" s="224"/>
      <c r="DZ122" s="224"/>
      <c r="EA122" s="224"/>
      <c r="EB122" s="224"/>
      <c r="EC122" s="224"/>
      <c r="ED122" s="224"/>
      <c r="EE122" s="224"/>
      <c r="EF122" s="224"/>
      <c r="EG122" s="224"/>
      <c r="EH122" s="224"/>
      <c r="EI122" s="224"/>
    </row>
    <row r="123" spans="1:139">
      <c r="A123" s="224"/>
      <c r="B123" s="222"/>
      <c r="C123" s="222"/>
      <c r="D123" s="222"/>
      <c r="E123" s="222"/>
      <c r="F123" s="222"/>
      <c r="G123" s="222"/>
      <c r="H123" s="222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E123" s="224"/>
      <c r="EF123" s="224"/>
      <c r="EG123" s="224"/>
      <c r="EH123" s="224"/>
      <c r="EI123" s="224"/>
    </row>
    <row r="124" spans="1:139">
      <c r="A124" s="224"/>
      <c r="B124" s="222"/>
      <c r="C124" s="222"/>
      <c r="D124" s="222"/>
      <c r="E124" s="222"/>
      <c r="F124" s="222"/>
      <c r="G124" s="222"/>
      <c r="H124" s="222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  <c r="CY124" s="224"/>
      <c r="CZ124" s="224"/>
      <c r="DA124" s="224"/>
      <c r="DB124" s="224"/>
      <c r="DC124" s="224"/>
      <c r="DD124" s="224"/>
      <c r="DE124" s="224"/>
      <c r="DF124" s="224"/>
      <c r="DG124" s="224"/>
      <c r="DH124" s="224"/>
      <c r="DI124" s="224"/>
      <c r="DJ124" s="224"/>
      <c r="DK124" s="224"/>
      <c r="DL124" s="224"/>
      <c r="DM124" s="224"/>
      <c r="DN124" s="224"/>
      <c r="DO124" s="224"/>
      <c r="DP124" s="224"/>
      <c r="DQ124" s="224"/>
      <c r="DR124" s="224"/>
      <c r="DS124" s="224"/>
      <c r="DT124" s="224"/>
      <c r="DU124" s="224"/>
      <c r="DV124" s="224"/>
      <c r="DW124" s="224"/>
      <c r="DX124" s="224"/>
      <c r="DY124" s="224"/>
      <c r="DZ124" s="224"/>
      <c r="EA124" s="224"/>
      <c r="EB124" s="224"/>
      <c r="EC124" s="224"/>
      <c r="ED124" s="224"/>
      <c r="EE124" s="224"/>
      <c r="EF124" s="224"/>
      <c r="EG124" s="224"/>
      <c r="EH124" s="224"/>
      <c r="EI124" s="224"/>
    </row>
    <row r="125" spans="1:139">
      <c r="A125" s="224"/>
      <c r="B125" s="222"/>
      <c r="C125" s="222"/>
      <c r="D125" s="222"/>
      <c r="E125" s="222"/>
      <c r="F125" s="222"/>
      <c r="G125" s="222"/>
      <c r="H125" s="222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  <c r="CS125" s="224"/>
      <c r="CT125" s="224"/>
      <c r="CU125" s="224"/>
      <c r="CV125" s="224"/>
      <c r="CW125" s="224"/>
      <c r="CX125" s="224"/>
      <c r="CY125" s="224"/>
      <c r="CZ125" s="224"/>
      <c r="DA125" s="224"/>
      <c r="DB125" s="224"/>
      <c r="DC125" s="224"/>
      <c r="DD125" s="224"/>
      <c r="DE125" s="224"/>
      <c r="DF125" s="224"/>
      <c r="DG125" s="224"/>
      <c r="DH125" s="224"/>
      <c r="DI125" s="224"/>
      <c r="DJ125" s="224"/>
      <c r="DK125" s="224"/>
      <c r="DL125" s="224"/>
      <c r="DM125" s="224"/>
      <c r="DN125" s="224"/>
      <c r="DO125" s="224"/>
      <c r="DP125" s="224"/>
      <c r="DQ125" s="224"/>
      <c r="DR125" s="224"/>
      <c r="DS125" s="224"/>
      <c r="DT125" s="224"/>
      <c r="DU125" s="224"/>
      <c r="DV125" s="224"/>
      <c r="DW125" s="224"/>
      <c r="DX125" s="224"/>
      <c r="DY125" s="224"/>
      <c r="DZ125" s="224"/>
      <c r="EA125" s="224"/>
      <c r="EB125" s="224"/>
      <c r="EC125" s="224"/>
      <c r="ED125" s="224"/>
      <c r="EE125" s="224"/>
      <c r="EF125" s="224"/>
      <c r="EG125" s="224"/>
      <c r="EH125" s="224"/>
      <c r="EI125" s="224"/>
    </row>
    <row r="126" spans="1:139">
      <c r="A126" s="224"/>
      <c r="B126" s="222"/>
      <c r="C126" s="222"/>
      <c r="D126" s="222"/>
      <c r="E126" s="222"/>
      <c r="F126" s="222"/>
      <c r="G126" s="222"/>
      <c r="H126" s="222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  <c r="CS126" s="224"/>
      <c r="CT126" s="224"/>
      <c r="CU126" s="224"/>
      <c r="CV126" s="224"/>
      <c r="CW126" s="224"/>
      <c r="CX126" s="224"/>
      <c r="CY126" s="224"/>
      <c r="CZ126" s="224"/>
      <c r="DA126" s="224"/>
      <c r="DB126" s="224"/>
      <c r="DC126" s="224"/>
      <c r="DD126" s="224"/>
      <c r="DE126" s="224"/>
      <c r="DF126" s="224"/>
      <c r="DG126" s="224"/>
      <c r="DH126" s="224"/>
      <c r="DI126" s="224"/>
      <c r="DJ126" s="224"/>
      <c r="DK126" s="224"/>
      <c r="DL126" s="224"/>
      <c r="DM126" s="224"/>
      <c r="DN126" s="224"/>
      <c r="DO126" s="224"/>
      <c r="DP126" s="224"/>
      <c r="DQ126" s="224"/>
      <c r="DR126" s="224"/>
      <c r="DS126" s="224"/>
      <c r="DT126" s="224"/>
      <c r="DU126" s="224"/>
      <c r="DV126" s="224"/>
      <c r="DW126" s="224"/>
      <c r="DX126" s="224"/>
      <c r="DY126" s="224"/>
      <c r="DZ126" s="224"/>
      <c r="EA126" s="224"/>
      <c r="EB126" s="224"/>
      <c r="EC126" s="224"/>
      <c r="ED126" s="224"/>
      <c r="EE126" s="224"/>
      <c r="EF126" s="224"/>
      <c r="EG126" s="224"/>
      <c r="EH126" s="224"/>
      <c r="EI126" s="224"/>
    </row>
    <row r="127" spans="1:139">
      <c r="A127" s="224"/>
      <c r="B127" s="222"/>
      <c r="C127" s="222"/>
      <c r="D127" s="222"/>
      <c r="E127" s="222"/>
      <c r="F127" s="222"/>
      <c r="G127" s="222"/>
      <c r="H127" s="222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  <c r="CY127" s="224"/>
      <c r="CZ127" s="224"/>
      <c r="DA127" s="224"/>
      <c r="DB127" s="224"/>
      <c r="DC127" s="224"/>
      <c r="DD127" s="224"/>
      <c r="DE127" s="224"/>
      <c r="DF127" s="224"/>
      <c r="DG127" s="224"/>
      <c r="DH127" s="224"/>
      <c r="DI127" s="224"/>
      <c r="DJ127" s="224"/>
      <c r="DK127" s="224"/>
      <c r="DL127" s="224"/>
      <c r="DM127" s="224"/>
      <c r="DN127" s="224"/>
      <c r="DO127" s="224"/>
      <c r="DP127" s="224"/>
      <c r="DQ127" s="224"/>
      <c r="DR127" s="224"/>
      <c r="DS127" s="224"/>
      <c r="DT127" s="224"/>
      <c r="DU127" s="224"/>
      <c r="DV127" s="224"/>
      <c r="DW127" s="224"/>
      <c r="DX127" s="224"/>
      <c r="DY127" s="224"/>
      <c r="DZ127" s="224"/>
      <c r="EA127" s="224"/>
      <c r="EB127" s="224"/>
      <c r="EC127" s="224"/>
      <c r="ED127" s="224"/>
      <c r="EE127" s="224"/>
      <c r="EF127" s="224"/>
      <c r="EG127" s="224"/>
      <c r="EH127" s="224"/>
      <c r="EI127" s="224"/>
    </row>
    <row r="128" spans="1:139">
      <c r="A128" s="224"/>
      <c r="B128" s="222"/>
      <c r="C128" s="222"/>
      <c r="D128" s="222"/>
      <c r="E128" s="222"/>
      <c r="F128" s="222"/>
      <c r="G128" s="222"/>
      <c r="H128" s="222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  <c r="CY128" s="224"/>
      <c r="CZ128" s="224"/>
      <c r="DA128" s="224"/>
      <c r="DB128" s="224"/>
      <c r="DC128" s="224"/>
      <c r="DD128" s="224"/>
      <c r="DE128" s="224"/>
      <c r="DF128" s="224"/>
      <c r="DG128" s="224"/>
      <c r="DH128" s="224"/>
      <c r="DI128" s="224"/>
      <c r="DJ128" s="224"/>
      <c r="DK128" s="224"/>
      <c r="DL128" s="224"/>
      <c r="DM128" s="224"/>
      <c r="DN128" s="224"/>
      <c r="DO128" s="224"/>
      <c r="DP128" s="224"/>
      <c r="DQ128" s="224"/>
      <c r="DR128" s="224"/>
      <c r="DS128" s="224"/>
      <c r="DT128" s="224"/>
      <c r="DU128" s="224"/>
      <c r="DV128" s="224"/>
      <c r="DW128" s="224"/>
      <c r="DX128" s="224"/>
      <c r="DY128" s="224"/>
      <c r="DZ128" s="224"/>
      <c r="EA128" s="224"/>
      <c r="EB128" s="224"/>
      <c r="EC128" s="224"/>
      <c r="ED128" s="224"/>
      <c r="EE128" s="224"/>
      <c r="EF128" s="224"/>
      <c r="EG128" s="224"/>
      <c r="EH128" s="224"/>
      <c r="EI128" s="224"/>
    </row>
    <row r="129" spans="1:139">
      <c r="A129" s="224"/>
      <c r="B129" s="222"/>
      <c r="C129" s="222"/>
      <c r="D129" s="222"/>
      <c r="E129" s="222"/>
      <c r="F129" s="222"/>
      <c r="G129" s="222"/>
      <c r="H129" s="222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  <c r="CS129" s="224"/>
      <c r="CT129" s="224"/>
      <c r="CU129" s="224"/>
      <c r="CV129" s="224"/>
      <c r="CW129" s="224"/>
      <c r="CX129" s="224"/>
      <c r="CY129" s="224"/>
      <c r="CZ129" s="224"/>
      <c r="DA129" s="224"/>
      <c r="DB129" s="224"/>
      <c r="DC129" s="224"/>
      <c r="DD129" s="224"/>
      <c r="DE129" s="224"/>
      <c r="DF129" s="224"/>
      <c r="DG129" s="224"/>
      <c r="DH129" s="224"/>
      <c r="DI129" s="224"/>
      <c r="DJ129" s="224"/>
      <c r="DK129" s="224"/>
      <c r="DL129" s="224"/>
      <c r="DM129" s="224"/>
      <c r="DN129" s="224"/>
      <c r="DO129" s="224"/>
      <c r="DP129" s="224"/>
      <c r="DQ129" s="224"/>
      <c r="DR129" s="224"/>
      <c r="DS129" s="224"/>
      <c r="DT129" s="224"/>
      <c r="DU129" s="224"/>
      <c r="DV129" s="224"/>
      <c r="DW129" s="224"/>
      <c r="DX129" s="224"/>
      <c r="DY129" s="224"/>
      <c r="DZ129" s="224"/>
      <c r="EA129" s="224"/>
      <c r="EB129" s="224"/>
      <c r="EC129" s="224"/>
      <c r="ED129" s="224"/>
      <c r="EE129" s="224"/>
      <c r="EF129" s="224"/>
      <c r="EG129" s="224"/>
      <c r="EH129" s="224"/>
      <c r="EI129" s="224"/>
    </row>
    <row r="130" spans="1:139">
      <c r="A130" s="224"/>
      <c r="B130" s="222"/>
      <c r="C130" s="222"/>
      <c r="D130" s="222"/>
      <c r="E130" s="222"/>
      <c r="F130" s="222"/>
      <c r="G130" s="222"/>
      <c r="H130" s="222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  <c r="CY130" s="224"/>
      <c r="CZ130" s="224"/>
      <c r="DA130" s="224"/>
      <c r="DB130" s="224"/>
      <c r="DC130" s="224"/>
      <c r="DD130" s="224"/>
      <c r="DE130" s="224"/>
      <c r="DF130" s="224"/>
      <c r="DG130" s="224"/>
      <c r="DH130" s="224"/>
      <c r="DI130" s="224"/>
      <c r="DJ130" s="224"/>
      <c r="DK130" s="224"/>
      <c r="DL130" s="224"/>
      <c r="DM130" s="224"/>
      <c r="DN130" s="224"/>
      <c r="DO130" s="224"/>
      <c r="DP130" s="224"/>
      <c r="DQ130" s="224"/>
      <c r="DR130" s="224"/>
      <c r="DS130" s="224"/>
      <c r="DT130" s="224"/>
      <c r="DU130" s="224"/>
      <c r="DV130" s="224"/>
      <c r="DW130" s="224"/>
      <c r="DX130" s="224"/>
      <c r="DY130" s="224"/>
      <c r="DZ130" s="224"/>
      <c r="EA130" s="224"/>
      <c r="EB130" s="224"/>
      <c r="EC130" s="224"/>
      <c r="ED130" s="224"/>
      <c r="EE130" s="224"/>
      <c r="EF130" s="224"/>
      <c r="EG130" s="224"/>
      <c r="EH130" s="224"/>
      <c r="EI130" s="224"/>
    </row>
    <row r="131" spans="1:139">
      <c r="A131" s="224"/>
      <c r="B131" s="222"/>
      <c r="C131" s="222"/>
      <c r="D131" s="222"/>
      <c r="E131" s="222"/>
      <c r="F131" s="222"/>
      <c r="G131" s="222"/>
      <c r="H131" s="222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  <c r="CZ131" s="224"/>
      <c r="DA131" s="224"/>
      <c r="DB131" s="224"/>
      <c r="DC131" s="224"/>
      <c r="DD131" s="224"/>
      <c r="DE131" s="224"/>
      <c r="DF131" s="224"/>
      <c r="DG131" s="224"/>
      <c r="DH131" s="224"/>
      <c r="DI131" s="224"/>
      <c r="DJ131" s="224"/>
      <c r="DK131" s="224"/>
      <c r="DL131" s="224"/>
      <c r="DM131" s="224"/>
      <c r="DN131" s="224"/>
      <c r="DO131" s="224"/>
      <c r="DP131" s="224"/>
      <c r="DQ131" s="224"/>
      <c r="DR131" s="224"/>
      <c r="DS131" s="224"/>
      <c r="DT131" s="224"/>
      <c r="DU131" s="224"/>
      <c r="DV131" s="224"/>
      <c r="DW131" s="224"/>
      <c r="DX131" s="224"/>
      <c r="DY131" s="224"/>
      <c r="DZ131" s="224"/>
      <c r="EA131" s="224"/>
      <c r="EB131" s="224"/>
      <c r="EC131" s="224"/>
      <c r="ED131" s="224"/>
      <c r="EE131" s="224"/>
      <c r="EF131" s="224"/>
      <c r="EG131" s="224"/>
      <c r="EH131" s="224"/>
      <c r="EI131" s="224"/>
    </row>
    <row r="132" spans="1:139">
      <c r="A132" s="224"/>
      <c r="B132" s="222"/>
      <c r="C132" s="222"/>
      <c r="D132" s="222"/>
      <c r="E132" s="222"/>
      <c r="F132" s="222"/>
      <c r="G132" s="222"/>
      <c r="H132" s="222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  <c r="CY132" s="224"/>
      <c r="CZ132" s="224"/>
      <c r="DA132" s="224"/>
      <c r="DB132" s="224"/>
      <c r="DC132" s="224"/>
      <c r="DD132" s="224"/>
      <c r="DE132" s="224"/>
      <c r="DF132" s="224"/>
      <c r="DG132" s="224"/>
      <c r="DH132" s="224"/>
      <c r="DI132" s="224"/>
      <c r="DJ132" s="224"/>
      <c r="DK132" s="224"/>
      <c r="DL132" s="224"/>
      <c r="DM132" s="224"/>
      <c r="DN132" s="224"/>
      <c r="DO132" s="224"/>
      <c r="DP132" s="224"/>
      <c r="DQ132" s="224"/>
      <c r="DR132" s="224"/>
      <c r="DS132" s="224"/>
      <c r="DT132" s="224"/>
      <c r="DU132" s="224"/>
      <c r="DV132" s="224"/>
      <c r="DW132" s="224"/>
      <c r="DX132" s="224"/>
      <c r="DY132" s="224"/>
      <c r="DZ132" s="224"/>
      <c r="EA132" s="224"/>
      <c r="EB132" s="224"/>
      <c r="EC132" s="224"/>
      <c r="ED132" s="224"/>
      <c r="EE132" s="224"/>
      <c r="EF132" s="224"/>
      <c r="EG132" s="224"/>
      <c r="EH132" s="224"/>
      <c r="EI132" s="224"/>
    </row>
    <row r="133" spans="1:139">
      <c r="A133" s="224"/>
      <c r="B133" s="222"/>
      <c r="C133" s="222"/>
      <c r="D133" s="222"/>
      <c r="E133" s="222"/>
      <c r="F133" s="222"/>
      <c r="G133" s="222"/>
      <c r="H133" s="222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  <c r="CY133" s="224"/>
      <c r="CZ133" s="224"/>
      <c r="DA133" s="224"/>
      <c r="DB133" s="224"/>
      <c r="DC133" s="224"/>
      <c r="DD133" s="224"/>
      <c r="DE133" s="224"/>
      <c r="DF133" s="224"/>
      <c r="DG133" s="224"/>
      <c r="DH133" s="224"/>
      <c r="DI133" s="224"/>
      <c r="DJ133" s="224"/>
      <c r="DK133" s="224"/>
      <c r="DL133" s="224"/>
      <c r="DM133" s="224"/>
      <c r="DN133" s="224"/>
      <c r="DO133" s="224"/>
      <c r="DP133" s="224"/>
      <c r="DQ133" s="224"/>
      <c r="DR133" s="224"/>
      <c r="DS133" s="224"/>
      <c r="DT133" s="224"/>
      <c r="DU133" s="224"/>
      <c r="DV133" s="224"/>
      <c r="DW133" s="224"/>
      <c r="DX133" s="224"/>
      <c r="DY133" s="224"/>
      <c r="DZ133" s="224"/>
      <c r="EA133" s="224"/>
      <c r="EB133" s="224"/>
      <c r="EC133" s="224"/>
      <c r="ED133" s="224"/>
      <c r="EE133" s="224"/>
      <c r="EF133" s="224"/>
      <c r="EG133" s="224"/>
      <c r="EH133" s="224"/>
      <c r="EI133" s="224"/>
    </row>
    <row r="134" spans="1:139">
      <c r="A134" s="224"/>
      <c r="B134" s="222"/>
      <c r="C134" s="222"/>
      <c r="D134" s="222"/>
      <c r="E134" s="222"/>
      <c r="F134" s="222"/>
      <c r="G134" s="222"/>
      <c r="H134" s="222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  <c r="CS134" s="224"/>
      <c r="CT134" s="224"/>
      <c r="CU134" s="224"/>
      <c r="CV134" s="224"/>
      <c r="CW134" s="224"/>
      <c r="CX134" s="224"/>
      <c r="CY134" s="224"/>
      <c r="CZ134" s="224"/>
      <c r="DA134" s="224"/>
      <c r="DB134" s="224"/>
      <c r="DC134" s="224"/>
      <c r="DD134" s="224"/>
      <c r="DE134" s="224"/>
      <c r="DF134" s="224"/>
      <c r="DG134" s="224"/>
      <c r="DH134" s="224"/>
      <c r="DI134" s="224"/>
      <c r="DJ134" s="224"/>
      <c r="DK134" s="224"/>
      <c r="DL134" s="224"/>
      <c r="DM134" s="224"/>
      <c r="DN134" s="224"/>
      <c r="DO134" s="224"/>
      <c r="DP134" s="224"/>
      <c r="DQ134" s="224"/>
      <c r="DR134" s="224"/>
      <c r="DS134" s="224"/>
      <c r="DT134" s="224"/>
      <c r="DU134" s="224"/>
      <c r="DV134" s="224"/>
      <c r="DW134" s="224"/>
      <c r="DX134" s="224"/>
      <c r="DY134" s="224"/>
      <c r="DZ134" s="224"/>
      <c r="EA134" s="224"/>
      <c r="EB134" s="224"/>
      <c r="EC134" s="224"/>
      <c r="ED134" s="224"/>
      <c r="EE134" s="224"/>
      <c r="EF134" s="224"/>
      <c r="EG134" s="224"/>
      <c r="EH134" s="224"/>
      <c r="EI134" s="224"/>
    </row>
    <row r="135" spans="1:139">
      <c r="A135" s="224"/>
      <c r="B135" s="222"/>
      <c r="C135" s="222"/>
      <c r="D135" s="222"/>
      <c r="E135" s="222"/>
      <c r="F135" s="222"/>
      <c r="G135" s="222"/>
      <c r="H135" s="222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  <c r="CY135" s="224"/>
      <c r="CZ135" s="224"/>
      <c r="DA135" s="224"/>
      <c r="DB135" s="224"/>
      <c r="DC135" s="224"/>
      <c r="DD135" s="224"/>
      <c r="DE135" s="224"/>
      <c r="DF135" s="224"/>
      <c r="DG135" s="224"/>
      <c r="DH135" s="224"/>
      <c r="DI135" s="224"/>
      <c r="DJ135" s="224"/>
      <c r="DK135" s="224"/>
      <c r="DL135" s="224"/>
      <c r="DM135" s="224"/>
      <c r="DN135" s="224"/>
      <c r="DO135" s="224"/>
      <c r="DP135" s="224"/>
      <c r="DQ135" s="224"/>
      <c r="DR135" s="224"/>
      <c r="DS135" s="224"/>
      <c r="DT135" s="224"/>
      <c r="DU135" s="224"/>
      <c r="DV135" s="224"/>
      <c r="DW135" s="224"/>
      <c r="DX135" s="224"/>
      <c r="DY135" s="224"/>
      <c r="DZ135" s="224"/>
      <c r="EA135" s="224"/>
      <c r="EB135" s="224"/>
      <c r="EC135" s="224"/>
      <c r="ED135" s="224"/>
      <c r="EE135" s="224"/>
      <c r="EF135" s="224"/>
      <c r="EG135" s="224"/>
      <c r="EH135" s="224"/>
      <c r="EI135" s="224"/>
    </row>
    <row r="136" spans="1:139">
      <c r="A136" s="224"/>
      <c r="B136" s="222"/>
      <c r="C136" s="222"/>
      <c r="D136" s="222"/>
      <c r="E136" s="222"/>
      <c r="F136" s="222"/>
      <c r="G136" s="222"/>
      <c r="H136" s="222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  <c r="CY136" s="224"/>
      <c r="CZ136" s="224"/>
      <c r="DA136" s="224"/>
      <c r="DB136" s="224"/>
      <c r="DC136" s="224"/>
      <c r="DD136" s="224"/>
      <c r="DE136" s="224"/>
      <c r="DF136" s="224"/>
      <c r="DG136" s="224"/>
      <c r="DH136" s="224"/>
      <c r="DI136" s="224"/>
      <c r="DJ136" s="224"/>
      <c r="DK136" s="224"/>
      <c r="DL136" s="224"/>
      <c r="DM136" s="224"/>
      <c r="DN136" s="224"/>
      <c r="DO136" s="224"/>
      <c r="DP136" s="224"/>
      <c r="DQ136" s="224"/>
      <c r="DR136" s="224"/>
      <c r="DS136" s="224"/>
      <c r="DT136" s="224"/>
      <c r="DU136" s="224"/>
      <c r="DV136" s="224"/>
      <c r="DW136" s="224"/>
      <c r="DX136" s="224"/>
      <c r="DY136" s="224"/>
      <c r="DZ136" s="224"/>
      <c r="EA136" s="224"/>
      <c r="EB136" s="224"/>
      <c r="EC136" s="224"/>
      <c r="ED136" s="224"/>
      <c r="EE136" s="224"/>
      <c r="EF136" s="224"/>
      <c r="EG136" s="224"/>
      <c r="EH136" s="224"/>
      <c r="EI136" s="224"/>
    </row>
    <row r="137" spans="1:139">
      <c r="A137" s="224"/>
      <c r="B137" s="222"/>
      <c r="C137" s="222"/>
      <c r="D137" s="222"/>
      <c r="E137" s="222"/>
      <c r="F137" s="222"/>
      <c r="G137" s="222"/>
      <c r="H137" s="222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  <c r="CS137" s="224"/>
      <c r="CT137" s="224"/>
      <c r="CU137" s="224"/>
      <c r="CV137" s="224"/>
      <c r="CW137" s="224"/>
      <c r="CX137" s="224"/>
      <c r="CY137" s="224"/>
      <c r="CZ137" s="224"/>
      <c r="DA137" s="224"/>
      <c r="DB137" s="224"/>
      <c r="DC137" s="224"/>
      <c r="DD137" s="224"/>
      <c r="DE137" s="224"/>
      <c r="DF137" s="224"/>
      <c r="DG137" s="224"/>
      <c r="DH137" s="224"/>
      <c r="DI137" s="224"/>
      <c r="DJ137" s="224"/>
      <c r="DK137" s="224"/>
      <c r="DL137" s="224"/>
      <c r="DM137" s="224"/>
      <c r="DN137" s="224"/>
      <c r="DO137" s="224"/>
      <c r="DP137" s="224"/>
      <c r="DQ137" s="224"/>
      <c r="DR137" s="224"/>
      <c r="DS137" s="224"/>
      <c r="DT137" s="224"/>
      <c r="DU137" s="224"/>
      <c r="DV137" s="224"/>
      <c r="DW137" s="224"/>
      <c r="DX137" s="224"/>
      <c r="DY137" s="224"/>
      <c r="DZ137" s="224"/>
      <c r="EA137" s="224"/>
      <c r="EB137" s="224"/>
      <c r="EC137" s="224"/>
      <c r="ED137" s="224"/>
      <c r="EE137" s="224"/>
      <c r="EF137" s="224"/>
      <c r="EG137" s="224"/>
      <c r="EH137" s="224"/>
      <c r="EI137" s="224"/>
    </row>
    <row r="138" spans="1:139">
      <c r="A138" s="224"/>
      <c r="B138" s="222"/>
      <c r="C138" s="222"/>
      <c r="D138" s="222"/>
      <c r="E138" s="222"/>
      <c r="F138" s="222"/>
      <c r="G138" s="222"/>
      <c r="H138" s="222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  <c r="CY138" s="224"/>
      <c r="CZ138" s="224"/>
      <c r="DA138" s="224"/>
      <c r="DB138" s="224"/>
      <c r="DC138" s="224"/>
      <c r="DD138" s="224"/>
      <c r="DE138" s="224"/>
      <c r="DF138" s="224"/>
      <c r="DG138" s="224"/>
      <c r="DH138" s="224"/>
      <c r="DI138" s="224"/>
      <c r="DJ138" s="224"/>
      <c r="DK138" s="224"/>
      <c r="DL138" s="224"/>
      <c r="DM138" s="224"/>
      <c r="DN138" s="224"/>
      <c r="DO138" s="224"/>
      <c r="DP138" s="224"/>
      <c r="DQ138" s="224"/>
      <c r="DR138" s="224"/>
      <c r="DS138" s="224"/>
      <c r="DT138" s="224"/>
      <c r="DU138" s="224"/>
      <c r="DV138" s="224"/>
      <c r="DW138" s="224"/>
      <c r="DX138" s="224"/>
      <c r="DY138" s="224"/>
      <c r="DZ138" s="224"/>
      <c r="EA138" s="224"/>
      <c r="EB138" s="224"/>
      <c r="EC138" s="224"/>
      <c r="ED138" s="224"/>
      <c r="EE138" s="224"/>
      <c r="EF138" s="224"/>
      <c r="EG138" s="224"/>
      <c r="EH138" s="224"/>
      <c r="EI138" s="224"/>
    </row>
    <row r="139" spans="1:139">
      <c r="A139" s="224"/>
      <c r="B139" s="222"/>
      <c r="C139" s="222"/>
      <c r="D139" s="222"/>
      <c r="E139" s="222"/>
      <c r="F139" s="222"/>
      <c r="G139" s="222"/>
      <c r="H139" s="222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  <c r="CS139" s="224"/>
      <c r="CT139" s="224"/>
      <c r="CU139" s="224"/>
      <c r="CV139" s="224"/>
      <c r="CW139" s="224"/>
      <c r="CX139" s="224"/>
      <c r="CY139" s="224"/>
      <c r="CZ139" s="224"/>
      <c r="DA139" s="224"/>
      <c r="DB139" s="224"/>
      <c r="DC139" s="224"/>
      <c r="DD139" s="224"/>
      <c r="DE139" s="224"/>
      <c r="DF139" s="224"/>
      <c r="DG139" s="224"/>
      <c r="DH139" s="224"/>
      <c r="DI139" s="224"/>
      <c r="DJ139" s="224"/>
      <c r="DK139" s="224"/>
      <c r="DL139" s="224"/>
      <c r="DM139" s="224"/>
      <c r="DN139" s="224"/>
      <c r="DO139" s="224"/>
      <c r="DP139" s="224"/>
      <c r="DQ139" s="224"/>
      <c r="DR139" s="224"/>
      <c r="DS139" s="224"/>
      <c r="DT139" s="224"/>
      <c r="DU139" s="224"/>
      <c r="DV139" s="224"/>
      <c r="DW139" s="224"/>
      <c r="DX139" s="224"/>
      <c r="DY139" s="224"/>
      <c r="DZ139" s="224"/>
      <c r="EA139" s="224"/>
      <c r="EB139" s="224"/>
      <c r="EC139" s="224"/>
      <c r="ED139" s="224"/>
      <c r="EE139" s="224"/>
      <c r="EF139" s="224"/>
      <c r="EG139" s="224"/>
      <c r="EH139" s="224"/>
      <c r="EI139" s="224"/>
    </row>
    <row r="140" spans="1:139">
      <c r="A140" s="224"/>
      <c r="B140" s="222"/>
      <c r="C140" s="222"/>
      <c r="D140" s="222"/>
      <c r="E140" s="222"/>
      <c r="F140" s="222"/>
      <c r="G140" s="222"/>
      <c r="H140" s="222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  <c r="CY140" s="224"/>
      <c r="CZ140" s="224"/>
      <c r="DA140" s="224"/>
      <c r="DB140" s="224"/>
      <c r="DC140" s="224"/>
      <c r="DD140" s="224"/>
      <c r="DE140" s="224"/>
      <c r="DF140" s="224"/>
      <c r="DG140" s="224"/>
      <c r="DH140" s="224"/>
      <c r="DI140" s="224"/>
      <c r="DJ140" s="224"/>
      <c r="DK140" s="224"/>
      <c r="DL140" s="224"/>
      <c r="DM140" s="224"/>
      <c r="DN140" s="224"/>
      <c r="DO140" s="224"/>
      <c r="DP140" s="224"/>
      <c r="DQ140" s="224"/>
      <c r="DR140" s="224"/>
      <c r="DS140" s="224"/>
      <c r="DT140" s="224"/>
      <c r="DU140" s="224"/>
      <c r="DV140" s="224"/>
      <c r="DW140" s="224"/>
      <c r="DX140" s="224"/>
      <c r="DY140" s="224"/>
      <c r="DZ140" s="224"/>
      <c r="EA140" s="224"/>
      <c r="EB140" s="224"/>
      <c r="EC140" s="224"/>
      <c r="ED140" s="224"/>
      <c r="EE140" s="224"/>
      <c r="EF140" s="224"/>
      <c r="EG140" s="224"/>
      <c r="EH140" s="224"/>
      <c r="EI140" s="224"/>
    </row>
    <row r="141" spans="1:139">
      <c r="A141" s="224"/>
      <c r="B141" s="222"/>
      <c r="C141" s="222"/>
      <c r="D141" s="222"/>
      <c r="E141" s="222"/>
      <c r="F141" s="222"/>
      <c r="G141" s="222"/>
      <c r="H141" s="222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  <c r="CY141" s="224"/>
      <c r="CZ141" s="224"/>
      <c r="DA141" s="224"/>
      <c r="DB141" s="224"/>
      <c r="DC141" s="224"/>
      <c r="DD141" s="224"/>
      <c r="DE141" s="224"/>
      <c r="DF141" s="224"/>
      <c r="DG141" s="224"/>
      <c r="DH141" s="224"/>
      <c r="DI141" s="224"/>
      <c r="DJ141" s="224"/>
      <c r="DK141" s="224"/>
      <c r="DL141" s="224"/>
      <c r="DM141" s="224"/>
      <c r="DN141" s="224"/>
      <c r="DO141" s="224"/>
      <c r="DP141" s="224"/>
      <c r="DQ141" s="224"/>
      <c r="DR141" s="224"/>
      <c r="DS141" s="224"/>
      <c r="DT141" s="224"/>
      <c r="DU141" s="224"/>
      <c r="DV141" s="224"/>
      <c r="DW141" s="224"/>
      <c r="DX141" s="224"/>
      <c r="DY141" s="224"/>
      <c r="DZ141" s="224"/>
      <c r="EA141" s="224"/>
      <c r="EB141" s="224"/>
      <c r="EC141" s="224"/>
      <c r="ED141" s="224"/>
      <c r="EE141" s="224"/>
      <c r="EF141" s="224"/>
      <c r="EG141" s="224"/>
      <c r="EH141" s="224"/>
      <c r="EI141" s="224"/>
    </row>
    <row r="142" spans="1:139">
      <c r="A142" s="224"/>
      <c r="B142" s="222"/>
      <c r="C142" s="222"/>
      <c r="D142" s="222"/>
      <c r="E142" s="222"/>
      <c r="F142" s="222"/>
      <c r="G142" s="222"/>
      <c r="H142" s="222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  <c r="CS142" s="224"/>
      <c r="CT142" s="224"/>
      <c r="CU142" s="224"/>
      <c r="CV142" s="224"/>
      <c r="CW142" s="224"/>
      <c r="CX142" s="224"/>
      <c r="CY142" s="224"/>
      <c r="CZ142" s="224"/>
      <c r="DA142" s="224"/>
      <c r="DB142" s="224"/>
      <c r="DC142" s="224"/>
      <c r="DD142" s="224"/>
      <c r="DE142" s="224"/>
      <c r="DF142" s="224"/>
      <c r="DG142" s="224"/>
      <c r="DH142" s="224"/>
      <c r="DI142" s="224"/>
      <c r="DJ142" s="224"/>
      <c r="DK142" s="224"/>
      <c r="DL142" s="224"/>
      <c r="DM142" s="224"/>
      <c r="DN142" s="224"/>
      <c r="DO142" s="224"/>
      <c r="DP142" s="224"/>
      <c r="DQ142" s="224"/>
      <c r="DR142" s="224"/>
      <c r="DS142" s="224"/>
      <c r="DT142" s="224"/>
      <c r="DU142" s="224"/>
      <c r="DV142" s="224"/>
      <c r="DW142" s="224"/>
      <c r="DX142" s="224"/>
      <c r="DY142" s="224"/>
      <c r="DZ142" s="224"/>
      <c r="EA142" s="224"/>
      <c r="EB142" s="224"/>
      <c r="EC142" s="224"/>
      <c r="ED142" s="224"/>
      <c r="EE142" s="224"/>
      <c r="EF142" s="224"/>
      <c r="EG142" s="224"/>
      <c r="EH142" s="224"/>
      <c r="EI142" s="224"/>
    </row>
    <row r="143" spans="1:139">
      <c r="A143" s="224"/>
      <c r="B143" s="222"/>
      <c r="C143" s="222"/>
      <c r="D143" s="222"/>
      <c r="E143" s="222"/>
      <c r="F143" s="222"/>
      <c r="G143" s="222"/>
      <c r="H143" s="222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  <c r="CS143" s="224"/>
      <c r="CT143" s="224"/>
      <c r="CU143" s="224"/>
      <c r="CV143" s="224"/>
      <c r="CW143" s="224"/>
      <c r="CX143" s="224"/>
      <c r="CY143" s="224"/>
      <c r="CZ143" s="224"/>
      <c r="DA143" s="224"/>
      <c r="DB143" s="224"/>
      <c r="DC143" s="224"/>
      <c r="DD143" s="224"/>
      <c r="DE143" s="224"/>
      <c r="DF143" s="224"/>
      <c r="DG143" s="224"/>
      <c r="DH143" s="224"/>
      <c r="DI143" s="224"/>
      <c r="DJ143" s="224"/>
      <c r="DK143" s="224"/>
      <c r="DL143" s="224"/>
      <c r="DM143" s="224"/>
      <c r="DN143" s="224"/>
      <c r="DO143" s="224"/>
      <c r="DP143" s="224"/>
      <c r="DQ143" s="224"/>
      <c r="DR143" s="224"/>
      <c r="DS143" s="224"/>
      <c r="DT143" s="224"/>
      <c r="DU143" s="224"/>
      <c r="DV143" s="224"/>
      <c r="DW143" s="224"/>
      <c r="DX143" s="224"/>
      <c r="DY143" s="224"/>
      <c r="DZ143" s="224"/>
      <c r="EA143" s="224"/>
      <c r="EB143" s="224"/>
      <c r="EC143" s="224"/>
      <c r="ED143" s="224"/>
      <c r="EE143" s="224"/>
      <c r="EF143" s="224"/>
      <c r="EG143" s="224"/>
      <c r="EH143" s="224"/>
      <c r="EI143" s="224"/>
    </row>
    <row r="144" spans="1:139">
      <c r="A144" s="224"/>
      <c r="B144" s="222"/>
      <c r="C144" s="222"/>
      <c r="D144" s="222"/>
      <c r="E144" s="222"/>
      <c r="F144" s="222"/>
      <c r="G144" s="222"/>
      <c r="H144" s="222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224"/>
      <c r="CT144" s="224"/>
      <c r="CU144" s="224"/>
      <c r="CV144" s="224"/>
      <c r="CW144" s="224"/>
      <c r="CX144" s="224"/>
      <c r="CY144" s="224"/>
      <c r="CZ144" s="224"/>
      <c r="DA144" s="224"/>
      <c r="DB144" s="224"/>
      <c r="DC144" s="224"/>
      <c r="DD144" s="224"/>
      <c r="DE144" s="224"/>
      <c r="DF144" s="224"/>
      <c r="DG144" s="224"/>
      <c r="DH144" s="224"/>
      <c r="DI144" s="224"/>
      <c r="DJ144" s="224"/>
      <c r="DK144" s="224"/>
      <c r="DL144" s="224"/>
      <c r="DM144" s="224"/>
      <c r="DN144" s="224"/>
      <c r="DO144" s="224"/>
      <c r="DP144" s="224"/>
      <c r="DQ144" s="224"/>
      <c r="DR144" s="224"/>
      <c r="DS144" s="224"/>
      <c r="DT144" s="224"/>
      <c r="DU144" s="224"/>
      <c r="DV144" s="224"/>
      <c r="DW144" s="224"/>
      <c r="DX144" s="224"/>
      <c r="DY144" s="224"/>
      <c r="DZ144" s="224"/>
      <c r="EA144" s="224"/>
      <c r="EB144" s="224"/>
      <c r="EC144" s="224"/>
      <c r="ED144" s="224"/>
      <c r="EE144" s="224"/>
      <c r="EF144" s="224"/>
      <c r="EG144" s="224"/>
      <c r="EH144" s="224"/>
      <c r="EI144" s="224"/>
    </row>
    <row r="145" spans="1:139">
      <c r="A145" s="224"/>
      <c r="B145" s="222"/>
      <c r="C145" s="222"/>
      <c r="D145" s="222"/>
      <c r="E145" s="222"/>
      <c r="F145" s="222"/>
      <c r="G145" s="222"/>
      <c r="H145" s="222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  <c r="CS145" s="224"/>
      <c r="CT145" s="224"/>
      <c r="CU145" s="224"/>
      <c r="CV145" s="224"/>
      <c r="CW145" s="224"/>
      <c r="CX145" s="224"/>
      <c r="CY145" s="224"/>
      <c r="CZ145" s="224"/>
      <c r="DA145" s="224"/>
      <c r="DB145" s="224"/>
      <c r="DC145" s="224"/>
      <c r="DD145" s="224"/>
      <c r="DE145" s="224"/>
      <c r="DF145" s="224"/>
      <c r="DG145" s="224"/>
      <c r="DH145" s="224"/>
      <c r="DI145" s="224"/>
      <c r="DJ145" s="224"/>
      <c r="DK145" s="224"/>
      <c r="DL145" s="224"/>
      <c r="DM145" s="224"/>
      <c r="DN145" s="224"/>
      <c r="DO145" s="224"/>
      <c r="DP145" s="224"/>
      <c r="DQ145" s="224"/>
      <c r="DR145" s="224"/>
      <c r="DS145" s="224"/>
      <c r="DT145" s="224"/>
      <c r="DU145" s="224"/>
      <c r="DV145" s="224"/>
      <c r="DW145" s="224"/>
      <c r="DX145" s="224"/>
      <c r="DY145" s="224"/>
      <c r="DZ145" s="224"/>
      <c r="EA145" s="224"/>
      <c r="EB145" s="224"/>
      <c r="EC145" s="224"/>
      <c r="ED145" s="224"/>
      <c r="EE145" s="224"/>
      <c r="EF145" s="224"/>
      <c r="EG145" s="224"/>
      <c r="EH145" s="224"/>
      <c r="EI145" s="224"/>
    </row>
    <row r="146" spans="1:139">
      <c r="A146" s="224"/>
      <c r="B146" s="222"/>
      <c r="C146" s="222"/>
      <c r="D146" s="222"/>
      <c r="E146" s="222"/>
      <c r="F146" s="222"/>
      <c r="G146" s="222"/>
      <c r="H146" s="222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  <c r="CS146" s="224"/>
      <c r="CT146" s="224"/>
      <c r="CU146" s="224"/>
      <c r="CV146" s="224"/>
      <c r="CW146" s="224"/>
      <c r="CX146" s="224"/>
      <c r="CY146" s="224"/>
      <c r="CZ146" s="224"/>
      <c r="DA146" s="224"/>
      <c r="DB146" s="224"/>
      <c r="DC146" s="224"/>
      <c r="DD146" s="224"/>
      <c r="DE146" s="224"/>
      <c r="DF146" s="224"/>
      <c r="DG146" s="224"/>
      <c r="DH146" s="224"/>
      <c r="DI146" s="224"/>
      <c r="DJ146" s="224"/>
      <c r="DK146" s="224"/>
      <c r="DL146" s="224"/>
      <c r="DM146" s="224"/>
      <c r="DN146" s="224"/>
      <c r="DO146" s="224"/>
      <c r="DP146" s="224"/>
      <c r="DQ146" s="224"/>
      <c r="DR146" s="224"/>
      <c r="DS146" s="224"/>
      <c r="DT146" s="224"/>
      <c r="DU146" s="224"/>
      <c r="DV146" s="224"/>
      <c r="DW146" s="224"/>
      <c r="DX146" s="224"/>
      <c r="DY146" s="224"/>
      <c r="DZ146" s="224"/>
      <c r="EA146" s="224"/>
      <c r="EB146" s="224"/>
      <c r="EC146" s="224"/>
      <c r="ED146" s="224"/>
      <c r="EE146" s="224"/>
      <c r="EF146" s="224"/>
      <c r="EG146" s="224"/>
      <c r="EH146" s="224"/>
      <c r="EI146" s="224"/>
    </row>
    <row r="147" spans="1:139">
      <c r="A147" s="224"/>
      <c r="B147" s="222"/>
      <c r="C147" s="222"/>
      <c r="D147" s="222"/>
      <c r="E147" s="222"/>
      <c r="F147" s="222"/>
      <c r="G147" s="222"/>
      <c r="H147" s="222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  <c r="CS147" s="224"/>
      <c r="CT147" s="224"/>
      <c r="CU147" s="224"/>
      <c r="CV147" s="224"/>
      <c r="CW147" s="224"/>
      <c r="CX147" s="224"/>
      <c r="CY147" s="224"/>
      <c r="CZ147" s="224"/>
      <c r="DA147" s="224"/>
      <c r="DB147" s="224"/>
      <c r="DC147" s="224"/>
      <c r="DD147" s="224"/>
      <c r="DE147" s="224"/>
      <c r="DF147" s="224"/>
      <c r="DG147" s="224"/>
      <c r="DH147" s="224"/>
      <c r="DI147" s="224"/>
      <c r="DJ147" s="224"/>
      <c r="DK147" s="224"/>
      <c r="DL147" s="224"/>
      <c r="DM147" s="224"/>
      <c r="DN147" s="224"/>
      <c r="DO147" s="224"/>
      <c r="DP147" s="224"/>
      <c r="DQ147" s="224"/>
      <c r="DR147" s="224"/>
      <c r="DS147" s="224"/>
      <c r="DT147" s="224"/>
      <c r="DU147" s="224"/>
      <c r="DV147" s="224"/>
      <c r="DW147" s="224"/>
      <c r="DX147" s="224"/>
      <c r="DY147" s="224"/>
      <c r="DZ147" s="224"/>
      <c r="EA147" s="224"/>
      <c r="EB147" s="224"/>
      <c r="EC147" s="224"/>
      <c r="ED147" s="224"/>
      <c r="EE147" s="224"/>
      <c r="EF147" s="224"/>
      <c r="EG147" s="224"/>
      <c r="EH147" s="224"/>
      <c r="EI147" s="224"/>
    </row>
    <row r="148" spans="1:139">
      <c r="A148" s="224"/>
      <c r="B148" s="222"/>
      <c r="C148" s="222"/>
      <c r="D148" s="222"/>
      <c r="E148" s="222"/>
      <c r="F148" s="222"/>
      <c r="G148" s="222"/>
      <c r="H148" s="222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  <c r="CS148" s="224"/>
      <c r="CT148" s="224"/>
      <c r="CU148" s="224"/>
      <c r="CV148" s="224"/>
      <c r="CW148" s="224"/>
      <c r="CX148" s="224"/>
      <c r="CY148" s="224"/>
      <c r="CZ148" s="224"/>
      <c r="DA148" s="224"/>
      <c r="DB148" s="224"/>
      <c r="DC148" s="224"/>
      <c r="DD148" s="224"/>
      <c r="DE148" s="224"/>
      <c r="DF148" s="224"/>
      <c r="DG148" s="224"/>
      <c r="DH148" s="224"/>
      <c r="DI148" s="224"/>
      <c r="DJ148" s="224"/>
      <c r="DK148" s="224"/>
      <c r="DL148" s="224"/>
      <c r="DM148" s="224"/>
      <c r="DN148" s="224"/>
      <c r="DO148" s="224"/>
      <c r="DP148" s="224"/>
      <c r="DQ148" s="224"/>
      <c r="DR148" s="224"/>
      <c r="DS148" s="224"/>
      <c r="DT148" s="224"/>
      <c r="DU148" s="224"/>
      <c r="DV148" s="224"/>
      <c r="DW148" s="224"/>
      <c r="DX148" s="224"/>
      <c r="DY148" s="224"/>
      <c r="DZ148" s="224"/>
      <c r="EA148" s="224"/>
      <c r="EB148" s="224"/>
      <c r="EC148" s="224"/>
      <c r="ED148" s="224"/>
      <c r="EE148" s="224"/>
      <c r="EF148" s="224"/>
      <c r="EG148" s="224"/>
      <c r="EH148" s="224"/>
      <c r="EI148" s="224"/>
    </row>
    <row r="149" spans="1:139">
      <c r="A149" s="224"/>
      <c r="B149" s="222"/>
      <c r="C149" s="222"/>
      <c r="D149" s="222"/>
      <c r="E149" s="222"/>
      <c r="F149" s="222"/>
      <c r="G149" s="222"/>
      <c r="H149" s="222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  <c r="CS149" s="224"/>
      <c r="CT149" s="224"/>
      <c r="CU149" s="224"/>
      <c r="CV149" s="224"/>
      <c r="CW149" s="224"/>
      <c r="CX149" s="224"/>
      <c r="CY149" s="224"/>
      <c r="CZ149" s="224"/>
      <c r="DA149" s="224"/>
      <c r="DB149" s="224"/>
      <c r="DC149" s="224"/>
      <c r="DD149" s="224"/>
      <c r="DE149" s="224"/>
      <c r="DF149" s="224"/>
      <c r="DG149" s="224"/>
      <c r="DH149" s="224"/>
      <c r="DI149" s="224"/>
      <c r="DJ149" s="224"/>
      <c r="DK149" s="224"/>
      <c r="DL149" s="224"/>
      <c r="DM149" s="224"/>
      <c r="DN149" s="224"/>
      <c r="DO149" s="224"/>
      <c r="DP149" s="224"/>
      <c r="DQ149" s="224"/>
      <c r="DR149" s="224"/>
      <c r="DS149" s="224"/>
      <c r="DT149" s="224"/>
      <c r="DU149" s="224"/>
      <c r="DV149" s="224"/>
      <c r="DW149" s="224"/>
      <c r="DX149" s="224"/>
      <c r="DY149" s="224"/>
      <c r="DZ149" s="224"/>
      <c r="EA149" s="224"/>
      <c r="EB149" s="224"/>
      <c r="EC149" s="224"/>
      <c r="ED149" s="224"/>
      <c r="EE149" s="224"/>
      <c r="EF149" s="224"/>
      <c r="EG149" s="224"/>
      <c r="EH149" s="224"/>
      <c r="EI149" s="224"/>
    </row>
    <row r="150" spans="1:139">
      <c r="A150" s="224"/>
      <c r="B150" s="222"/>
      <c r="C150" s="222"/>
      <c r="D150" s="222"/>
      <c r="E150" s="222"/>
      <c r="F150" s="222"/>
      <c r="G150" s="222"/>
      <c r="H150" s="222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  <c r="CS150" s="224"/>
      <c r="CT150" s="224"/>
      <c r="CU150" s="224"/>
      <c r="CV150" s="224"/>
      <c r="CW150" s="224"/>
      <c r="CX150" s="224"/>
      <c r="CY150" s="224"/>
      <c r="CZ150" s="224"/>
      <c r="DA150" s="224"/>
      <c r="DB150" s="224"/>
      <c r="DC150" s="224"/>
      <c r="DD150" s="224"/>
      <c r="DE150" s="224"/>
      <c r="DF150" s="224"/>
      <c r="DG150" s="224"/>
      <c r="DH150" s="224"/>
      <c r="DI150" s="224"/>
      <c r="DJ150" s="224"/>
      <c r="DK150" s="224"/>
      <c r="DL150" s="224"/>
      <c r="DM150" s="224"/>
      <c r="DN150" s="224"/>
      <c r="DO150" s="224"/>
      <c r="DP150" s="224"/>
      <c r="DQ150" s="224"/>
      <c r="DR150" s="224"/>
      <c r="DS150" s="224"/>
      <c r="DT150" s="224"/>
      <c r="DU150" s="224"/>
      <c r="DV150" s="224"/>
      <c r="DW150" s="224"/>
      <c r="DX150" s="224"/>
      <c r="DY150" s="224"/>
      <c r="DZ150" s="224"/>
      <c r="EA150" s="224"/>
      <c r="EB150" s="224"/>
      <c r="EC150" s="224"/>
      <c r="ED150" s="224"/>
      <c r="EE150" s="224"/>
      <c r="EF150" s="224"/>
      <c r="EG150" s="224"/>
      <c r="EH150" s="224"/>
      <c r="EI150" s="224"/>
    </row>
    <row r="151" spans="1:139">
      <c r="A151" s="224"/>
      <c r="B151" s="222"/>
      <c r="C151" s="222"/>
      <c r="D151" s="222"/>
      <c r="E151" s="222"/>
      <c r="F151" s="222"/>
      <c r="G151" s="222"/>
      <c r="H151" s="222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  <c r="CS151" s="224"/>
      <c r="CT151" s="224"/>
      <c r="CU151" s="224"/>
      <c r="CV151" s="224"/>
      <c r="CW151" s="224"/>
      <c r="CX151" s="224"/>
      <c r="CY151" s="224"/>
      <c r="CZ151" s="224"/>
      <c r="DA151" s="224"/>
      <c r="DB151" s="224"/>
      <c r="DC151" s="224"/>
      <c r="DD151" s="224"/>
      <c r="DE151" s="224"/>
      <c r="DF151" s="224"/>
      <c r="DG151" s="224"/>
      <c r="DH151" s="224"/>
      <c r="DI151" s="224"/>
      <c r="DJ151" s="224"/>
      <c r="DK151" s="224"/>
      <c r="DL151" s="224"/>
      <c r="DM151" s="224"/>
      <c r="DN151" s="224"/>
      <c r="DO151" s="224"/>
      <c r="DP151" s="224"/>
      <c r="DQ151" s="224"/>
      <c r="DR151" s="224"/>
      <c r="DS151" s="224"/>
      <c r="DT151" s="224"/>
      <c r="DU151" s="224"/>
      <c r="DV151" s="224"/>
      <c r="DW151" s="224"/>
      <c r="DX151" s="224"/>
      <c r="DY151" s="224"/>
      <c r="DZ151" s="224"/>
      <c r="EA151" s="224"/>
      <c r="EB151" s="224"/>
      <c r="EC151" s="224"/>
      <c r="ED151" s="224"/>
      <c r="EE151" s="224"/>
      <c r="EF151" s="224"/>
      <c r="EG151" s="224"/>
      <c r="EH151" s="224"/>
      <c r="EI151" s="224"/>
    </row>
    <row r="152" spans="1:139">
      <c r="A152" s="224"/>
      <c r="B152" s="222"/>
      <c r="C152" s="222"/>
      <c r="D152" s="222"/>
      <c r="E152" s="222"/>
      <c r="F152" s="222"/>
      <c r="G152" s="222"/>
      <c r="H152" s="222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  <c r="CS152" s="224"/>
      <c r="CT152" s="224"/>
      <c r="CU152" s="224"/>
      <c r="CV152" s="224"/>
      <c r="CW152" s="224"/>
      <c r="CX152" s="224"/>
      <c r="CY152" s="224"/>
      <c r="CZ152" s="224"/>
      <c r="DA152" s="224"/>
      <c r="DB152" s="224"/>
      <c r="DC152" s="224"/>
      <c r="DD152" s="224"/>
      <c r="DE152" s="224"/>
      <c r="DF152" s="224"/>
      <c r="DG152" s="224"/>
      <c r="DH152" s="224"/>
      <c r="DI152" s="224"/>
      <c r="DJ152" s="224"/>
      <c r="DK152" s="224"/>
      <c r="DL152" s="224"/>
      <c r="DM152" s="224"/>
      <c r="DN152" s="224"/>
      <c r="DO152" s="224"/>
      <c r="DP152" s="224"/>
      <c r="DQ152" s="224"/>
      <c r="DR152" s="224"/>
      <c r="DS152" s="224"/>
      <c r="DT152" s="224"/>
      <c r="DU152" s="224"/>
      <c r="DV152" s="224"/>
      <c r="DW152" s="224"/>
      <c r="DX152" s="224"/>
      <c r="DY152" s="224"/>
      <c r="DZ152" s="224"/>
      <c r="EA152" s="224"/>
      <c r="EB152" s="224"/>
      <c r="EC152" s="224"/>
      <c r="ED152" s="224"/>
      <c r="EE152" s="224"/>
      <c r="EF152" s="224"/>
      <c r="EG152" s="224"/>
      <c r="EH152" s="224"/>
      <c r="EI152" s="224"/>
    </row>
    <row r="153" spans="1:139">
      <c r="A153" s="224"/>
      <c r="B153" s="222"/>
      <c r="C153" s="222"/>
      <c r="D153" s="222"/>
      <c r="E153" s="222"/>
      <c r="F153" s="222"/>
      <c r="G153" s="222"/>
      <c r="H153" s="222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  <c r="CS153" s="224"/>
      <c r="CT153" s="224"/>
      <c r="CU153" s="224"/>
      <c r="CV153" s="224"/>
      <c r="CW153" s="224"/>
      <c r="CX153" s="224"/>
      <c r="CY153" s="224"/>
      <c r="CZ153" s="224"/>
      <c r="DA153" s="224"/>
      <c r="DB153" s="224"/>
      <c r="DC153" s="224"/>
      <c r="DD153" s="224"/>
      <c r="DE153" s="224"/>
      <c r="DF153" s="224"/>
      <c r="DG153" s="224"/>
      <c r="DH153" s="224"/>
      <c r="DI153" s="224"/>
      <c r="DJ153" s="224"/>
      <c r="DK153" s="224"/>
      <c r="DL153" s="224"/>
      <c r="DM153" s="224"/>
      <c r="DN153" s="224"/>
      <c r="DO153" s="224"/>
      <c r="DP153" s="224"/>
      <c r="DQ153" s="224"/>
      <c r="DR153" s="224"/>
      <c r="DS153" s="224"/>
      <c r="DT153" s="224"/>
      <c r="DU153" s="224"/>
      <c r="DV153" s="224"/>
      <c r="DW153" s="224"/>
      <c r="DX153" s="224"/>
      <c r="DY153" s="224"/>
      <c r="DZ153" s="224"/>
      <c r="EA153" s="224"/>
      <c r="EB153" s="224"/>
      <c r="EC153" s="224"/>
      <c r="ED153" s="224"/>
      <c r="EE153" s="224"/>
      <c r="EF153" s="224"/>
      <c r="EG153" s="224"/>
      <c r="EH153" s="224"/>
      <c r="EI153" s="224"/>
    </row>
    <row r="154" spans="1:139">
      <c r="A154" s="224"/>
      <c r="B154" s="222"/>
      <c r="C154" s="222"/>
      <c r="D154" s="222"/>
      <c r="E154" s="222"/>
      <c r="F154" s="222"/>
      <c r="G154" s="222"/>
      <c r="H154" s="222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  <c r="CS154" s="224"/>
      <c r="CT154" s="224"/>
      <c r="CU154" s="224"/>
      <c r="CV154" s="224"/>
      <c r="CW154" s="224"/>
      <c r="CX154" s="224"/>
      <c r="CY154" s="224"/>
      <c r="CZ154" s="224"/>
      <c r="DA154" s="224"/>
      <c r="DB154" s="224"/>
      <c r="DC154" s="224"/>
      <c r="DD154" s="224"/>
      <c r="DE154" s="224"/>
      <c r="DF154" s="224"/>
      <c r="DG154" s="224"/>
      <c r="DH154" s="224"/>
      <c r="DI154" s="224"/>
      <c r="DJ154" s="224"/>
      <c r="DK154" s="224"/>
      <c r="DL154" s="224"/>
      <c r="DM154" s="224"/>
      <c r="DN154" s="224"/>
      <c r="DO154" s="224"/>
      <c r="DP154" s="224"/>
      <c r="DQ154" s="224"/>
      <c r="DR154" s="224"/>
      <c r="DS154" s="224"/>
      <c r="DT154" s="224"/>
      <c r="DU154" s="224"/>
      <c r="DV154" s="224"/>
      <c r="DW154" s="224"/>
      <c r="DX154" s="224"/>
      <c r="DY154" s="224"/>
      <c r="DZ154" s="224"/>
      <c r="EA154" s="224"/>
      <c r="EB154" s="224"/>
      <c r="EC154" s="224"/>
      <c r="ED154" s="224"/>
      <c r="EE154" s="224"/>
      <c r="EF154" s="224"/>
      <c r="EG154" s="224"/>
      <c r="EH154" s="224"/>
      <c r="EI154" s="224"/>
    </row>
    <row r="155" spans="1:139">
      <c r="A155" s="224"/>
      <c r="B155" s="222"/>
      <c r="C155" s="222"/>
      <c r="D155" s="222"/>
      <c r="E155" s="222"/>
      <c r="F155" s="222"/>
      <c r="G155" s="222"/>
      <c r="H155" s="222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  <c r="CS155" s="224"/>
      <c r="CT155" s="224"/>
      <c r="CU155" s="224"/>
      <c r="CV155" s="224"/>
      <c r="CW155" s="224"/>
      <c r="CX155" s="224"/>
      <c r="CY155" s="224"/>
      <c r="CZ155" s="224"/>
      <c r="DA155" s="224"/>
      <c r="DB155" s="224"/>
      <c r="DC155" s="224"/>
      <c r="DD155" s="224"/>
      <c r="DE155" s="224"/>
      <c r="DF155" s="224"/>
      <c r="DG155" s="224"/>
      <c r="DH155" s="224"/>
      <c r="DI155" s="224"/>
      <c r="DJ155" s="224"/>
      <c r="DK155" s="224"/>
      <c r="DL155" s="224"/>
      <c r="DM155" s="224"/>
      <c r="DN155" s="224"/>
      <c r="DO155" s="224"/>
      <c r="DP155" s="224"/>
      <c r="DQ155" s="224"/>
      <c r="DR155" s="224"/>
      <c r="DS155" s="224"/>
      <c r="DT155" s="224"/>
      <c r="DU155" s="224"/>
      <c r="DV155" s="224"/>
      <c r="DW155" s="224"/>
      <c r="DX155" s="224"/>
      <c r="DY155" s="224"/>
      <c r="DZ155" s="224"/>
      <c r="EA155" s="224"/>
      <c r="EB155" s="224"/>
      <c r="EC155" s="224"/>
      <c r="ED155" s="224"/>
      <c r="EE155" s="224"/>
      <c r="EF155" s="224"/>
      <c r="EG155" s="224"/>
      <c r="EH155" s="224"/>
      <c r="EI155" s="224"/>
    </row>
    <row r="156" spans="1:139">
      <c r="A156" s="224"/>
      <c r="B156" s="222"/>
      <c r="C156" s="222"/>
      <c r="D156" s="222"/>
      <c r="E156" s="222"/>
      <c r="F156" s="222"/>
      <c r="G156" s="222"/>
      <c r="H156" s="222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  <c r="CS156" s="224"/>
      <c r="CT156" s="224"/>
      <c r="CU156" s="224"/>
      <c r="CV156" s="224"/>
      <c r="CW156" s="224"/>
      <c r="CX156" s="224"/>
      <c r="CY156" s="224"/>
      <c r="CZ156" s="224"/>
      <c r="DA156" s="224"/>
      <c r="DB156" s="224"/>
      <c r="DC156" s="224"/>
      <c r="DD156" s="224"/>
      <c r="DE156" s="224"/>
      <c r="DF156" s="224"/>
      <c r="DG156" s="224"/>
      <c r="DH156" s="224"/>
      <c r="DI156" s="224"/>
      <c r="DJ156" s="224"/>
      <c r="DK156" s="224"/>
      <c r="DL156" s="224"/>
      <c r="DM156" s="224"/>
      <c r="DN156" s="224"/>
      <c r="DO156" s="224"/>
      <c r="DP156" s="224"/>
      <c r="DQ156" s="224"/>
      <c r="DR156" s="224"/>
      <c r="DS156" s="224"/>
      <c r="DT156" s="224"/>
      <c r="DU156" s="224"/>
      <c r="DV156" s="224"/>
      <c r="DW156" s="224"/>
      <c r="DX156" s="224"/>
      <c r="DY156" s="224"/>
      <c r="DZ156" s="224"/>
      <c r="EA156" s="224"/>
      <c r="EB156" s="224"/>
      <c r="EC156" s="224"/>
      <c r="ED156" s="224"/>
      <c r="EE156" s="224"/>
      <c r="EF156" s="224"/>
      <c r="EG156" s="224"/>
      <c r="EH156" s="224"/>
      <c r="EI156" s="224"/>
    </row>
    <row r="157" spans="1:139">
      <c r="A157" s="224"/>
      <c r="B157" s="222"/>
      <c r="C157" s="222"/>
      <c r="D157" s="222"/>
      <c r="E157" s="222"/>
      <c r="F157" s="222"/>
      <c r="G157" s="222"/>
      <c r="H157" s="222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  <c r="CS157" s="224"/>
      <c r="CT157" s="224"/>
      <c r="CU157" s="224"/>
      <c r="CV157" s="224"/>
      <c r="CW157" s="224"/>
      <c r="CX157" s="224"/>
      <c r="CY157" s="224"/>
      <c r="CZ157" s="224"/>
      <c r="DA157" s="224"/>
      <c r="DB157" s="224"/>
      <c r="DC157" s="224"/>
      <c r="DD157" s="224"/>
      <c r="DE157" s="224"/>
      <c r="DF157" s="224"/>
      <c r="DG157" s="224"/>
      <c r="DH157" s="224"/>
      <c r="DI157" s="224"/>
      <c r="DJ157" s="224"/>
      <c r="DK157" s="224"/>
      <c r="DL157" s="224"/>
      <c r="DM157" s="224"/>
      <c r="DN157" s="224"/>
      <c r="DO157" s="224"/>
      <c r="DP157" s="224"/>
      <c r="DQ157" s="224"/>
      <c r="DR157" s="224"/>
      <c r="DS157" s="224"/>
      <c r="DT157" s="224"/>
      <c r="DU157" s="224"/>
      <c r="DV157" s="224"/>
      <c r="DW157" s="224"/>
      <c r="DX157" s="224"/>
      <c r="DY157" s="224"/>
      <c r="DZ157" s="224"/>
      <c r="EA157" s="224"/>
      <c r="EB157" s="224"/>
      <c r="EC157" s="224"/>
      <c r="ED157" s="224"/>
      <c r="EE157" s="224"/>
      <c r="EF157" s="224"/>
      <c r="EG157" s="224"/>
      <c r="EH157" s="224"/>
      <c r="EI157" s="224"/>
    </row>
    <row r="158" spans="1:139">
      <c r="A158" s="224"/>
      <c r="B158" s="222"/>
      <c r="C158" s="222"/>
      <c r="D158" s="222"/>
      <c r="E158" s="222"/>
      <c r="F158" s="222"/>
      <c r="G158" s="222"/>
      <c r="H158" s="222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  <c r="CS158" s="224"/>
      <c r="CT158" s="224"/>
      <c r="CU158" s="224"/>
      <c r="CV158" s="224"/>
      <c r="CW158" s="224"/>
      <c r="CX158" s="224"/>
      <c r="CY158" s="224"/>
      <c r="CZ158" s="224"/>
      <c r="DA158" s="224"/>
      <c r="DB158" s="224"/>
      <c r="DC158" s="224"/>
      <c r="DD158" s="224"/>
      <c r="DE158" s="224"/>
      <c r="DF158" s="224"/>
      <c r="DG158" s="224"/>
      <c r="DH158" s="224"/>
      <c r="DI158" s="224"/>
      <c r="DJ158" s="224"/>
      <c r="DK158" s="224"/>
      <c r="DL158" s="224"/>
      <c r="DM158" s="224"/>
      <c r="DN158" s="224"/>
      <c r="DO158" s="224"/>
      <c r="DP158" s="224"/>
      <c r="DQ158" s="224"/>
      <c r="DR158" s="224"/>
      <c r="DS158" s="224"/>
      <c r="DT158" s="224"/>
      <c r="DU158" s="224"/>
      <c r="DV158" s="224"/>
      <c r="DW158" s="224"/>
      <c r="DX158" s="224"/>
      <c r="DY158" s="224"/>
      <c r="DZ158" s="224"/>
      <c r="EA158" s="224"/>
      <c r="EB158" s="224"/>
      <c r="EC158" s="224"/>
      <c r="ED158" s="224"/>
      <c r="EE158" s="224"/>
      <c r="EF158" s="224"/>
      <c r="EG158" s="224"/>
      <c r="EH158" s="224"/>
      <c r="EI158" s="224"/>
    </row>
    <row r="159" spans="1:139">
      <c r="A159" s="224"/>
      <c r="B159" s="222"/>
      <c r="C159" s="222"/>
      <c r="D159" s="222"/>
      <c r="E159" s="222"/>
      <c r="F159" s="222"/>
      <c r="G159" s="222"/>
      <c r="H159" s="222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  <c r="CR159" s="224"/>
      <c r="CS159" s="224"/>
      <c r="CT159" s="224"/>
      <c r="CU159" s="224"/>
      <c r="CV159" s="224"/>
      <c r="CW159" s="224"/>
      <c r="CX159" s="224"/>
      <c r="CY159" s="224"/>
      <c r="CZ159" s="224"/>
      <c r="DA159" s="224"/>
      <c r="DB159" s="224"/>
      <c r="DC159" s="224"/>
      <c r="DD159" s="224"/>
      <c r="DE159" s="224"/>
      <c r="DF159" s="224"/>
      <c r="DG159" s="224"/>
      <c r="DH159" s="224"/>
      <c r="DI159" s="224"/>
      <c r="DJ159" s="224"/>
      <c r="DK159" s="224"/>
      <c r="DL159" s="224"/>
      <c r="DM159" s="224"/>
      <c r="DN159" s="224"/>
      <c r="DO159" s="224"/>
      <c r="DP159" s="224"/>
      <c r="DQ159" s="224"/>
      <c r="DR159" s="224"/>
      <c r="DS159" s="224"/>
      <c r="DT159" s="224"/>
      <c r="DU159" s="224"/>
      <c r="DV159" s="224"/>
      <c r="DW159" s="224"/>
      <c r="DX159" s="224"/>
      <c r="DY159" s="224"/>
      <c r="DZ159" s="224"/>
      <c r="EA159" s="224"/>
      <c r="EB159" s="224"/>
      <c r="EC159" s="224"/>
      <c r="ED159" s="224"/>
      <c r="EE159" s="224"/>
      <c r="EF159" s="224"/>
      <c r="EG159" s="224"/>
      <c r="EH159" s="224"/>
      <c r="EI159" s="224"/>
    </row>
    <row r="160" spans="1:139">
      <c r="A160" s="224"/>
      <c r="B160" s="222"/>
      <c r="C160" s="222"/>
      <c r="D160" s="222"/>
      <c r="E160" s="222"/>
      <c r="F160" s="222"/>
      <c r="G160" s="222"/>
      <c r="H160" s="222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  <c r="CR160" s="224"/>
      <c r="CS160" s="224"/>
      <c r="CT160" s="224"/>
      <c r="CU160" s="224"/>
      <c r="CV160" s="224"/>
      <c r="CW160" s="224"/>
      <c r="CX160" s="224"/>
      <c r="CY160" s="224"/>
      <c r="CZ160" s="224"/>
      <c r="DA160" s="224"/>
      <c r="DB160" s="224"/>
      <c r="DC160" s="224"/>
      <c r="DD160" s="224"/>
      <c r="DE160" s="224"/>
      <c r="DF160" s="224"/>
      <c r="DG160" s="224"/>
      <c r="DH160" s="224"/>
      <c r="DI160" s="224"/>
      <c r="DJ160" s="224"/>
      <c r="DK160" s="224"/>
      <c r="DL160" s="224"/>
      <c r="DM160" s="224"/>
      <c r="DN160" s="224"/>
      <c r="DO160" s="224"/>
      <c r="DP160" s="224"/>
      <c r="DQ160" s="224"/>
      <c r="DR160" s="224"/>
      <c r="DS160" s="224"/>
      <c r="DT160" s="224"/>
      <c r="DU160" s="224"/>
      <c r="DV160" s="224"/>
      <c r="DW160" s="224"/>
      <c r="DX160" s="224"/>
      <c r="DY160" s="224"/>
      <c r="DZ160" s="224"/>
      <c r="EA160" s="224"/>
      <c r="EB160" s="224"/>
      <c r="EC160" s="224"/>
      <c r="ED160" s="224"/>
      <c r="EE160" s="224"/>
      <c r="EF160" s="224"/>
      <c r="EG160" s="224"/>
      <c r="EH160" s="224"/>
      <c r="EI160" s="224"/>
    </row>
    <row r="161" spans="1:139">
      <c r="A161" s="224"/>
      <c r="B161" s="222"/>
      <c r="C161" s="222"/>
      <c r="D161" s="222"/>
      <c r="E161" s="222"/>
      <c r="F161" s="222"/>
      <c r="G161" s="222"/>
      <c r="H161" s="222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  <c r="CR161" s="224"/>
      <c r="CS161" s="224"/>
      <c r="CT161" s="224"/>
      <c r="CU161" s="224"/>
      <c r="CV161" s="224"/>
      <c r="CW161" s="224"/>
      <c r="CX161" s="224"/>
      <c r="CY161" s="224"/>
      <c r="CZ161" s="224"/>
      <c r="DA161" s="224"/>
      <c r="DB161" s="224"/>
      <c r="DC161" s="224"/>
      <c r="DD161" s="224"/>
      <c r="DE161" s="224"/>
      <c r="DF161" s="224"/>
      <c r="DG161" s="224"/>
      <c r="DH161" s="224"/>
      <c r="DI161" s="224"/>
      <c r="DJ161" s="224"/>
      <c r="DK161" s="224"/>
      <c r="DL161" s="224"/>
      <c r="DM161" s="224"/>
      <c r="DN161" s="224"/>
      <c r="DO161" s="224"/>
      <c r="DP161" s="224"/>
      <c r="DQ161" s="224"/>
      <c r="DR161" s="224"/>
      <c r="DS161" s="224"/>
      <c r="DT161" s="224"/>
      <c r="DU161" s="224"/>
      <c r="DV161" s="224"/>
      <c r="DW161" s="224"/>
      <c r="DX161" s="224"/>
      <c r="DY161" s="224"/>
      <c r="DZ161" s="224"/>
      <c r="EA161" s="224"/>
      <c r="EB161" s="224"/>
      <c r="EC161" s="224"/>
      <c r="ED161" s="224"/>
      <c r="EE161" s="224"/>
      <c r="EF161" s="224"/>
      <c r="EG161" s="224"/>
      <c r="EH161" s="224"/>
      <c r="EI161" s="224"/>
    </row>
    <row r="162" spans="1:139">
      <c r="A162" s="224"/>
      <c r="B162" s="222"/>
      <c r="C162" s="222"/>
      <c r="D162" s="222"/>
      <c r="E162" s="222"/>
      <c r="F162" s="222"/>
      <c r="G162" s="222"/>
      <c r="H162" s="222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  <c r="CR162" s="224"/>
      <c r="CS162" s="224"/>
      <c r="CT162" s="224"/>
      <c r="CU162" s="224"/>
      <c r="CV162" s="224"/>
      <c r="CW162" s="224"/>
      <c r="CX162" s="224"/>
      <c r="CY162" s="224"/>
      <c r="CZ162" s="224"/>
      <c r="DA162" s="224"/>
      <c r="DB162" s="224"/>
      <c r="DC162" s="224"/>
      <c r="DD162" s="224"/>
      <c r="DE162" s="224"/>
      <c r="DF162" s="224"/>
      <c r="DG162" s="224"/>
      <c r="DH162" s="224"/>
      <c r="DI162" s="224"/>
      <c r="DJ162" s="224"/>
      <c r="DK162" s="224"/>
      <c r="DL162" s="224"/>
      <c r="DM162" s="224"/>
      <c r="DN162" s="224"/>
      <c r="DO162" s="224"/>
      <c r="DP162" s="224"/>
      <c r="DQ162" s="224"/>
      <c r="DR162" s="224"/>
      <c r="DS162" s="224"/>
      <c r="DT162" s="224"/>
      <c r="DU162" s="224"/>
      <c r="DV162" s="224"/>
      <c r="DW162" s="224"/>
      <c r="DX162" s="224"/>
      <c r="DY162" s="224"/>
      <c r="DZ162" s="224"/>
      <c r="EA162" s="224"/>
      <c r="EB162" s="224"/>
      <c r="EC162" s="224"/>
      <c r="ED162" s="224"/>
      <c r="EE162" s="224"/>
      <c r="EF162" s="224"/>
      <c r="EG162" s="224"/>
      <c r="EH162" s="224"/>
      <c r="EI162" s="224"/>
    </row>
    <row r="163" spans="1:139">
      <c r="A163" s="224"/>
      <c r="B163" s="222"/>
      <c r="C163" s="222"/>
      <c r="D163" s="222"/>
      <c r="E163" s="222"/>
      <c r="F163" s="222"/>
      <c r="G163" s="222"/>
      <c r="H163" s="222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  <c r="CR163" s="224"/>
      <c r="CS163" s="224"/>
      <c r="CT163" s="224"/>
      <c r="CU163" s="224"/>
      <c r="CV163" s="224"/>
      <c r="CW163" s="224"/>
      <c r="CX163" s="224"/>
      <c r="CY163" s="224"/>
      <c r="CZ163" s="224"/>
      <c r="DA163" s="224"/>
      <c r="DB163" s="224"/>
      <c r="DC163" s="224"/>
      <c r="DD163" s="224"/>
      <c r="DE163" s="224"/>
      <c r="DF163" s="224"/>
      <c r="DG163" s="224"/>
      <c r="DH163" s="224"/>
      <c r="DI163" s="224"/>
      <c r="DJ163" s="224"/>
      <c r="DK163" s="224"/>
      <c r="DL163" s="224"/>
      <c r="DM163" s="224"/>
      <c r="DN163" s="224"/>
      <c r="DO163" s="224"/>
      <c r="DP163" s="224"/>
      <c r="DQ163" s="224"/>
      <c r="DR163" s="224"/>
      <c r="DS163" s="224"/>
      <c r="DT163" s="224"/>
      <c r="DU163" s="224"/>
      <c r="DV163" s="224"/>
      <c r="DW163" s="224"/>
      <c r="DX163" s="224"/>
      <c r="DY163" s="224"/>
      <c r="DZ163" s="224"/>
      <c r="EA163" s="224"/>
      <c r="EB163" s="224"/>
      <c r="EC163" s="224"/>
      <c r="ED163" s="224"/>
      <c r="EE163" s="224"/>
      <c r="EF163" s="224"/>
      <c r="EG163" s="224"/>
      <c r="EH163" s="224"/>
      <c r="EI163" s="224"/>
    </row>
    <row r="164" spans="1:139">
      <c r="A164" s="224"/>
      <c r="B164" s="222"/>
      <c r="C164" s="222"/>
      <c r="D164" s="222"/>
      <c r="E164" s="222"/>
      <c r="F164" s="222"/>
      <c r="G164" s="222"/>
      <c r="H164" s="222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  <c r="CR164" s="224"/>
      <c r="CS164" s="224"/>
      <c r="CT164" s="224"/>
      <c r="CU164" s="224"/>
      <c r="CV164" s="224"/>
      <c r="CW164" s="224"/>
      <c r="CX164" s="224"/>
      <c r="CY164" s="224"/>
      <c r="CZ164" s="224"/>
      <c r="DA164" s="224"/>
      <c r="DB164" s="224"/>
      <c r="DC164" s="224"/>
      <c r="DD164" s="224"/>
      <c r="DE164" s="224"/>
      <c r="DF164" s="224"/>
      <c r="DG164" s="224"/>
      <c r="DH164" s="224"/>
      <c r="DI164" s="224"/>
      <c r="DJ164" s="224"/>
      <c r="DK164" s="224"/>
      <c r="DL164" s="224"/>
      <c r="DM164" s="224"/>
      <c r="DN164" s="224"/>
      <c r="DO164" s="224"/>
      <c r="DP164" s="224"/>
      <c r="DQ164" s="224"/>
      <c r="DR164" s="224"/>
      <c r="DS164" s="224"/>
      <c r="DT164" s="224"/>
      <c r="DU164" s="224"/>
      <c r="DV164" s="224"/>
      <c r="DW164" s="224"/>
      <c r="DX164" s="224"/>
      <c r="DY164" s="224"/>
      <c r="DZ164" s="224"/>
      <c r="EA164" s="224"/>
      <c r="EB164" s="224"/>
      <c r="EC164" s="224"/>
      <c r="ED164" s="224"/>
      <c r="EE164" s="224"/>
      <c r="EF164" s="224"/>
      <c r="EG164" s="224"/>
      <c r="EH164" s="224"/>
      <c r="EI164" s="224"/>
    </row>
    <row r="165" spans="1:139">
      <c r="A165" s="224"/>
      <c r="B165" s="222"/>
      <c r="C165" s="222"/>
      <c r="D165" s="222"/>
      <c r="E165" s="222"/>
      <c r="F165" s="222"/>
      <c r="G165" s="222"/>
      <c r="H165" s="222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  <c r="CR165" s="224"/>
      <c r="CS165" s="224"/>
      <c r="CT165" s="224"/>
      <c r="CU165" s="224"/>
      <c r="CV165" s="224"/>
      <c r="CW165" s="224"/>
      <c r="CX165" s="224"/>
      <c r="CY165" s="224"/>
      <c r="CZ165" s="224"/>
      <c r="DA165" s="224"/>
      <c r="DB165" s="224"/>
      <c r="DC165" s="224"/>
      <c r="DD165" s="224"/>
      <c r="DE165" s="224"/>
      <c r="DF165" s="224"/>
      <c r="DG165" s="224"/>
      <c r="DH165" s="224"/>
      <c r="DI165" s="224"/>
      <c r="DJ165" s="224"/>
      <c r="DK165" s="224"/>
      <c r="DL165" s="224"/>
      <c r="DM165" s="224"/>
      <c r="DN165" s="224"/>
      <c r="DO165" s="224"/>
      <c r="DP165" s="224"/>
      <c r="DQ165" s="224"/>
      <c r="DR165" s="224"/>
      <c r="DS165" s="224"/>
      <c r="DT165" s="224"/>
      <c r="DU165" s="224"/>
      <c r="DV165" s="224"/>
      <c r="DW165" s="224"/>
      <c r="DX165" s="224"/>
      <c r="DY165" s="224"/>
      <c r="DZ165" s="224"/>
      <c r="EA165" s="224"/>
      <c r="EB165" s="224"/>
      <c r="EC165" s="224"/>
      <c r="ED165" s="224"/>
      <c r="EE165" s="224"/>
      <c r="EF165" s="224"/>
      <c r="EG165" s="224"/>
      <c r="EH165" s="224"/>
      <c r="EI165" s="224"/>
    </row>
    <row r="166" spans="1:139">
      <c r="A166" s="224"/>
      <c r="B166" s="222"/>
      <c r="C166" s="222"/>
      <c r="D166" s="222"/>
      <c r="E166" s="222"/>
      <c r="F166" s="222"/>
      <c r="G166" s="222"/>
      <c r="H166" s="222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  <c r="CQ166" s="224"/>
      <c r="CR166" s="224"/>
      <c r="CS166" s="224"/>
      <c r="CT166" s="224"/>
      <c r="CU166" s="224"/>
      <c r="CV166" s="224"/>
      <c r="CW166" s="224"/>
      <c r="CX166" s="224"/>
      <c r="CY166" s="224"/>
      <c r="CZ166" s="224"/>
      <c r="DA166" s="224"/>
      <c r="DB166" s="224"/>
      <c r="DC166" s="224"/>
      <c r="DD166" s="224"/>
      <c r="DE166" s="224"/>
      <c r="DF166" s="224"/>
      <c r="DG166" s="224"/>
      <c r="DH166" s="224"/>
      <c r="DI166" s="224"/>
      <c r="DJ166" s="224"/>
      <c r="DK166" s="224"/>
      <c r="DL166" s="224"/>
      <c r="DM166" s="224"/>
      <c r="DN166" s="224"/>
      <c r="DO166" s="224"/>
      <c r="DP166" s="224"/>
      <c r="DQ166" s="224"/>
      <c r="DR166" s="224"/>
      <c r="DS166" s="224"/>
      <c r="DT166" s="224"/>
      <c r="DU166" s="224"/>
      <c r="DV166" s="224"/>
      <c r="DW166" s="224"/>
      <c r="DX166" s="224"/>
      <c r="DY166" s="224"/>
      <c r="DZ166" s="224"/>
      <c r="EA166" s="224"/>
      <c r="EB166" s="224"/>
      <c r="EC166" s="224"/>
      <c r="ED166" s="224"/>
      <c r="EE166" s="224"/>
      <c r="EF166" s="224"/>
      <c r="EG166" s="224"/>
      <c r="EH166" s="224"/>
      <c r="EI166" s="224"/>
    </row>
    <row r="167" spans="1:139">
      <c r="A167" s="224"/>
      <c r="B167" s="222"/>
      <c r="C167" s="222"/>
      <c r="D167" s="222"/>
      <c r="E167" s="222"/>
      <c r="F167" s="222"/>
      <c r="G167" s="222"/>
      <c r="H167" s="222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  <c r="CQ167" s="224"/>
      <c r="CR167" s="224"/>
      <c r="CS167" s="224"/>
      <c r="CT167" s="224"/>
      <c r="CU167" s="224"/>
      <c r="CV167" s="224"/>
      <c r="CW167" s="224"/>
      <c r="CX167" s="224"/>
      <c r="CY167" s="224"/>
      <c r="CZ167" s="224"/>
      <c r="DA167" s="224"/>
      <c r="DB167" s="224"/>
      <c r="DC167" s="224"/>
      <c r="DD167" s="224"/>
      <c r="DE167" s="224"/>
      <c r="DF167" s="224"/>
      <c r="DG167" s="224"/>
      <c r="DH167" s="224"/>
      <c r="DI167" s="224"/>
      <c r="DJ167" s="224"/>
      <c r="DK167" s="224"/>
      <c r="DL167" s="224"/>
      <c r="DM167" s="224"/>
      <c r="DN167" s="224"/>
      <c r="DO167" s="224"/>
      <c r="DP167" s="224"/>
      <c r="DQ167" s="224"/>
      <c r="DR167" s="224"/>
      <c r="DS167" s="224"/>
      <c r="DT167" s="224"/>
      <c r="DU167" s="224"/>
      <c r="DV167" s="224"/>
      <c r="DW167" s="224"/>
      <c r="DX167" s="224"/>
      <c r="DY167" s="224"/>
      <c r="DZ167" s="224"/>
      <c r="EA167" s="224"/>
      <c r="EB167" s="224"/>
      <c r="EC167" s="224"/>
      <c r="ED167" s="224"/>
      <c r="EE167" s="224"/>
      <c r="EF167" s="224"/>
      <c r="EG167" s="224"/>
      <c r="EH167" s="224"/>
      <c r="EI167" s="224"/>
    </row>
    <row r="168" spans="1:139">
      <c r="A168" s="224"/>
      <c r="B168" s="222"/>
      <c r="C168" s="222"/>
      <c r="D168" s="222"/>
      <c r="E168" s="222"/>
      <c r="F168" s="222"/>
      <c r="G168" s="222"/>
      <c r="H168" s="222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  <c r="CQ168" s="224"/>
      <c r="CR168" s="224"/>
      <c r="CS168" s="224"/>
      <c r="CT168" s="224"/>
      <c r="CU168" s="224"/>
      <c r="CV168" s="224"/>
      <c r="CW168" s="224"/>
      <c r="CX168" s="224"/>
      <c r="CY168" s="224"/>
      <c r="CZ168" s="224"/>
      <c r="DA168" s="224"/>
      <c r="DB168" s="224"/>
      <c r="DC168" s="224"/>
      <c r="DD168" s="224"/>
      <c r="DE168" s="224"/>
      <c r="DF168" s="224"/>
      <c r="DG168" s="224"/>
      <c r="DH168" s="224"/>
      <c r="DI168" s="224"/>
      <c r="DJ168" s="224"/>
      <c r="DK168" s="224"/>
      <c r="DL168" s="224"/>
      <c r="DM168" s="224"/>
      <c r="DN168" s="224"/>
      <c r="DO168" s="224"/>
      <c r="DP168" s="224"/>
      <c r="DQ168" s="224"/>
      <c r="DR168" s="224"/>
      <c r="DS168" s="224"/>
      <c r="DT168" s="224"/>
      <c r="DU168" s="224"/>
      <c r="DV168" s="224"/>
      <c r="DW168" s="224"/>
      <c r="DX168" s="224"/>
      <c r="DY168" s="224"/>
      <c r="DZ168" s="224"/>
      <c r="EA168" s="224"/>
      <c r="EB168" s="224"/>
      <c r="EC168" s="224"/>
      <c r="ED168" s="224"/>
      <c r="EE168" s="224"/>
      <c r="EF168" s="224"/>
      <c r="EG168" s="224"/>
      <c r="EH168" s="224"/>
      <c r="EI168" s="224"/>
    </row>
    <row r="169" spans="1:139">
      <c r="A169" s="224"/>
      <c r="B169" s="222"/>
      <c r="C169" s="222"/>
      <c r="D169" s="222"/>
      <c r="E169" s="222"/>
      <c r="F169" s="222"/>
      <c r="G169" s="222"/>
      <c r="H169" s="222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  <c r="CQ169" s="224"/>
      <c r="CR169" s="224"/>
      <c r="CS169" s="224"/>
      <c r="CT169" s="224"/>
      <c r="CU169" s="224"/>
      <c r="CV169" s="224"/>
      <c r="CW169" s="224"/>
      <c r="CX169" s="224"/>
      <c r="CY169" s="224"/>
      <c r="CZ169" s="224"/>
      <c r="DA169" s="224"/>
      <c r="DB169" s="224"/>
      <c r="DC169" s="224"/>
      <c r="DD169" s="224"/>
      <c r="DE169" s="224"/>
      <c r="DF169" s="224"/>
      <c r="DG169" s="224"/>
      <c r="DH169" s="224"/>
      <c r="DI169" s="224"/>
      <c r="DJ169" s="224"/>
      <c r="DK169" s="224"/>
      <c r="DL169" s="224"/>
      <c r="DM169" s="224"/>
      <c r="DN169" s="224"/>
      <c r="DO169" s="224"/>
      <c r="DP169" s="224"/>
      <c r="DQ169" s="224"/>
      <c r="DR169" s="224"/>
      <c r="DS169" s="224"/>
      <c r="DT169" s="224"/>
      <c r="DU169" s="224"/>
      <c r="DV169" s="224"/>
      <c r="DW169" s="224"/>
      <c r="DX169" s="224"/>
      <c r="DY169" s="224"/>
      <c r="DZ169" s="224"/>
      <c r="EA169" s="224"/>
      <c r="EB169" s="224"/>
      <c r="EC169" s="224"/>
      <c r="ED169" s="224"/>
      <c r="EE169" s="224"/>
      <c r="EF169" s="224"/>
      <c r="EG169" s="224"/>
      <c r="EH169" s="224"/>
      <c r="EI169" s="224"/>
    </row>
    <row r="170" spans="1:139">
      <c r="A170" s="224"/>
      <c r="B170" s="222"/>
      <c r="C170" s="222"/>
      <c r="D170" s="222"/>
      <c r="E170" s="222"/>
      <c r="F170" s="222"/>
      <c r="G170" s="222"/>
      <c r="H170" s="222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4"/>
      <c r="BN170" s="224"/>
      <c r="BO170" s="224"/>
      <c r="BP170" s="224"/>
      <c r="BQ170" s="224"/>
      <c r="BR170" s="224"/>
      <c r="BS170" s="224"/>
      <c r="BT170" s="224"/>
      <c r="BU170" s="224"/>
      <c r="BV170" s="224"/>
      <c r="BW170" s="224"/>
      <c r="BX170" s="224"/>
      <c r="BY170" s="224"/>
      <c r="BZ170" s="224"/>
      <c r="CA170" s="224"/>
      <c r="CB170" s="224"/>
      <c r="CC170" s="224"/>
      <c r="CD170" s="224"/>
      <c r="CE170" s="224"/>
      <c r="CF170" s="224"/>
      <c r="CG170" s="224"/>
      <c r="CH170" s="224"/>
      <c r="CI170" s="224"/>
      <c r="CJ170" s="224"/>
      <c r="CK170" s="224"/>
      <c r="CL170" s="224"/>
      <c r="CM170" s="224"/>
      <c r="CN170" s="224"/>
      <c r="CO170" s="224"/>
      <c r="CP170" s="224"/>
      <c r="CQ170" s="224"/>
      <c r="CR170" s="224"/>
      <c r="CS170" s="224"/>
      <c r="CT170" s="224"/>
      <c r="CU170" s="224"/>
      <c r="CV170" s="224"/>
      <c r="CW170" s="224"/>
      <c r="CX170" s="224"/>
      <c r="CY170" s="224"/>
      <c r="CZ170" s="224"/>
      <c r="DA170" s="224"/>
      <c r="DB170" s="224"/>
      <c r="DC170" s="224"/>
      <c r="DD170" s="224"/>
      <c r="DE170" s="224"/>
      <c r="DF170" s="224"/>
      <c r="DG170" s="224"/>
      <c r="DH170" s="224"/>
      <c r="DI170" s="224"/>
      <c r="DJ170" s="224"/>
      <c r="DK170" s="224"/>
      <c r="DL170" s="224"/>
      <c r="DM170" s="224"/>
      <c r="DN170" s="224"/>
      <c r="DO170" s="224"/>
      <c r="DP170" s="224"/>
      <c r="DQ170" s="224"/>
      <c r="DR170" s="224"/>
      <c r="DS170" s="224"/>
      <c r="DT170" s="224"/>
      <c r="DU170" s="224"/>
      <c r="DV170" s="224"/>
      <c r="DW170" s="224"/>
      <c r="DX170" s="224"/>
      <c r="DY170" s="224"/>
      <c r="DZ170" s="224"/>
      <c r="EA170" s="224"/>
      <c r="EB170" s="224"/>
      <c r="EC170" s="224"/>
      <c r="ED170" s="224"/>
      <c r="EE170" s="224"/>
      <c r="EF170" s="224"/>
      <c r="EG170" s="224"/>
      <c r="EH170" s="224"/>
      <c r="EI170" s="224"/>
    </row>
    <row r="171" spans="1:139">
      <c r="A171" s="224"/>
      <c r="B171" s="222"/>
      <c r="C171" s="222"/>
      <c r="D171" s="222"/>
      <c r="E171" s="222"/>
      <c r="F171" s="222"/>
      <c r="G171" s="222"/>
      <c r="H171" s="222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4"/>
      <c r="BN171" s="224"/>
      <c r="BO171" s="224"/>
      <c r="BP171" s="224"/>
      <c r="BQ171" s="224"/>
      <c r="BR171" s="224"/>
      <c r="BS171" s="224"/>
      <c r="BT171" s="224"/>
      <c r="BU171" s="224"/>
      <c r="BV171" s="224"/>
      <c r="BW171" s="224"/>
      <c r="BX171" s="224"/>
      <c r="BY171" s="224"/>
      <c r="BZ171" s="224"/>
      <c r="CA171" s="224"/>
      <c r="CB171" s="224"/>
      <c r="CC171" s="224"/>
      <c r="CD171" s="224"/>
      <c r="CE171" s="224"/>
      <c r="CF171" s="224"/>
      <c r="CG171" s="224"/>
      <c r="CH171" s="224"/>
      <c r="CI171" s="224"/>
      <c r="CJ171" s="224"/>
      <c r="CK171" s="224"/>
      <c r="CL171" s="224"/>
      <c r="CM171" s="224"/>
      <c r="CN171" s="224"/>
      <c r="CO171" s="224"/>
      <c r="CP171" s="224"/>
      <c r="CQ171" s="224"/>
      <c r="CR171" s="224"/>
      <c r="CS171" s="224"/>
      <c r="CT171" s="224"/>
      <c r="CU171" s="224"/>
      <c r="CV171" s="224"/>
      <c r="CW171" s="224"/>
      <c r="CX171" s="224"/>
      <c r="CY171" s="224"/>
      <c r="CZ171" s="224"/>
      <c r="DA171" s="224"/>
      <c r="DB171" s="224"/>
      <c r="DC171" s="224"/>
      <c r="DD171" s="224"/>
      <c r="DE171" s="224"/>
      <c r="DF171" s="224"/>
      <c r="DG171" s="224"/>
      <c r="DH171" s="224"/>
      <c r="DI171" s="224"/>
      <c r="DJ171" s="224"/>
      <c r="DK171" s="224"/>
      <c r="DL171" s="224"/>
      <c r="DM171" s="224"/>
      <c r="DN171" s="224"/>
      <c r="DO171" s="224"/>
      <c r="DP171" s="224"/>
      <c r="DQ171" s="224"/>
      <c r="DR171" s="224"/>
      <c r="DS171" s="224"/>
      <c r="DT171" s="224"/>
      <c r="DU171" s="224"/>
      <c r="DV171" s="224"/>
      <c r="DW171" s="224"/>
      <c r="DX171" s="224"/>
      <c r="DY171" s="224"/>
      <c r="DZ171" s="224"/>
      <c r="EA171" s="224"/>
      <c r="EB171" s="224"/>
      <c r="EC171" s="224"/>
      <c r="ED171" s="224"/>
      <c r="EE171" s="224"/>
      <c r="EF171" s="224"/>
      <c r="EG171" s="224"/>
      <c r="EH171" s="224"/>
      <c r="EI171" s="224"/>
    </row>
    <row r="172" spans="1:139">
      <c r="A172" s="224"/>
      <c r="B172" s="222"/>
      <c r="C172" s="222"/>
      <c r="D172" s="222"/>
      <c r="E172" s="222"/>
      <c r="F172" s="222"/>
      <c r="G172" s="222"/>
      <c r="H172" s="222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4"/>
      <c r="BN172" s="224"/>
      <c r="BO172" s="224"/>
      <c r="BP172" s="224"/>
      <c r="BQ172" s="224"/>
      <c r="BR172" s="224"/>
      <c r="BS172" s="224"/>
      <c r="BT172" s="224"/>
      <c r="BU172" s="224"/>
      <c r="BV172" s="224"/>
      <c r="BW172" s="224"/>
      <c r="BX172" s="224"/>
      <c r="BY172" s="224"/>
      <c r="BZ172" s="224"/>
      <c r="CA172" s="224"/>
      <c r="CB172" s="224"/>
      <c r="CC172" s="224"/>
      <c r="CD172" s="224"/>
      <c r="CE172" s="224"/>
      <c r="CF172" s="224"/>
      <c r="CG172" s="224"/>
      <c r="CH172" s="224"/>
      <c r="CI172" s="224"/>
      <c r="CJ172" s="224"/>
      <c r="CK172" s="224"/>
      <c r="CL172" s="224"/>
      <c r="CM172" s="224"/>
      <c r="CN172" s="224"/>
      <c r="CO172" s="224"/>
      <c r="CP172" s="224"/>
      <c r="CQ172" s="224"/>
      <c r="CR172" s="224"/>
      <c r="CS172" s="224"/>
      <c r="CT172" s="224"/>
      <c r="CU172" s="224"/>
      <c r="CV172" s="224"/>
      <c r="CW172" s="224"/>
      <c r="CX172" s="224"/>
      <c r="CY172" s="224"/>
      <c r="CZ172" s="224"/>
      <c r="DA172" s="224"/>
      <c r="DB172" s="224"/>
      <c r="DC172" s="224"/>
      <c r="DD172" s="224"/>
      <c r="DE172" s="224"/>
      <c r="DF172" s="224"/>
      <c r="DG172" s="224"/>
      <c r="DH172" s="224"/>
      <c r="DI172" s="224"/>
      <c r="DJ172" s="224"/>
      <c r="DK172" s="224"/>
      <c r="DL172" s="224"/>
      <c r="DM172" s="224"/>
      <c r="DN172" s="224"/>
      <c r="DO172" s="224"/>
      <c r="DP172" s="224"/>
      <c r="DQ172" s="224"/>
      <c r="DR172" s="224"/>
      <c r="DS172" s="224"/>
      <c r="DT172" s="224"/>
      <c r="DU172" s="224"/>
      <c r="DV172" s="224"/>
      <c r="DW172" s="224"/>
      <c r="DX172" s="224"/>
      <c r="DY172" s="224"/>
      <c r="DZ172" s="224"/>
      <c r="EA172" s="224"/>
      <c r="EB172" s="224"/>
      <c r="EC172" s="224"/>
      <c r="ED172" s="224"/>
      <c r="EE172" s="224"/>
      <c r="EF172" s="224"/>
      <c r="EG172" s="224"/>
      <c r="EH172" s="224"/>
      <c r="EI172" s="224"/>
    </row>
    <row r="173" spans="1:139">
      <c r="A173" s="224"/>
      <c r="B173" s="222"/>
      <c r="C173" s="222"/>
      <c r="D173" s="222"/>
      <c r="E173" s="222"/>
      <c r="F173" s="222"/>
      <c r="G173" s="222"/>
      <c r="H173" s="222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4"/>
      <c r="BN173" s="224"/>
      <c r="BO173" s="224"/>
      <c r="BP173" s="224"/>
      <c r="BQ173" s="224"/>
      <c r="BR173" s="224"/>
      <c r="BS173" s="224"/>
      <c r="BT173" s="224"/>
      <c r="BU173" s="224"/>
      <c r="BV173" s="224"/>
      <c r="BW173" s="224"/>
      <c r="BX173" s="224"/>
      <c r="BY173" s="224"/>
      <c r="BZ173" s="224"/>
      <c r="CA173" s="224"/>
      <c r="CB173" s="224"/>
      <c r="CC173" s="224"/>
      <c r="CD173" s="224"/>
      <c r="CE173" s="224"/>
      <c r="CF173" s="224"/>
      <c r="CG173" s="224"/>
      <c r="CH173" s="224"/>
      <c r="CI173" s="224"/>
      <c r="CJ173" s="224"/>
      <c r="CK173" s="224"/>
      <c r="CL173" s="224"/>
      <c r="CM173" s="224"/>
      <c r="CN173" s="224"/>
      <c r="CO173" s="224"/>
      <c r="CP173" s="224"/>
      <c r="CQ173" s="224"/>
      <c r="CR173" s="224"/>
      <c r="CS173" s="224"/>
      <c r="CT173" s="224"/>
      <c r="CU173" s="224"/>
      <c r="CV173" s="224"/>
      <c r="CW173" s="224"/>
      <c r="CX173" s="224"/>
      <c r="CY173" s="224"/>
      <c r="CZ173" s="224"/>
      <c r="DA173" s="224"/>
      <c r="DB173" s="224"/>
      <c r="DC173" s="224"/>
      <c r="DD173" s="224"/>
      <c r="DE173" s="224"/>
      <c r="DF173" s="224"/>
      <c r="DG173" s="224"/>
      <c r="DH173" s="224"/>
      <c r="DI173" s="224"/>
      <c r="DJ173" s="224"/>
      <c r="DK173" s="224"/>
      <c r="DL173" s="224"/>
      <c r="DM173" s="224"/>
      <c r="DN173" s="224"/>
      <c r="DO173" s="224"/>
      <c r="DP173" s="224"/>
      <c r="DQ173" s="224"/>
      <c r="DR173" s="224"/>
      <c r="DS173" s="224"/>
      <c r="DT173" s="224"/>
      <c r="DU173" s="224"/>
      <c r="DV173" s="224"/>
      <c r="DW173" s="224"/>
      <c r="DX173" s="224"/>
      <c r="DY173" s="224"/>
      <c r="DZ173" s="224"/>
      <c r="EA173" s="224"/>
      <c r="EB173" s="224"/>
      <c r="EC173" s="224"/>
      <c r="ED173" s="224"/>
      <c r="EE173" s="224"/>
      <c r="EF173" s="224"/>
      <c r="EG173" s="224"/>
      <c r="EH173" s="224"/>
      <c r="EI173" s="224"/>
    </row>
    <row r="174" spans="1:139">
      <c r="A174" s="224"/>
      <c r="B174" s="222"/>
      <c r="C174" s="222"/>
      <c r="D174" s="222"/>
      <c r="E174" s="222"/>
      <c r="F174" s="222"/>
      <c r="G174" s="222"/>
      <c r="H174" s="222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4"/>
      <c r="BN174" s="224"/>
      <c r="BO174" s="224"/>
      <c r="BP174" s="224"/>
      <c r="BQ174" s="224"/>
      <c r="BR174" s="224"/>
      <c r="BS174" s="224"/>
      <c r="BT174" s="224"/>
      <c r="BU174" s="224"/>
      <c r="BV174" s="224"/>
      <c r="BW174" s="224"/>
      <c r="BX174" s="224"/>
      <c r="BY174" s="224"/>
      <c r="BZ174" s="224"/>
      <c r="CA174" s="224"/>
      <c r="CB174" s="224"/>
      <c r="CC174" s="224"/>
      <c r="CD174" s="224"/>
      <c r="CE174" s="224"/>
      <c r="CF174" s="224"/>
      <c r="CG174" s="224"/>
      <c r="CH174" s="224"/>
      <c r="CI174" s="224"/>
      <c r="CJ174" s="224"/>
      <c r="CK174" s="224"/>
      <c r="CL174" s="224"/>
      <c r="CM174" s="224"/>
      <c r="CN174" s="224"/>
      <c r="CO174" s="224"/>
      <c r="CP174" s="224"/>
      <c r="CQ174" s="224"/>
      <c r="CR174" s="224"/>
      <c r="CS174" s="224"/>
      <c r="CT174" s="224"/>
      <c r="CU174" s="224"/>
      <c r="CV174" s="224"/>
      <c r="CW174" s="224"/>
      <c r="CX174" s="224"/>
      <c r="CY174" s="224"/>
      <c r="CZ174" s="224"/>
      <c r="DA174" s="224"/>
      <c r="DB174" s="224"/>
      <c r="DC174" s="224"/>
      <c r="DD174" s="224"/>
      <c r="DE174" s="224"/>
      <c r="DF174" s="224"/>
      <c r="DG174" s="224"/>
      <c r="DH174" s="224"/>
      <c r="DI174" s="224"/>
      <c r="DJ174" s="224"/>
      <c r="DK174" s="224"/>
      <c r="DL174" s="224"/>
      <c r="DM174" s="224"/>
      <c r="DN174" s="224"/>
      <c r="DO174" s="224"/>
      <c r="DP174" s="224"/>
      <c r="DQ174" s="224"/>
      <c r="DR174" s="224"/>
      <c r="DS174" s="224"/>
      <c r="DT174" s="224"/>
      <c r="DU174" s="224"/>
      <c r="DV174" s="224"/>
      <c r="DW174" s="224"/>
      <c r="DX174" s="224"/>
      <c r="DY174" s="224"/>
      <c r="DZ174" s="224"/>
      <c r="EA174" s="224"/>
      <c r="EB174" s="224"/>
      <c r="EC174" s="224"/>
      <c r="ED174" s="224"/>
      <c r="EE174" s="224"/>
      <c r="EF174" s="224"/>
      <c r="EG174" s="224"/>
      <c r="EH174" s="224"/>
      <c r="EI174" s="224"/>
    </row>
    <row r="175" spans="1:139">
      <c r="A175" s="224"/>
      <c r="B175" s="222"/>
      <c r="C175" s="222"/>
      <c r="D175" s="222"/>
      <c r="E175" s="222"/>
      <c r="F175" s="222"/>
      <c r="G175" s="222"/>
      <c r="H175" s="222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4"/>
      <c r="BN175" s="224"/>
      <c r="BO175" s="224"/>
      <c r="BP175" s="224"/>
      <c r="BQ175" s="224"/>
      <c r="BR175" s="224"/>
      <c r="BS175" s="224"/>
      <c r="BT175" s="224"/>
      <c r="BU175" s="224"/>
      <c r="BV175" s="224"/>
      <c r="BW175" s="224"/>
      <c r="BX175" s="224"/>
      <c r="BY175" s="224"/>
      <c r="BZ175" s="224"/>
      <c r="CA175" s="224"/>
      <c r="CB175" s="224"/>
      <c r="CC175" s="224"/>
      <c r="CD175" s="224"/>
      <c r="CE175" s="224"/>
      <c r="CF175" s="224"/>
      <c r="CG175" s="224"/>
      <c r="CH175" s="224"/>
      <c r="CI175" s="224"/>
      <c r="CJ175" s="224"/>
      <c r="CK175" s="224"/>
      <c r="CL175" s="224"/>
      <c r="CM175" s="224"/>
      <c r="CN175" s="224"/>
      <c r="CO175" s="224"/>
      <c r="CP175" s="224"/>
      <c r="CQ175" s="224"/>
      <c r="CR175" s="224"/>
      <c r="CS175" s="224"/>
      <c r="CT175" s="224"/>
      <c r="CU175" s="224"/>
      <c r="CV175" s="224"/>
      <c r="CW175" s="224"/>
      <c r="CX175" s="224"/>
      <c r="CY175" s="224"/>
      <c r="CZ175" s="224"/>
      <c r="DA175" s="224"/>
      <c r="DB175" s="224"/>
      <c r="DC175" s="224"/>
      <c r="DD175" s="224"/>
      <c r="DE175" s="224"/>
      <c r="DF175" s="224"/>
      <c r="DG175" s="224"/>
      <c r="DH175" s="224"/>
      <c r="DI175" s="224"/>
      <c r="DJ175" s="224"/>
      <c r="DK175" s="224"/>
      <c r="DL175" s="224"/>
      <c r="DM175" s="224"/>
      <c r="DN175" s="224"/>
      <c r="DO175" s="224"/>
      <c r="DP175" s="224"/>
      <c r="DQ175" s="224"/>
      <c r="DR175" s="224"/>
      <c r="DS175" s="224"/>
      <c r="DT175" s="224"/>
      <c r="DU175" s="224"/>
      <c r="DV175" s="224"/>
      <c r="DW175" s="224"/>
      <c r="DX175" s="224"/>
      <c r="DY175" s="224"/>
      <c r="DZ175" s="224"/>
      <c r="EA175" s="224"/>
      <c r="EB175" s="224"/>
      <c r="EC175" s="224"/>
      <c r="ED175" s="224"/>
      <c r="EE175" s="224"/>
      <c r="EF175" s="224"/>
      <c r="EG175" s="224"/>
      <c r="EH175" s="224"/>
      <c r="EI175" s="224"/>
    </row>
    <row r="176" spans="1:139">
      <c r="A176" s="224"/>
      <c r="B176" s="222"/>
      <c r="C176" s="222"/>
      <c r="D176" s="222"/>
      <c r="E176" s="222"/>
      <c r="F176" s="222"/>
      <c r="G176" s="222"/>
      <c r="H176" s="222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4"/>
      <c r="BN176" s="224"/>
      <c r="BO176" s="224"/>
      <c r="BP176" s="224"/>
      <c r="BQ176" s="224"/>
      <c r="BR176" s="224"/>
      <c r="BS176" s="224"/>
      <c r="BT176" s="224"/>
      <c r="BU176" s="224"/>
      <c r="BV176" s="224"/>
      <c r="BW176" s="224"/>
      <c r="BX176" s="224"/>
      <c r="BY176" s="224"/>
      <c r="BZ176" s="224"/>
      <c r="CA176" s="224"/>
      <c r="CB176" s="224"/>
      <c r="CC176" s="224"/>
      <c r="CD176" s="224"/>
      <c r="CE176" s="224"/>
      <c r="CF176" s="224"/>
      <c r="CG176" s="224"/>
      <c r="CH176" s="224"/>
      <c r="CI176" s="224"/>
      <c r="CJ176" s="224"/>
      <c r="CK176" s="224"/>
      <c r="CL176" s="224"/>
      <c r="CM176" s="224"/>
      <c r="CN176" s="224"/>
      <c r="CO176" s="224"/>
      <c r="CP176" s="224"/>
      <c r="CQ176" s="224"/>
      <c r="CR176" s="224"/>
      <c r="CS176" s="224"/>
      <c r="CT176" s="224"/>
      <c r="CU176" s="224"/>
      <c r="CV176" s="224"/>
      <c r="CW176" s="224"/>
      <c r="CX176" s="224"/>
      <c r="CY176" s="224"/>
      <c r="CZ176" s="224"/>
      <c r="DA176" s="224"/>
      <c r="DB176" s="224"/>
      <c r="DC176" s="224"/>
      <c r="DD176" s="224"/>
      <c r="DE176" s="224"/>
      <c r="DF176" s="224"/>
      <c r="DG176" s="224"/>
      <c r="DH176" s="224"/>
      <c r="DI176" s="224"/>
      <c r="DJ176" s="224"/>
      <c r="DK176" s="224"/>
      <c r="DL176" s="224"/>
      <c r="DM176" s="224"/>
      <c r="DN176" s="224"/>
      <c r="DO176" s="224"/>
      <c r="DP176" s="224"/>
      <c r="DQ176" s="224"/>
      <c r="DR176" s="224"/>
      <c r="DS176" s="224"/>
      <c r="DT176" s="224"/>
      <c r="DU176" s="224"/>
      <c r="DV176" s="224"/>
      <c r="DW176" s="224"/>
      <c r="DX176" s="224"/>
      <c r="DY176" s="224"/>
      <c r="DZ176" s="224"/>
      <c r="EA176" s="224"/>
      <c r="EB176" s="224"/>
      <c r="EC176" s="224"/>
      <c r="ED176" s="224"/>
      <c r="EE176" s="224"/>
      <c r="EF176" s="224"/>
      <c r="EG176" s="224"/>
      <c r="EH176" s="224"/>
      <c r="EI176" s="224"/>
    </row>
    <row r="177" spans="1:139">
      <c r="A177" s="224"/>
      <c r="B177" s="222"/>
      <c r="C177" s="222"/>
      <c r="D177" s="222"/>
      <c r="E177" s="222"/>
      <c r="F177" s="222"/>
      <c r="G177" s="222"/>
      <c r="H177" s="222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4"/>
      <c r="BN177" s="224"/>
      <c r="BO177" s="224"/>
      <c r="BP177" s="224"/>
      <c r="BQ177" s="224"/>
      <c r="BR177" s="224"/>
      <c r="BS177" s="224"/>
      <c r="BT177" s="224"/>
      <c r="BU177" s="224"/>
      <c r="BV177" s="224"/>
      <c r="BW177" s="224"/>
      <c r="BX177" s="224"/>
      <c r="BY177" s="224"/>
      <c r="BZ177" s="224"/>
      <c r="CA177" s="224"/>
      <c r="CB177" s="224"/>
      <c r="CC177" s="224"/>
      <c r="CD177" s="224"/>
      <c r="CE177" s="224"/>
      <c r="CF177" s="224"/>
      <c r="CG177" s="224"/>
      <c r="CH177" s="224"/>
      <c r="CI177" s="224"/>
      <c r="CJ177" s="224"/>
      <c r="CK177" s="224"/>
      <c r="CL177" s="224"/>
      <c r="CM177" s="224"/>
      <c r="CN177" s="224"/>
      <c r="CO177" s="224"/>
      <c r="CP177" s="224"/>
      <c r="CQ177" s="224"/>
      <c r="CR177" s="224"/>
      <c r="CS177" s="224"/>
      <c r="CT177" s="224"/>
      <c r="CU177" s="224"/>
      <c r="CV177" s="224"/>
      <c r="CW177" s="224"/>
      <c r="CX177" s="224"/>
      <c r="CY177" s="224"/>
      <c r="CZ177" s="224"/>
      <c r="DA177" s="224"/>
      <c r="DB177" s="224"/>
      <c r="DC177" s="224"/>
      <c r="DD177" s="224"/>
      <c r="DE177" s="224"/>
      <c r="DF177" s="224"/>
      <c r="DG177" s="224"/>
      <c r="DH177" s="224"/>
      <c r="DI177" s="224"/>
      <c r="DJ177" s="224"/>
      <c r="DK177" s="224"/>
      <c r="DL177" s="224"/>
      <c r="DM177" s="224"/>
      <c r="DN177" s="224"/>
      <c r="DO177" s="224"/>
      <c r="DP177" s="224"/>
      <c r="DQ177" s="224"/>
      <c r="DR177" s="224"/>
      <c r="DS177" s="224"/>
      <c r="DT177" s="224"/>
      <c r="DU177" s="224"/>
      <c r="DV177" s="224"/>
      <c r="DW177" s="224"/>
      <c r="DX177" s="224"/>
      <c r="DY177" s="224"/>
      <c r="DZ177" s="224"/>
      <c r="EA177" s="224"/>
      <c r="EB177" s="224"/>
      <c r="EC177" s="224"/>
      <c r="ED177" s="224"/>
      <c r="EE177" s="224"/>
      <c r="EF177" s="224"/>
      <c r="EG177" s="224"/>
      <c r="EH177" s="224"/>
      <c r="EI177" s="224"/>
    </row>
    <row r="178" spans="1:139">
      <c r="A178" s="224"/>
      <c r="B178" s="222"/>
      <c r="C178" s="222"/>
      <c r="D178" s="222"/>
      <c r="E178" s="222"/>
      <c r="F178" s="222"/>
      <c r="G178" s="222"/>
      <c r="H178" s="222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  <c r="AB178" s="224"/>
      <c r="AC178" s="224"/>
      <c r="AD178" s="224"/>
      <c r="AE178" s="224"/>
      <c r="AF178" s="224"/>
      <c r="AG178" s="224"/>
      <c r="AH178" s="224"/>
      <c r="AI178" s="224"/>
      <c r="AJ178" s="224"/>
      <c r="AK178" s="224"/>
      <c r="AL178" s="224"/>
      <c r="AM178" s="224"/>
      <c r="AN178" s="224"/>
      <c r="AO178" s="224"/>
      <c r="AP178" s="224"/>
      <c r="AQ178" s="224"/>
      <c r="AR178" s="224"/>
      <c r="AS178" s="224"/>
      <c r="AT178" s="224"/>
      <c r="AU178" s="224"/>
      <c r="AV178" s="224"/>
      <c r="AW178" s="224"/>
      <c r="AX178" s="224"/>
      <c r="AY178" s="224"/>
      <c r="AZ178" s="224"/>
      <c r="BA178" s="224"/>
      <c r="BB178" s="224"/>
      <c r="BC178" s="224"/>
      <c r="BD178" s="224"/>
      <c r="BE178" s="224"/>
      <c r="BF178" s="224"/>
      <c r="BG178" s="224"/>
      <c r="BH178" s="224"/>
      <c r="BI178" s="224"/>
      <c r="BJ178" s="224"/>
      <c r="BK178" s="224"/>
      <c r="BL178" s="224"/>
      <c r="BM178" s="224"/>
      <c r="BN178" s="224"/>
      <c r="BO178" s="224"/>
      <c r="BP178" s="224"/>
      <c r="BQ178" s="224"/>
      <c r="BR178" s="224"/>
      <c r="BS178" s="224"/>
      <c r="BT178" s="224"/>
      <c r="BU178" s="224"/>
      <c r="BV178" s="224"/>
      <c r="BW178" s="224"/>
      <c r="BX178" s="224"/>
      <c r="BY178" s="224"/>
      <c r="BZ178" s="224"/>
      <c r="CA178" s="224"/>
      <c r="CB178" s="224"/>
      <c r="CC178" s="224"/>
      <c r="CD178" s="224"/>
      <c r="CE178" s="224"/>
      <c r="CF178" s="224"/>
      <c r="CG178" s="224"/>
      <c r="CH178" s="224"/>
      <c r="CI178" s="224"/>
      <c r="CJ178" s="224"/>
      <c r="CK178" s="224"/>
      <c r="CL178" s="224"/>
      <c r="CM178" s="224"/>
      <c r="CN178" s="224"/>
      <c r="CO178" s="224"/>
      <c r="CP178" s="224"/>
      <c r="CQ178" s="224"/>
      <c r="CR178" s="224"/>
      <c r="CS178" s="224"/>
      <c r="CT178" s="224"/>
      <c r="CU178" s="224"/>
      <c r="CV178" s="224"/>
      <c r="CW178" s="224"/>
      <c r="CX178" s="224"/>
      <c r="CY178" s="224"/>
      <c r="CZ178" s="224"/>
      <c r="DA178" s="224"/>
      <c r="DB178" s="224"/>
      <c r="DC178" s="224"/>
      <c r="DD178" s="224"/>
      <c r="DE178" s="224"/>
      <c r="DF178" s="224"/>
      <c r="DG178" s="224"/>
      <c r="DH178" s="224"/>
      <c r="DI178" s="224"/>
      <c r="DJ178" s="224"/>
      <c r="DK178" s="224"/>
      <c r="DL178" s="224"/>
      <c r="DM178" s="224"/>
      <c r="DN178" s="224"/>
      <c r="DO178" s="224"/>
      <c r="DP178" s="224"/>
      <c r="DQ178" s="224"/>
      <c r="DR178" s="224"/>
      <c r="DS178" s="224"/>
      <c r="DT178" s="224"/>
      <c r="DU178" s="224"/>
      <c r="DV178" s="224"/>
      <c r="DW178" s="224"/>
      <c r="DX178" s="224"/>
      <c r="DY178" s="224"/>
      <c r="DZ178" s="224"/>
      <c r="EA178" s="224"/>
      <c r="EB178" s="224"/>
      <c r="EC178" s="224"/>
      <c r="ED178" s="224"/>
      <c r="EE178" s="224"/>
      <c r="EF178" s="224"/>
      <c r="EG178" s="224"/>
      <c r="EH178" s="224"/>
      <c r="EI178" s="224"/>
    </row>
    <row r="179" spans="1:139">
      <c r="A179" s="224"/>
      <c r="B179" s="222"/>
      <c r="C179" s="222"/>
      <c r="D179" s="222"/>
      <c r="E179" s="222"/>
      <c r="F179" s="222"/>
      <c r="G179" s="222"/>
      <c r="H179" s="222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  <c r="AA179" s="224"/>
      <c r="AB179" s="224"/>
      <c r="AC179" s="224"/>
      <c r="AD179" s="224"/>
      <c r="AE179" s="224"/>
      <c r="AF179" s="224"/>
      <c r="AG179" s="224"/>
      <c r="AH179" s="224"/>
      <c r="AI179" s="224"/>
      <c r="AJ179" s="224"/>
      <c r="AK179" s="224"/>
      <c r="AL179" s="224"/>
      <c r="AM179" s="224"/>
      <c r="AN179" s="224"/>
      <c r="AO179" s="224"/>
      <c r="AP179" s="224"/>
      <c r="AQ179" s="224"/>
      <c r="AR179" s="224"/>
      <c r="AS179" s="224"/>
      <c r="AT179" s="224"/>
      <c r="AU179" s="224"/>
      <c r="AV179" s="224"/>
      <c r="AW179" s="224"/>
      <c r="AX179" s="224"/>
      <c r="AY179" s="224"/>
      <c r="AZ179" s="224"/>
      <c r="BA179" s="224"/>
      <c r="BB179" s="224"/>
      <c r="BC179" s="224"/>
      <c r="BD179" s="224"/>
      <c r="BE179" s="224"/>
      <c r="BF179" s="224"/>
      <c r="BG179" s="224"/>
      <c r="BH179" s="224"/>
      <c r="BI179" s="224"/>
      <c r="BJ179" s="224"/>
      <c r="BK179" s="224"/>
      <c r="BL179" s="224"/>
      <c r="BM179" s="224"/>
      <c r="BN179" s="224"/>
      <c r="BO179" s="224"/>
      <c r="BP179" s="224"/>
      <c r="BQ179" s="224"/>
      <c r="BR179" s="224"/>
      <c r="BS179" s="224"/>
      <c r="BT179" s="224"/>
      <c r="BU179" s="224"/>
      <c r="BV179" s="224"/>
      <c r="BW179" s="224"/>
      <c r="BX179" s="224"/>
      <c r="BY179" s="224"/>
      <c r="BZ179" s="224"/>
      <c r="CA179" s="224"/>
      <c r="CB179" s="224"/>
      <c r="CC179" s="224"/>
      <c r="CD179" s="224"/>
      <c r="CE179" s="224"/>
      <c r="CF179" s="224"/>
      <c r="CG179" s="224"/>
      <c r="CH179" s="224"/>
      <c r="CI179" s="224"/>
      <c r="CJ179" s="224"/>
      <c r="CK179" s="224"/>
      <c r="CL179" s="224"/>
      <c r="CM179" s="224"/>
      <c r="CN179" s="224"/>
      <c r="CO179" s="224"/>
      <c r="CP179" s="224"/>
      <c r="CQ179" s="224"/>
      <c r="CR179" s="224"/>
      <c r="CS179" s="224"/>
      <c r="CT179" s="224"/>
      <c r="CU179" s="224"/>
      <c r="CV179" s="224"/>
      <c r="CW179" s="224"/>
      <c r="CX179" s="224"/>
      <c r="CY179" s="224"/>
      <c r="CZ179" s="224"/>
      <c r="DA179" s="224"/>
      <c r="DB179" s="224"/>
      <c r="DC179" s="224"/>
      <c r="DD179" s="224"/>
      <c r="DE179" s="224"/>
      <c r="DF179" s="224"/>
      <c r="DG179" s="224"/>
      <c r="DH179" s="224"/>
      <c r="DI179" s="224"/>
      <c r="DJ179" s="224"/>
      <c r="DK179" s="224"/>
      <c r="DL179" s="224"/>
      <c r="DM179" s="224"/>
      <c r="DN179" s="224"/>
      <c r="DO179" s="224"/>
      <c r="DP179" s="224"/>
      <c r="DQ179" s="224"/>
      <c r="DR179" s="224"/>
      <c r="DS179" s="224"/>
      <c r="DT179" s="224"/>
      <c r="DU179" s="224"/>
      <c r="DV179" s="224"/>
      <c r="DW179" s="224"/>
      <c r="DX179" s="224"/>
      <c r="DY179" s="224"/>
      <c r="DZ179" s="224"/>
      <c r="EA179" s="224"/>
      <c r="EB179" s="224"/>
      <c r="EC179" s="224"/>
      <c r="ED179" s="224"/>
      <c r="EE179" s="224"/>
      <c r="EF179" s="224"/>
      <c r="EG179" s="224"/>
      <c r="EH179" s="224"/>
      <c r="EI179" s="224"/>
    </row>
    <row r="180" spans="1:139">
      <c r="A180" s="224"/>
      <c r="B180" s="222"/>
      <c r="C180" s="222"/>
      <c r="D180" s="222"/>
      <c r="E180" s="222"/>
      <c r="F180" s="222"/>
      <c r="G180" s="222"/>
      <c r="H180" s="222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24"/>
      <c r="AF180" s="224"/>
      <c r="AG180" s="224"/>
      <c r="AH180" s="224"/>
      <c r="AI180" s="224"/>
      <c r="AJ180" s="224"/>
      <c r="AK180" s="224"/>
      <c r="AL180" s="224"/>
      <c r="AM180" s="224"/>
      <c r="AN180" s="224"/>
      <c r="AO180" s="224"/>
      <c r="AP180" s="224"/>
      <c r="AQ180" s="224"/>
      <c r="AR180" s="224"/>
      <c r="AS180" s="224"/>
      <c r="AT180" s="224"/>
      <c r="AU180" s="224"/>
      <c r="AV180" s="224"/>
      <c r="AW180" s="224"/>
      <c r="AX180" s="224"/>
      <c r="AY180" s="224"/>
      <c r="AZ180" s="224"/>
      <c r="BA180" s="224"/>
      <c r="BB180" s="224"/>
      <c r="BC180" s="224"/>
      <c r="BD180" s="224"/>
      <c r="BE180" s="224"/>
      <c r="BF180" s="224"/>
      <c r="BG180" s="224"/>
      <c r="BH180" s="224"/>
      <c r="BI180" s="224"/>
      <c r="BJ180" s="224"/>
      <c r="BK180" s="224"/>
      <c r="BL180" s="224"/>
      <c r="BM180" s="224"/>
      <c r="BN180" s="224"/>
      <c r="BO180" s="224"/>
      <c r="BP180" s="224"/>
      <c r="BQ180" s="224"/>
      <c r="BR180" s="224"/>
      <c r="BS180" s="224"/>
      <c r="BT180" s="224"/>
      <c r="BU180" s="224"/>
      <c r="BV180" s="224"/>
      <c r="BW180" s="224"/>
      <c r="BX180" s="224"/>
      <c r="BY180" s="224"/>
      <c r="BZ180" s="224"/>
      <c r="CA180" s="224"/>
      <c r="CB180" s="224"/>
      <c r="CC180" s="224"/>
      <c r="CD180" s="224"/>
      <c r="CE180" s="224"/>
      <c r="CF180" s="224"/>
      <c r="CG180" s="224"/>
      <c r="CH180" s="224"/>
      <c r="CI180" s="224"/>
      <c r="CJ180" s="224"/>
      <c r="CK180" s="224"/>
      <c r="CL180" s="224"/>
      <c r="CM180" s="224"/>
      <c r="CN180" s="224"/>
      <c r="CO180" s="224"/>
      <c r="CP180" s="224"/>
      <c r="CQ180" s="224"/>
      <c r="CR180" s="224"/>
      <c r="CS180" s="224"/>
      <c r="CT180" s="224"/>
      <c r="CU180" s="224"/>
      <c r="CV180" s="224"/>
      <c r="CW180" s="224"/>
      <c r="CX180" s="224"/>
      <c r="CY180" s="224"/>
      <c r="CZ180" s="224"/>
      <c r="DA180" s="224"/>
      <c r="DB180" s="224"/>
      <c r="DC180" s="224"/>
      <c r="DD180" s="224"/>
      <c r="DE180" s="224"/>
      <c r="DF180" s="224"/>
      <c r="DG180" s="224"/>
      <c r="DH180" s="224"/>
      <c r="DI180" s="224"/>
      <c r="DJ180" s="224"/>
      <c r="DK180" s="224"/>
      <c r="DL180" s="224"/>
      <c r="DM180" s="224"/>
      <c r="DN180" s="224"/>
      <c r="DO180" s="224"/>
      <c r="DP180" s="224"/>
      <c r="DQ180" s="224"/>
      <c r="DR180" s="224"/>
      <c r="DS180" s="224"/>
      <c r="DT180" s="224"/>
      <c r="DU180" s="224"/>
      <c r="DV180" s="224"/>
      <c r="DW180" s="224"/>
      <c r="DX180" s="224"/>
      <c r="DY180" s="224"/>
      <c r="DZ180" s="224"/>
      <c r="EA180" s="224"/>
      <c r="EB180" s="224"/>
      <c r="EC180" s="224"/>
      <c r="ED180" s="224"/>
      <c r="EE180" s="224"/>
      <c r="EF180" s="224"/>
      <c r="EG180" s="224"/>
      <c r="EH180" s="224"/>
      <c r="EI180" s="224"/>
    </row>
    <row r="181" spans="1:139">
      <c r="A181" s="224"/>
      <c r="B181" s="222"/>
      <c r="C181" s="222"/>
      <c r="D181" s="222"/>
      <c r="E181" s="222"/>
      <c r="F181" s="222"/>
      <c r="G181" s="222"/>
      <c r="H181" s="222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  <c r="AB181" s="224"/>
      <c r="AC181" s="224"/>
      <c r="AD181" s="224"/>
      <c r="AE181" s="224"/>
      <c r="AF181" s="224"/>
      <c r="AG181" s="224"/>
      <c r="AH181" s="224"/>
      <c r="AI181" s="224"/>
      <c r="AJ181" s="224"/>
      <c r="AK181" s="224"/>
      <c r="AL181" s="224"/>
      <c r="AM181" s="224"/>
      <c r="AN181" s="224"/>
      <c r="AO181" s="224"/>
      <c r="AP181" s="224"/>
      <c r="AQ181" s="224"/>
      <c r="AR181" s="224"/>
      <c r="AS181" s="224"/>
      <c r="AT181" s="224"/>
      <c r="AU181" s="224"/>
      <c r="AV181" s="224"/>
      <c r="AW181" s="224"/>
      <c r="AX181" s="224"/>
      <c r="AY181" s="224"/>
      <c r="AZ181" s="224"/>
      <c r="BA181" s="224"/>
      <c r="BB181" s="224"/>
      <c r="BC181" s="224"/>
      <c r="BD181" s="224"/>
      <c r="BE181" s="224"/>
      <c r="BF181" s="224"/>
      <c r="BG181" s="224"/>
      <c r="BH181" s="224"/>
      <c r="BI181" s="224"/>
      <c r="BJ181" s="224"/>
      <c r="BK181" s="224"/>
      <c r="BL181" s="224"/>
      <c r="BM181" s="224"/>
      <c r="BN181" s="224"/>
      <c r="BO181" s="224"/>
      <c r="BP181" s="224"/>
      <c r="BQ181" s="224"/>
      <c r="BR181" s="224"/>
      <c r="BS181" s="224"/>
      <c r="BT181" s="224"/>
      <c r="BU181" s="224"/>
      <c r="BV181" s="224"/>
      <c r="BW181" s="224"/>
      <c r="BX181" s="224"/>
      <c r="BY181" s="224"/>
      <c r="BZ181" s="224"/>
      <c r="CA181" s="224"/>
      <c r="CB181" s="224"/>
      <c r="CC181" s="224"/>
      <c r="CD181" s="224"/>
      <c r="CE181" s="224"/>
      <c r="CF181" s="224"/>
      <c r="CG181" s="224"/>
      <c r="CH181" s="224"/>
      <c r="CI181" s="224"/>
      <c r="CJ181" s="224"/>
      <c r="CK181" s="224"/>
      <c r="CL181" s="224"/>
      <c r="CM181" s="224"/>
      <c r="CN181" s="224"/>
      <c r="CO181" s="224"/>
      <c r="CP181" s="224"/>
      <c r="CQ181" s="224"/>
      <c r="CR181" s="224"/>
      <c r="CS181" s="224"/>
      <c r="CT181" s="224"/>
      <c r="CU181" s="224"/>
      <c r="CV181" s="224"/>
      <c r="CW181" s="224"/>
      <c r="CX181" s="224"/>
      <c r="CY181" s="224"/>
      <c r="CZ181" s="224"/>
      <c r="DA181" s="224"/>
      <c r="DB181" s="224"/>
      <c r="DC181" s="224"/>
      <c r="DD181" s="224"/>
      <c r="DE181" s="224"/>
      <c r="DF181" s="224"/>
      <c r="DG181" s="224"/>
      <c r="DH181" s="224"/>
      <c r="DI181" s="224"/>
      <c r="DJ181" s="224"/>
      <c r="DK181" s="224"/>
      <c r="DL181" s="224"/>
      <c r="DM181" s="224"/>
      <c r="DN181" s="224"/>
      <c r="DO181" s="224"/>
      <c r="DP181" s="224"/>
      <c r="DQ181" s="224"/>
      <c r="DR181" s="224"/>
      <c r="DS181" s="224"/>
      <c r="DT181" s="224"/>
      <c r="DU181" s="224"/>
      <c r="DV181" s="224"/>
      <c r="DW181" s="224"/>
      <c r="DX181" s="224"/>
      <c r="DY181" s="224"/>
      <c r="DZ181" s="224"/>
      <c r="EA181" s="224"/>
      <c r="EB181" s="224"/>
      <c r="EC181" s="224"/>
      <c r="ED181" s="224"/>
      <c r="EE181" s="224"/>
      <c r="EF181" s="224"/>
      <c r="EG181" s="224"/>
      <c r="EH181" s="224"/>
      <c r="EI181" s="224"/>
    </row>
    <row r="182" spans="1:139">
      <c r="A182" s="224"/>
      <c r="B182" s="222"/>
      <c r="C182" s="222"/>
      <c r="D182" s="222"/>
      <c r="E182" s="222"/>
      <c r="F182" s="222"/>
      <c r="G182" s="222"/>
      <c r="H182" s="222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24"/>
      <c r="AF182" s="224"/>
      <c r="AG182" s="224"/>
      <c r="AH182" s="224"/>
      <c r="AI182" s="224"/>
      <c r="AJ182" s="224"/>
      <c r="AK182" s="224"/>
      <c r="AL182" s="224"/>
      <c r="AM182" s="224"/>
      <c r="AN182" s="224"/>
      <c r="AO182" s="224"/>
      <c r="AP182" s="224"/>
      <c r="AQ182" s="224"/>
      <c r="AR182" s="224"/>
      <c r="AS182" s="224"/>
      <c r="AT182" s="224"/>
      <c r="AU182" s="224"/>
      <c r="AV182" s="224"/>
      <c r="AW182" s="224"/>
      <c r="AX182" s="224"/>
      <c r="AY182" s="224"/>
      <c r="AZ182" s="224"/>
      <c r="BA182" s="224"/>
      <c r="BB182" s="224"/>
      <c r="BC182" s="224"/>
      <c r="BD182" s="224"/>
      <c r="BE182" s="224"/>
      <c r="BF182" s="224"/>
      <c r="BG182" s="224"/>
      <c r="BH182" s="224"/>
      <c r="BI182" s="224"/>
      <c r="BJ182" s="224"/>
      <c r="BK182" s="224"/>
      <c r="BL182" s="224"/>
      <c r="BM182" s="224"/>
      <c r="BN182" s="224"/>
      <c r="BO182" s="224"/>
      <c r="BP182" s="224"/>
      <c r="BQ182" s="224"/>
      <c r="BR182" s="224"/>
      <c r="BS182" s="224"/>
      <c r="BT182" s="224"/>
      <c r="BU182" s="224"/>
      <c r="BV182" s="224"/>
      <c r="BW182" s="224"/>
      <c r="BX182" s="224"/>
      <c r="BY182" s="224"/>
      <c r="BZ182" s="224"/>
      <c r="CA182" s="224"/>
      <c r="CB182" s="224"/>
      <c r="CC182" s="224"/>
      <c r="CD182" s="224"/>
      <c r="CE182" s="224"/>
      <c r="CF182" s="224"/>
      <c r="CG182" s="224"/>
      <c r="CH182" s="224"/>
      <c r="CI182" s="224"/>
      <c r="CJ182" s="224"/>
      <c r="CK182" s="224"/>
      <c r="CL182" s="224"/>
      <c r="CM182" s="224"/>
      <c r="CN182" s="224"/>
      <c r="CO182" s="224"/>
      <c r="CP182" s="224"/>
      <c r="CQ182" s="224"/>
      <c r="CR182" s="224"/>
      <c r="CS182" s="224"/>
      <c r="CT182" s="224"/>
      <c r="CU182" s="224"/>
      <c r="CV182" s="224"/>
      <c r="CW182" s="224"/>
      <c r="CX182" s="224"/>
      <c r="CY182" s="224"/>
      <c r="CZ182" s="224"/>
      <c r="DA182" s="224"/>
      <c r="DB182" s="224"/>
      <c r="DC182" s="224"/>
      <c r="DD182" s="224"/>
      <c r="DE182" s="224"/>
      <c r="DF182" s="224"/>
      <c r="DG182" s="224"/>
      <c r="DH182" s="224"/>
      <c r="DI182" s="224"/>
      <c r="DJ182" s="224"/>
      <c r="DK182" s="224"/>
      <c r="DL182" s="224"/>
      <c r="DM182" s="224"/>
      <c r="DN182" s="224"/>
      <c r="DO182" s="224"/>
      <c r="DP182" s="224"/>
      <c r="DQ182" s="224"/>
      <c r="DR182" s="224"/>
      <c r="DS182" s="224"/>
      <c r="DT182" s="224"/>
      <c r="DU182" s="224"/>
      <c r="DV182" s="224"/>
      <c r="DW182" s="224"/>
      <c r="DX182" s="224"/>
      <c r="DY182" s="224"/>
      <c r="DZ182" s="224"/>
      <c r="EA182" s="224"/>
      <c r="EB182" s="224"/>
      <c r="EC182" s="224"/>
      <c r="ED182" s="224"/>
      <c r="EE182" s="224"/>
      <c r="EF182" s="224"/>
      <c r="EG182" s="224"/>
      <c r="EH182" s="224"/>
      <c r="EI182" s="224"/>
    </row>
    <row r="183" spans="1:139">
      <c r="A183" s="224"/>
      <c r="B183" s="222"/>
      <c r="C183" s="222"/>
      <c r="D183" s="222"/>
      <c r="E183" s="222"/>
      <c r="F183" s="222"/>
      <c r="G183" s="222"/>
      <c r="H183" s="222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  <c r="AB183" s="224"/>
      <c r="AC183" s="224"/>
      <c r="AD183" s="224"/>
      <c r="AE183" s="224"/>
      <c r="AF183" s="224"/>
      <c r="AG183" s="224"/>
      <c r="AH183" s="224"/>
      <c r="AI183" s="224"/>
      <c r="AJ183" s="224"/>
      <c r="AK183" s="224"/>
      <c r="AL183" s="224"/>
      <c r="AM183" s="224"/>
      <c r="AN183" s="224"/>
      <c r="AO183" s="224"/>
      <c r="AP183" s="224"/>
      <c r="AQ183" s="224"/>
      <c r="AR183" s="224"/>
      <c r="AS183" s="224"/>
      <c r="AT183" s="224"/>
      <c r="AU183" s="224"/>
      <c r="AV183" s="224"/>
      <c r="AW183" s="224"/>
      <c r="AX183" s="224"/>
      <c r="AY183" s="224"/>
      <c r="AZ183" s="224"/>
      <c r="BA183" s="224"/>
      <c r="BB183" s="224"/>
      <c r="BC183" s="224"/>
      <c r="BD183" s="224"/>
      <c r="BE183" s="224"/>
      <c r="BF183" s="224"/>
      <c r="BG183" s="224"/>
      <c r="BH183" s="224"/>
      <c r="BI183" s="224"/>
      <c r="BJ183" s="224"/>
      <c r="BK183" s="224"/>
      <c r="BL183" s="224"/>
      <c r="BM183" s="224"/>
      <c r="BN183" s="224"/>
      <c r="BO183" s="224"/>
      <c r="BP183" s="224"/>
      <c r="BQ183" s="224"/>
      <c r="BR183" s="224"/>
      <c r="BS183" s="224"/>
      <c r="BT183" s="224"/>
      <c r="BU183" s="224"/>
      <c r="BV183" s="224"/>
      <c r="BW183" s="224"/>
      <c r="BX183" s="224"/>
      <c r="BY183" s="224"/>
      <c r="BZ183" s="224"/>
      <c r="CA183" s="224"/>
      <c r="CB183" s="224"/>
      <c r="CC183" s="224"/>
      <c r="CD183" s="224"/>
      <c r="CE183" s="224"/>
      <c r="CF183" s="224"/>
      <c r="CG183" s="224"/>
      <c r="CH183" s="224"/>
      <c r="CI183" s="224"/>
      <c r="CJ183" s="224"/>
      <c r="CK183" s="224"/>
      <c r="CL183" s="224"/>
      <c r="CM183" s="224"/>
      <c r="CN183" s="224"/>
      <c r="CO183" s="224"/>
      <c r="CP183" s="224"/>
      <c r="CQ183" s="224"/>
      <c r="CR183" s="224"/>
      <c r="CS183" s="224"/>
      <c r="CT183" s="224"/>
      <c r="CU183" s="224"/>
      <c r="CV183" s="224"/>
      <c r="CW183" s="224"/>
      <c r="CX183" s="224"/>
      <c r="CY183" s="224"/>
      <c r="CZ183" s="224"/>
      <c r="DA183" s="224"/>
      <c r="DB183" s="224"/>
      <c r="DC183" s="224"/>
      <c r="DD183" s="224"/>
      <c r="DE183" s="224"/>
      <c r="DF183" s="224"/>
      <c r="DG183" s="224"/>
      <c r="DH183" s="224"/>
      <c r="DI183" s="224"/>
      <c r="DJ183" s="224"/>
      <c r="DK183" s="224"/>
      <c r="DL183" s="224"/>
      <c r="DM183" s="224"/>
      <c r="DN183" s="224"/>
      <c r="DO183" s="224"/>
      <c r="DP183" s="224"/>
      <c r="DQ183" s="224"/>
      <c r="DR183" s="224"/>
      <c r="DS183" s="224"/>
      <c r="DT183" s="224"/>
      <c r="DU183" s="224"/>
      <c r="DV183" s="224"/>
      <c r="DW183" s="224"/>
      <c r="DX183" s="224"/>
      <c r="DY183" s="224"/>
      <c r="DZ183" s="224"/>
      <c r="EA183" s="224"/>
      <c r="EB183" s="224"/>
      <c r="EC183" s="224"/>
      <c r="ED183" s="224"/>
      <c r="EE183" s="224"/>
      <c r="EF183" s="224"/>
      <c r="EG183" s="224"/>
      <c r="EH183" s="224"/>
      <c r="EI183" s="224"/>
    </row>
    <row r="184" spans="1:139">
      <c r="A184" s="224"/>
      <c r="B184" s="222"/>
      <c r="C184" s="222"/>
      <c r="D184" s="222"/>
      <c r="E184" s="222"/>
      <c r="F184" s="222"/>
      <c r="G184" s="222"/>
      <c r="H184" s="222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  <c r="AB184" s="224"/>
      <c r="AC184" s="224"/>
      <c r="AD184" s="224"/>
      <c r="AE184" s="224"/>
      <c r="AF184" s="224"/>
      <c r="AG184" s="224"/>
      <c r="AH184" s="224"/>
      <c r="AI184" s="224"/>
      <c r="AJ184" s="224"/>
      <c r="AK184" s="224"/>
      <c r="AL184" s="224"/>
      <c r="AM184" s="224"/>
      <c r="AN184" s="224"/>
      <c r="AO184" s="224"/>
      <c r="AP184" s="224"/>
      <c r="AQ184" s="224"/>
      <c r="AR184" s="224"/>
      <c r="AS184" s="224"/>
      <c r="AT184" s="224"/>
      <c r="AU184" s="224"/>
      <c r="AV184" s="224"/>
      <c r="AW184" s="224"/>
      <c r="AX184" s="224"/>
      <c r="AY184" s="224"/>
      <c r="AZ184" s="224"/>
      <c r="BA184" s="224"/>
      <c r="BB184" s="224"/>
      <c r="BC184" s="224"/>
      <c r="BD184" s="224"/>
      <c r="BE184" s="224"/>
      <c r="BF184" s="224"/>
      <c r="BG184" s="224"/>
      <c r="BH184" s="224"/>
      <c r="BI184" s="224"/>
      <c r="BJ184" s="224"/>
      <c r="BK184" s="224"/>
      <c r="BL184" s="224"/>
      <c r="BM184" s="224"/>
      <c r="BN184" s="224"/>
      <c r="BO184" s="224"/>
      <c r="BP184" s="224"/>
      <c r="BQ184" s="224"/>
      <c r="BR184" s="224"/>
      <c r="BS184" s="224"/>
      <c r="BT184" s="224"/>
      <c r="BU184" s="224"/>
      <c r="BV184" s="224"/>
      <c r="BW184" s="224"/>
      <c r="BX184" s="224"/>
      <c r="BY184" s="224"/>
      <c r="BZ184" s="224"/>
      <c r="CA184" s="224"/>
      <c r="CB184" s="224"/>
      <c r="CC184" s="224"/>
      <c r="CD184" s="224"/>
      <c r="CE184" s="224"/>
      <c r="CF184" s="224"/>
      <c r="CG184" s="224"/>
      <c r="CH184" s="224"/>
      <c r="CI184" s="224"/>
      <c r="CJ184" s="224"/>
      <c r="CK184" s="224"/>
      <c r="CL184" s="224"/>
      <c r="CM184" s="224"/>
      <c r="CN184" s="224"/>
      <c r="CO184" s="224"/>
      <c r="CP184" s="224"/>
      <c r="CQ184" s="224"/>
      <c r="CR184" s="224"/>
      <c r="CS184" s="224"/>
      <c r="CT184" s="224"/>
      <c r="CU184" s="224"/>
      <c r="CV184" s="224"/>
      <c r="CW184" s="224"/>
      <c r="CX184" s="224"/>
      <c r="CY184" s="224"/>
      <c r="CZ184" s="224"/>
      <c r="DA184" s="224"/>
      <c r="DB184" s="224"/>
      <c r="DC184" s="224"/>
      <c r="DD184" s="224"/>
      <c r="DE184" s="224"/>
      <c r="DF184" s="224"/>
      <c r="DG184" s="224"/>
      <c r="DH184" s="224"/>
      <c r="DI184" s="224"/>
      <c r="DJ184" s="224"/>
      <c r="DK184" s="224"/>
      <c r="DL184" s="224"/>
      <c r="DM184" s="224"/>
      <c r="DN184" s="224"/>
      <c r="DO184" s="224"/>
      <c r="DP184" s="224"/>
      <c r="DQ184" s="224"/>
      <c r="DR184" s="224"/>
      <c r="DS184" s="224"/>
      <c r="DT184" s="224"/>
      <c r="DU184" s="224"/>
      <c r="DV184" s="224"/>
      <c r="DW184" s="224"/>
      <c r="DX184" s="224"/>
      <c r="DY184" s="224"/>
      <c r="DZ184" s="224"/>
      <c r="EA184" s="224"/>
      <c r="EB184" s="224"/>
      <c r="EC184" s="224"/>
      <c r="ED184" s="224"/>
      <c r="EE184" s="224"/>
      <c r="EF184" s="224"/>
      <c r="EG184" s="224"/>
      <c r="EH184" s="224"/>
      <c r="EI184" s="224"/>
    </row>
    <row r="185" spans="1:139">
      <c r="A185" s="224"/>
      <c r="B185" s="222"/>
      <c r="C185" s="222"/>
      <c r="D185" s="222"/>
      <c r="E185" s="222"/>
      <c r="F185" s="222"/>
      <c r="G185" s="222"/>
      <c r="H185" s="222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  <c r="AA185" s="224"/>
      <c r="AB185" s="224"/>
      <c r="AC185" s="224"/>
      <c r="AD185" s="224"/>
      <c r="AE185" s="224"/>
      <c r="AF185" s="224"/>
      <c r="AG185" s="224"/>
      <c r="AH185" s="224"/>
      <c r="AI185" s="224"/>
      <c r="AJ185" s="224"/>
      <c r="AK185" s="224"/>
      <c r="AL185" s="224"/>
      <c r="AM185" s="224"/>
      <c r="AN185" s="224"/>
      <c r="AO185" s="224"/>
      <c r="AP185" s="224"/>
      <c r="AQ185" s="224"/>
      <c r="AR185" s="224"/>
      <c r="AS185" s="224"/>
      <c r="AT185" s="224"/>
      <c r="AU185" s="224"/>
      <c r="AV185" s="224"/>
      <c r="AW185" s="224"/>
      <c r="AX185" s="224"/>
      <c r="AY185" s="224"/>
      <c r="AZ185" s="224"/>
      <c r="BA185" s="224"/>
      <c r="BB185" s="224"/>
      <c r="BC185" s="224"/>
      <c r="BD185" s="224"/>
      <c r="BE185" s="224"/>
      <c r="BF185" s="224"/>
      <c r="BG185" s="224"/>
      <c r="BH185" s="224"/>
      <c r="BI185" s="224"/>
      <c r="BJ185" s="224"/>
      <c r="BK185" s="224"/>
      <c r="BL185" s="224"/>
      <c r="BM185" s="224"/>
      <c r="BN185" s="224"/>
      <c r="BO185" s="224"/>
      <c r="BP185" s="224"/>
      <c r="BQ185" s="224"/>
      <c r="BR185" s="224"/>
      <c r="BS185" s="224"/>
      <c r="BT185" s="224"/>
      <c r="BU185" s="224"/>
      <c r="BV185" s="224"/>
      <c r="BW185" s="224"/>
      <c r="BX185" s="224"/>
      <c r="BY185" s="224"/>
      <c r="BZ185" s="224"/>
      <c r="CA185" s="224"/>
      <c r="CB185" s="224"/>
      <c r="CC185" s="224"/>
      <c r="CD185" s="224"/>
      <c r="CE185" s="224"/>
      <c r="CF185" s="224"/>
      <c r="CG185" s="224"/>
      <c r="CH185" s="224"/>
      <c r="CI185" s="224"/>
      <c r="CJ185" s="224"/>
      <c r="CK185" s="224"/>
      <c r="CL185" s="224"/>
      <c r="CM185" s="224"/>
      <c r="CN185" s="224"/>
      <c r="CO185" s="224"/>
      <c r="CP185" s="224"/>
      <c r="CQ185" s="224"/>
      <c r="CR185" s="224"/>
      <c r="CS185" s="224"/>
      <c r="CT185" s="224"/>
      <c r="CU185" s="224"/>
      <c r="CV185" s="224"/>
      <c r="CW185" s="224"/>
      <c r="CX185" s="224"/>
      <c r="CY185" s="224"/>
      <c r="CZ185" s="224"/>
      <c r="DA185" s="224"/>
      <c r="DB185" s="224"/>
      <c r="DC185" s="224"/>
      <c r="DD185" s="224"/>
      <c r="DE185" s="224"/>
      <c r="DF185" s="224"/>
      <c r="DG185" s="224"/>
      <c r="DH185" s="224"/>
      <c r="DI185" s="224"/>
      <c r="DJ185" s="224"/>
      <c r="DK185" s="224"/>
      <c r="DL185" s="224"/>
      <c r="DM185" s="224"/>
      <c r="DN185" s="224"/>
      <c r="DO185" s="224"/>
      <c r="DP185" s="224"/>
      <c r="DQ185" s="224"/>
      <c r="DR185" s="224"/>
      <c r="DS185" s="224"/>
      <c r="DT185" s="224"/>
      <c r="DU185" s="224"/>
      <c r="DV185" s="224"/>
      <c r="DW185" s="224"/>
      <c r="DX185" s="224"/>
      <c r="DY185" s="224"/>
      <c r="DZ185" s="224"/>
      <c r="EA185" s="224"/>
      <c r="EB185" s="224"/>
      <c r="EC185" s="224"/>
      <c r="ED185" s="224"/>
      <c r="EE185" s="224"/>
      <c r="EF185" s="224"/>
      <c r="EG185" s="224"/>
      <c r="EH185" s="224"/>
      <c r="EI185" s="224"/>
    </row>
    <row r="186" spans="1:139">
      <c r="A186" s="224"/>
      <c r="B186" s="222"/>
      <c r="C186" s="222"/>
      <c r="D186" s="222"/>
      <c r="E186" s="222"/>
      <c r="F186" s="222"/>
      <c r="G186" s="222"/>
      <c r="H186" s="222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224"/>
      <c r="AE186" s="224"/>
      <c r="AF186" s="224"/>
      <c r="AG186" s="224"/>
      <c r="AH186" s="224"/>
      <c r="AI186" s="224"/>
      <c r="AJ186" s="224"/>
      <c r="AK186" s="224"/>
      <c r="AL186" s="224"/>
      <c r="AM186" s="224"/>
      <c r="AN186" s="224"/>
      <c r="AO186" s="224"/>
      <c r="AP186" s="224"/>
      <c r="AQ186" s="224"/>
      <c r="AR186" s="224"/>
      <c r="AS186" s="224"/>
      <c r="AT186" s="224"/>
      <c r="AU186" s="224"/>
      <c r="AV186" s="224"/>
      <c r="AW186" s="224"/>
      <c r="AX186" s="224"/>
      <c r="AY186" s="224"/>
      <c r="AZ186" s="224"/>
      <c r="BA186" s="224"/>
      <c r="BB186" s="224"/>
      <c r="BC186" s="224"/>
      <c r="BD186" s="224"/>
      <c r="BE186" s="224"/>
      <c r="BF186" s="224"/>
      <c r="BG186" s="224"/>
      <c r="BH186" s="224"/>
      <c r="BI186" s="224"/>
      <c r="BJ186" s="224"/>
      <c r="BK186" s="224"/>
      <c r="BL186" s="224"/>
      <c r="BM186" s="224"/>
      <c r="BN186" s="224"/>
      <c r="BO186" s="224"/>
      <c r="BP186" s="224"/>
      <c r="BQ186" s="224"/>
      <c r="BR186" s="224"/>
      <c r="BS186" s="224"/>
      <c r="BT186" s="224"/>
      <c r="BU186" s="224"/>
      <c r="BV186" s="224"/>
      <c r="BW186" s="224"/>
      <c r="BX186" s="224"/>
      <c r="BY186" s="224"/>
      <c r="BZ186" s="224"/>
      <c r="CA186" s="224"/>
      <c r="CB186" s="224"/>
      <c r="CC186" s="224"/>
      <c r="CD186" s="224"/>
      <c r="CE186" s="224"/>
      <c r="CF186" s="224"/>
      <c r="CG186" s="224"/>
      <c r="CH186" s="224"/>
      <c r="CI186" s="224"/>
      <c r="CJ186" s="224"/>
      <c r="CK186" s="224"/>
      <c r="CL186" s="224"/>
      <c r="CM186" s="224"/>
      <c r="CN186" s="224"/>
      <c r="CO186" s="224"/>
      <c r="CP186" s="224"/>
      <c r="CQ186" s="224"/>
      <c r="CR186" s="224"/>
      <c r="CS186" s="224"/>
      <c r="CT186" s="224"/>
      <c r="CU186" s="224"/>
      <c r="CV186" s="224"/>
      <c r="CW186" s="224"/>
      <c r="CX186" s="224"/>
      <c r="CY186" s="224"/>
      <c r="CZ186" s="224"/>
      <c r="DA186" s="224"/>
      <c r="DB186" s="224"/>
      <c r="DC186" s="224"/>
      <c r="DD186" s="224"/>
      <c r="DE186" s="224"/>
      <c r="DF186" s="224"/>
      <c r="DG186" s="224"/>
      <c r="DH186" s="224"/>
      <c r="DI186" s="224"/>
      <c r="DJ186" s="224"/>
      <c r="DK186" s="224"/>
      <c r="DL186" s="224"/>
      <c r="DM186" s="224"/>
      <c r="DN186" s="224"/>
      <c r="DO186" s="224"/>
      <c r="DP186" s="224"/>
      <c r="DQ186" s="224"/>
      <c r="DR186" s="224"/>
      <c r="DS186" s="224"/>
      <c r="DT186" s="224"/>
      <c r="DU186" s="224"/>
      <c r="DV186" s="224"/>
      <c r="DW186" s="224"/>
      <c r="DX186" s="224"/>
      <c r="DY186" s="224"/>
      <c r="DZ186" s="224"/>
      <c r="EA186" s="224"/>
      <c r="EB186" s="224"/>
      <c r="EC186" s="224"/>
      <c r="ED186" s="224"/>
      <c r="EE186" s="224"/>
      <c r="EF186" s="224"/>
      <c r="EG186" s="224"/>
      <c r="EH186" s="224"/>
      <c r="EI186" s="224"/>
    </row>
    <row r="187" spans="1:139">
      <c r="A187" s="224"/>
      <c r="B187" s="222"/>
      <c r="C187" s="222"/>
      <c r="D187" s="222"/>
      <c r="E187" s="222"/>
      <c r="F187" s="222"/>
      <c r="G187" s="222"/>
      <c r="H187" s="222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  <c r="AA187" s="224"/>
      <c r="AB187" s="224"/>
      <c r="AC187" s="224"/>
      <c r="AD187" s="224"/>
      <c r="AE187" s="224"/>
      <c r="AF187" s="224"/>
      <c r="AG187" s="224"/>
      <c r="AH187" s="224"/>
      <c r="AI187" s="224"/>
      <c r="AJ187" s="224"/>
      <c r="AK187" s="224"/>
      <c r="AL187" s="224"/>
      <c r="AM187" s="224"/>
      <c r="AN187" s="224"/>
      <c r="AO187" s="224"/>
      <c r="AP187" s="224"/>
      <c r="AQ187" s="224"/>
      <c r="AR187" s="224"/>
      <c r="AS187" s="224"/>
      <c r="AT187" s="224"/>
      <c r="AU187" s="224"/>
      <c r="AV187" s="224"/>
      <c r="AW187" s="224"/>
      <c r="AX187" s="224"/>
      <c r="AY187" s="224"/>
      <c r="AZ187" s="224"/>
      <c r="BA187" s="224"/>
      <c r="BB187" s="224"/>
      <c r="BC187" s="224"/>
      <c r="BD187" s="224"/>
      <c r="BE187" s="224"/>
      <c r="BF187" s="224"/>
      <c r="BG187" s="224"/>
      <c r="BH187" s="224"/>
      <c r="BI187" s="224"/>
      <c r="BJ187" s="224"/>
      <c r="BK187" s="224"/>
      <c r="BL187" s="224"/>
      <c r="BM187" s="224"/>
      <c r="BN187" s="224"/>
      <c r="BO187" s="224"/>
      <c r="BP187" s="224"/>
      <c r="BQ187" s="224"/>
      <c r="BR187" s="224"/>
      <c r="BS187" s="224"/>
      <c r="BT187" s="224"/>
      <c r="BU187" s="224"/>
      <c r="BV187" s="224"/>
      <c r="BW187" s="224"/>
      <c r="BX187" s="224"/>
      <c r="BY187" s="224"/>
      <c r="BZ187" s="224"/>
      <c r="CA187" s="224"/>
      <c r="CB187" s="224"/>
      <c r="CC187" s="224"/>
      <c r="CD187" s="224"/>
      <c r="CE187" s="224"/>
      <c r="CF187" s="224"/>
      <c r="CG187" s="224"/>
      <c r="CH187" s="224"/>
      <c r="CI187" s="224"/>
      <c r="CJ187" s="224"/>
      <c r="CK187" s="224"/>
      <c r="CL187" s="224"/>
      <c r="CM187" s="224"/>
      <c r="CN187" s="224"/>
      <c r="CO187" s="224"/>
      <c r="CP187" s="224"/>
      <c r="CQ187" s="224"/>
      <c r="CR187" s="224"/>
      <c r="CS187" s="224"/>
      <c r="CT187" s="224"/>
      <c r="CU187" s="224"/>
      <c r="CV187" s="224"/>
      <c r="CW187" s="224"/>
      <c r="CX187" s="224"/>
      <c r="CY187" s="224"/>
      <c r="CZ187" s="224"/>
      <c r="DA187" s="224"/>
      <c r="DB187" s="224"/>
      <c r="DC187" s="224"/>
      <c r="DD187" s="224"/>
      <c r="DE187" s="224"/>
      <c r="DF187" s="224"/>
      <c r="DG187" s="224"/>
      <c r="DH187" s="224"/>
      <c r="DI187" s="224"/>
      <c r="DJ187" s="224"/>
      <c r="DK187" s="224"/>
      <c r="DL187" s="224"/>
      <c r="DM187" s="224"/>
      <c r="DN187" s="224"/>
      <c r="DO187" s="224"/>
      <c r="DP187" s="224"/>
      <c r="DQ187" s="224"/>
      <c r="DR187" s="224"/>
      <c r="DS187" s="224"/>
      <c r="DT187" s="224"/>
      <c r="DU187" s="224"/>
      <c r="DV187" s="224"/>
      <c r="DW187" s="224"/>
      <c r="DX187" s="224"/>
      <c r="DY187" s="224"/>
      <c r="DZ187" s="224"/>
      <c r="EA187" s="224"/>
      <c r="EB187" s="224"/>
      <c r="EC187" s="224"/>
      <c r="ED187" s="224"/>
      <c r="EE187" s="224"/>
      <c r="EF187" s="224"/>
      <c r="EG187" s="224"/>
      <c r="EH187" s="224"/>
      <c r="EI187" s="224"/>
    </row>
    <row r="188" spans="1:139">
      <c r="A188" s="224"/>
      <c r="B188" s="222"/>
      <c r="C188" s="222"/>
      <c r="D188" s="222"/>
      <c r="E188" s="222"/>
      <c r="F188" s="222"/>
      <c r="G188" s="222"/>
      <c r="H188" s="222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224"/>
      <c r="AT188" s="224"/>
      <c r="AU188" s="224"/>
      <c r="AV188" s="224"/>
      <c r="AW188" s="224"/>
      <c r="AX188" s="224"/>
      <c r="AY188" s="224"/>
      <c r="AZ188" s="224"/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24"/>
      <c r="BK188" s="224"/>
      <c r="BL188" s="224"/>
      <c r="BM188" s="224"/>
      <c r="BN188" s="224"/>
      <c r="BO188" s="224"/>
      <c r="BP188" s="224"/>
      <c r="BQ188" s="224"/>
      <c r="BR188" s="224"/>
      <c r="BS188" s="224"/>
      <c r="BT188" s="224"/>
      <c r="BU188" s="224"/>
      <c r="BV188" s="224"/>
      <c r="BW188" s="224"/>
      <c r="BX188" s="224"/>
      <c r="BY188" s="224"/>
      <c r="BZ188" s="224"/>
      <c r="CA188" s="224"/>
      <c r="CB188" s="224"/>
      <c r="CC188" s="224"/>
      <c r="CD188" s="224"/>
      <c r="CE188" s="224"/>
      <c r="CF188" s="224"/>
      <c r="CG188" s="224"/>
      <c r="CH188" s="224"/>
      <c r="CI188" s="224"/>
      <c r="CJ188" s="224"/>
      <c r="CK188" s="224"/>
      <c r="CL188" s="224"/>
      <c r="CM188" s="224"/>
      <c r="CN188" s="224"/>
      <c r="CO188" s="224"/>
      <c r="CP188" s="224"/>
      <c r="CQ188" s="224"/>
      <c r="CR188" s="224"/>
      <c r="CS188" s="224"/>
      <c r="CT188" s="224"/>
      <c r="CU188" s="224"/>
      <c r="CV188" s="224"/>
      <c r="CW188" s="224"/>
      <c r="CX188" s="224"/>
      <c r="CY188" s="224"/>
      <c r="CZ188" s="224"/>
      <c r="DA188" s="224"/>
      <c r="DB188" s="224"/>
      <c r="DC188" s="224"/>
      <c r="DD188" s="224"/>
      <c r="DE188" s="224"/>
      <c r="DF188" s="224"/>
      <c r="DG188" s="224"/>
      <c r="DH188" s="224"/>
      <c r="DI188" s="224"/>
      <c r="DJ188" s="224"/>
      <c r="DK188" s="224"/>
      <c r="DL188" s="224"/>
      <c r="DM188" s="224"/>
      <c r="DN188" s="224"/>
      <c r="DO188" s="224"/>
      <c r="DP188" s="224"/>
      <c r="DQ188" s="224"/>
      <c r="DR188" s="224"/>
      <c r="DS188" s="224"/>
      <c r="DT188" s="224"/>
      <c r="DU188" s="224"/>
      <c r="DV188" s="224"/>
      <c r="DW188" s="224"/>
      <c r="DX188" s="224"/>
      <c r="DY188" s="224"/>
      <c r="DZ188" s="224"/>
      <c r="EA188" s="224"/>
      <c r="EB188" s="224"/>
      <c r="EC188" s="224"/>
      <c r="ED188" s="224"/>
      <c r="EE188" s="224"/>
      <c r="EF188" s="224"/>
      <c r="EG188" s="224"/>
      <c r="EH188" s="224"/>
      <c r="EI188" s="224"/>
    </row>
    <row r="189" spans="1:139">
      <c r="A189" s="224"/>
      <c r="B189" s="222"/>
      <c r="C189" s="222"/>
      <c r="D189" s="222"/>
      <c r="E189" s="222"/>
      <c r="F189" s="222"/>
      <c r="G189" s="222"/>
      <c r="H189" s="222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4"/>
      <c r="BN189" s="224"/>
      <c r="BO189" s="224"/>
      <c r="BP189" s="224"/>
      <c r="BQ189" s="224"/>
      <c r="BR189" s="224"/>
      <c r="BS189" s="224"/>
      <c r="BT189" s="224"/>
      <c r="BU189" s="224"/>
      <c r="BV189" s="224"/>
      <c r="BW189" s="224"/>
      <c r="BX189" s="224"/>
      <c r="BY189" s="224"/>
      <c r="BZ189" s="224"/>
      <c r="CA189" s="224"/>
      <c r="CB189" s="224"/>
      <c r="CC189" s="224"/>
      <c r="CD189" s="224"/>
      <c r="CE189" s="224"/>
      <c r="CF189" s="224"/>
      <c r="CG189" s="224"/>
      <c r="CH189" s="224"/>
      <c r="CI189" s="224"/>
      <c r="CJ189" s="224"/>
      <c r="CK189" s="224"/>
      <c r="CL189" s="224"/>
      <c r="CM189" s="224"/>
      <c r="CN189" s="224"/>
      <c r="CO189" s="224"/>
      <c r="CP189" s="224"/>
      <c r="CQ189" s="224"/>
      <c r="CR189" s="224"/>
      <c r="CS189" s="224"/>
      <c r="CT189" s="224"/>
      <c r="CU189" s="224"/>
      <c r="CV189" s="224"/>
      <c r="CW189" s="224"/>
      <c r="CX189" s="224"/>
      <c r="CY189" s="224"/>
      <c r="CZ189" s="224"/>
      <c r="DA189" s="224"/>
      <c r="DB189" s="224"/>
      <c r="DC189" s="224"/>
      <c r="DD189" s="224"/>
      <c r="DE189" s="224"/>
      <c r="DF189" s="224"/>
      <c r="DG189" s="224"/>
      <c r="DH189" s="224"/>
      <c r="DI189" s="224"/>
      <c r="DJ189" s="224"/>
      <c r="DK189" s="224"/>
      <c r="DL189" s="224"/>
      <c r="DM189" s="224"/>
      <c r="DN189" s="224"/>
      <c r="DO189" s="224"/>
      <c r="DP189" s="224"/>
      <c r="DQ189" s="224"/>
      <c r="DR189" s="224"/>
      <c r="DS189" s="224"/>
      <c r="DT189" s="224"/>
      <c r="DU189" s="224"/>
      <c r="DV189" s="224"/>
      <c r="DW189" s="224"/>
      <c r="DX189" s="224"/>
      <c r="DY189" s="224"/>
      <c r="DZ189" s="224"/>
      <c r="EA189" s="224"/>
      <c r="EB189" s="224"/>
      <c r="EC189" s="224"/>
      <c r="ED189" s="224"/>
      <c r="EE189" s="224"/>
      <c r="EF189" s="224"/>
      <c r="EG189" s="224"/>
      <c r="EH189" s="224"/>
      <c r="EI189" s="224"/>
    </row>
    <row r="190" spans="1:139">
      <c r="A190" s="224"/>
      <c r="B190" s="222"/>
      <c r="C190" s="222"/>
      <c r="D190" s="222"/>
      <c r="E190" s="222"/>
      <c r="F190" s="222"/>
      <c r="G190" s="222"/>
      <c r="H190" s="222"/>
      <c r="I190" s="224"/>
    </row>
    <row r="191" spans="1:139">
      <c r="A191" s="224"/>
      <c r="B191" s="222"/>
      <c r="C191" s="222"/>
      <c r="D191" s="222"/>
      <c r="E191" s="222"/>
      <c r="F191" s="222"/>
      <c r="G191" s="222"/>
      <c r="H191" s="222"/>
      <c r="I191" s="224"/>
    </row>
    <row r="192" spans="1:139">
      <c r="A192" s="224"/>
      <c r="B192" s="222"/>
      <c r="C192" s="222"/>
      <c r="D192" s="222"/>
      <c r="E192" s="222"/>
      <c r="F192" s="222"/>
      <c r="G192" s="222"/>
      <c r="H192" s="222"/>
      <c r="I192" s="224"/>
    </row>
    <row r="193" spans="1:9">
      <c r="A193" s="224"/>
      <c r="B193" s="222"/>
      <c r="C193" s="222"/>
      <c r="D193" s="222"/>
      <c r="E193" s="222"/>
      <c r="F193" s="222"/>
      <c r="G193" s="222"/>
      <c r="H193" s="222"/>
      <c r="I193" s="224"/>
    </row>
    <row r="194" spans="1:9">
      <c r="A194" s="224"/>
      <c r="B194" s="222"/>
      <c r="C194" s="222"/>
      <c r="D194" s="222"/>
      <c r="E194" s="222"/>
      <c r="F194" s="222"/>
      <c r="G194" s="222"/>
      <c r="H194" s="222"/>
      <c r="I194" s="224"/>
    </row>
    <row r="195" spans="1:9">
      <c r="A195" s="224"/>
      <c r="B195" s="222"/>
      <c r="C195" s="222"/>
      <c r="D195" s="222"/>
      <c r="E195" s="222"/>
      <c r="F195" s="222"/>
      <c r="G195" s="222"/>
      <c r="H195" s="222"/>
      <c r="I195" s="224"/>
    </row>
    <row r="196" spans="1:9">
      <c r="A196" s="224"/>
      <c r="B196" s="222"/>
      <c r="C196" s="222"/>
      <c r="D196" s="222"/>
      <c r="E196" s="222"/>
      <c r="F196" s="222"/>
      <c r="G196" s="222"/>
      <c r="H196" s="222"/>
      <c r="I196" s="224"/>
    </row>
    <row r="197" spans="1:9">
      <c r="A197" s="224"/>
      <c r="B197" s="222"/>
      <c r="C197" s="222"/>
      <c r="D197" s="222"/>
      <c r="E197" s="222"/>
      <c r="F197" s="222"/>
      <c r="G197" s="222"/>
      <c r="H197" s="222"/>
      <c r="I197" s="224"/>
    </row>
    <row r="198" spans="1:9">
      <c r="A198" s="224"/>
      <c r="B198" s="222"/>
      <c r="C198" s="222"/>
      <c r="D198" s="222"/>
      <c r="E198" s="222"/>
      <c r="F198" s="222"/>
      <c r="G198" s="222"/>
      <c r="H198" s="222"/>
      <c r="I198" s="224"/>
    </row>
    <row r="199" spans="1:9">
      <c r="A199" s="224"/>
      <c r="B199" s="222"/>
      <c r="C199" s="222"/>
      <c r="D199" s="222"/>
      <c r="E199" s="222"/>
      <c r="F199" s="222"/>
      <c r="G199" s="222"/>
      <c r="H199" s="222"/>
      <c r="I199" s="224"/>
    </row>
    <row r="200" spans="1:9">
      <c r="A200" s="224"/>
      <c r="B200" s="222"/>
      <c r="C200" s="222"/>
      <c r="D200" s="222"/>
      <c r="E200" s="222"/>
      <c r="F200" s="222"/>
      <c r="G200" s="222"/>
      <c r="H200" s="222"/>
      <c r="I200" s="224"/>
    </row>
    <row r="201" spans="1:9">
      <c r="A201" s="224"/>
      <c r="B201" s="222"/>
      <c r="C201" s="222"/>
      <c r="D201" s="222"/>
      <c r="E201" s="222"/>
      <c r="F201" s="222"/>
      <c r="G201" s="222"/>
      <c r="H201" s="222"/>
      <c r="I201" s="224"/>
    </row>
    <row r="202" spans="1:9">
      <c r="A202" s="224"/>
      <c r="B202" s="222"/>
      <c r="C202" s="222"/>
      <c r="D202" s="222"/>
      <c r="E202" s="222"/>
      <c r="F202" s="222"/>
      <c r="G202" s="222"/>
      <c r="H202" s="222"/>
      <c r="I202" s="224"/>
    </row>
    <row r="203" spans="1:9">
      <c r="A203" s="224"/>
      <c r="B203" s="222"/>
      <c r="C203" s="222"/>
      <c r="D203" s="222"/>
      <c r="E203" s="222"/>
      <c r="F203" s="222"/>
      <c r="G203" s="222"/>
      <c r="H203" s="222"/>
      <c r="I203" s="224"/>
    </row>
    <row r="204" spans="1:9">
      <c r="A204" s="224"/>
      <c r="B204" s="222"/>
      <c r="C204" s="222"/>
      <c r="D204" s="222"/>
      <c r="E204" s="222"/>
      <c r="F204" s="222"/>
      <c r="G204" s="222"/>
      <c r="H204" s="222"/>
      <c r="I204" s="224"/>
    </row>
    <row r="205" spans="1:9">
      <c r="A205" s="224"/>
      <c r="B205" s="222"/>
      <c r="C205" s="222"/>
      <c r="D205" s="222"/>
      <c r="E205" s="222"/>
      <c r="F205" s="222"/>
      <c r="G205" s="222"/>
      <c r="H205" s="222"/>
      <c r="I205" s="224"/>
    </row>
    <row r="206" spans="1:9">
      <c r="A206" s="224"/>
      <c r="B206" s="222"/>
      <c r="C206" s="222"/>
      <c r="D206" s="222"/>
      <c r="E206" s="222"/>
      <c r="F206" s="222"/>
      <c r="G206" s="222"/>
      <c r="H206" s="222"/>
      <c r="I206" s="224"/>
    </row>
    <row r="207" spans="1:9">
      <c r="A207" s="224"/>
      <c r="B207" s="222"/>
      <c r="C207" s="222"/>
      <c r="D207" s="222"/>
      <c r="E207" s="222"/>
      <c r="F207" s="222"/>
      <c r="G207" s="222"/>
      <c r="H207" s="222"/>
      <c r="I207" s="224"/>
    </row>
    <row r="208" spans="1:9">
      <c r="A208" s="224"/>
      <c r="B208" s="222"/>
      <c r="C208" s="222"/>
      <c r="D208" s="222"/>
      <c r="E208" s="222"/>
      <c r="F208" s="222"/>
      <c r="G208" s="222"/>
      <c r="H208" s="222"/>
      <c r="I208" s="224"/>
    </row>
    <row r="209" spans="1:9">
      <c r="A209" s="224"/>
      <c r="B209" s="222"/>
      <c r="C209" s="222"/>
      <c r="D209" s="222"/>
      <c r="E209" s="222"/>
      <c r="F209" s="222"/>
      <c r="G209" s="222"/>
      <c r="H209" s="222"/>
      <c r="I209" s="224"/>
    </row>
    <row r="210" spans="1:9">
      <c r="A210" s="224"/>
      <c r="B210" s="222"/>
      <c r="C210" s="222"/>
      <c r="D210" s="222"/>
      <c r="E210" s="222"/>
      <c r="F210" s="222"/>
      <c r="G210" s="222"/>
      <c r="H210" s="222"/>
      <c r="I210" s="224"/>
    </row>
    <row r="211" spans="1:9">
      <c r="A211" s="224"/>
      <c r="B211" s="222"/>
      <c r="C211" s="222"/>
      <c r="D211" s="222"/>
      <c r="E211" s="222"/>
      <c r="F211" s="222"/>
      <c r="G211" s="222"/>
      <c r="H211" s="222"/>
      <c r="I211" s="224"/>
    </row>
    <row r="212" spans="1:9">
      <c r="A212" s="224"/>
      <c r="B212" s="222"/>
      <c r="C212" s="222"/>
      <c r="D212" s="222"/>
      <c r="E212" s="222"/>
      <c r="F212" s="222"/>
      <c r="G212" s="222"/>
      <c r="H212" s="222"/>
      <c r="I212" s="224"/>
    </row>
    <row r="213" spans="1:9">
      <c r="A213" s="224"/>
      <c r="B213" s="222"/>
      <c r="C213" s="222"/>
      <c r="D213" s="222"/>
      <c r="E213" s="222"/>
      <c r="F213" s="222"/>
      <c r="G213" s="222"/>
      <c r="H213" s="222"/>
      <c r="I213" s="224"/>
    </row>
    <row r="214" spans="1:9">
      <c r="A214" s="224"/>
      <c r="B214" s="222"/>
      <c r="C214" s="222"/>
      <c r="D214" s="222"/>
      <c r="E214" s="222"/>
      <c r="F214" s="222"/>
      <c r="G214" s="222"/>
      <c r="H214" s="222"/>
      <c r="I214" s="224"/>
    </row>
    <row r="215" spans="1:9">
      <c r="A215" s="224"/>
      <c r="B215" s="222"/>
      <c r="C215" s="222"/>
      <c r="D215" s="222"/>
      <c r="E215" s="222"/>
      <c r="F215" s="222"/>
      <c r="G215" s="222"/>
      <c r="H215" s="222"/>
      <c r="I215" s="224"/>
    </row>
    <row r="216" spans="1:9">
      <c r="A216" s="224"/>
      <c r="B216" s="222"/>
      <c r="C216" s="222"/>
      <c r="D216" s="222"/>
      <c r="E216" s="222"/>
      <c r="F216" s="222"/>
      <c r="G216" s="222"/>
      <c r="H216" s="222"/>
      <c r="I216" s="224"/>
    </row>
    <row r="217" spans="1:9">
      <c r="A217" s="224"/>
      <c r="B217" s="222"/>
      <c r="C217" s="222"/>
      <c r="D217" s="222"/>
      <c r="E217" s="222"/>
      <c r="F217" s="222"/>
      <c r="G217" s="222"/>
      <c r="H217" s="222"/>
      <c r="I217" s="224"/>
    </row>
    <row r="218" spans="1:9">
      <c r="A218" s="224"/>
      <c r="B218" s="222"/>
      <c r="C218" s="222"/>
      <c r="D218" s="222"/>
      <c r="E218" s="222"/>
      <c r="F218" s="222"/>
      <c r="G218" s="222"/>
      <c r="H218" s="222"/>
      <c r="I218" s="224"/>
    </row>
    <row r="219" spans="1:9">
      <c r="A219" s="224"/>
      <c r="B219" s="222"/>
      <c r="C219" s="222"/>
      <c r="D219" s="222"/>
      <c r="E219" s="222"/>
      <c r="F219" s="222"/>
      <c r="G219" s="222"/>
      <c r="H219" s="222"/>
      <c r="I219" s="224"/>
    </row>
  </sheetData>
  <mergeCells count="3">
    <mergeCell ref="B1:H1"/>
    <mergeCell ref="B4:B5"/>
    <mergeCell ref="C4:D4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N48"/>
  <sheetViews>
    <sheetView showGridLines="0" zoomScaleNormal="100" workbookViewId="0">
      <pane ySplit="6" topLeftCell="A7" activePane="bottomLeft" state="frozen"/>
      <selection pane="bottomLeft" activeCell="I33" sqref="I33"/>
    </sheetView>
  </sheetViews>
  <sheetFormatPr baseColWidth="10" defaultRowHeight="15"/>
  <cols>
    <col min="3" max="3" width="20.140625" customWidth="1"/>
    <col min="4" max="4" width="18.7109375" customWidth="1"/>
    <col min="5" max="5" width="20" customWidth="1"/>
    <col min="6" max="6" width="20.28515625" customWidth="1"/>
    <col min="7" max="7" width="16.5703125" customWidth="1"/>
  </cols>
  <sheetData>
    <row r="1" spans="3:9">
      <c r="C1" s="2"/>
      <c r="D1" s="2"/>
      <c r="E1" s="2"/>
      <c r="F1" s="2"/>
      <c r="G1" s="2"/>
    </row>
    <row r="2" spans="3:9" ht="18">
      <c r="C2" s="126" t="s">
        <v>165</v>
      </c>
      <c r="D2" s="127"/>
      <c r="E2" s="127"/>
      <c r="F2" s="127"/>
      <c r="G2" s="127"/>
    </row>
    <row r="3" spans="3:9">
      <c r="C3" s="2"/>
      <c r="D3" s="2"/>
      <c r="E3" s="2"/>
      <c r="F3" s="2"/>
      <c r="G3" s="2"/>
    </row>
    <row r="4" spans="3:9" ht="26.1" customHeight="1">
      <c r="C4" s="425" t="s">
        <v>166</v>
      </c>
      <c r="D4" s="172" t="s">
        <v>163</v>
      </c>
      <c r="E4" s="173"/>
      <c r="F4" s="174" t="s">
        <v>160</v>
      </c>
      <c r="G4" s="174"/>
      <c r="I4" s="246" t="s">
        <v>192</v>
      </c>
    </row>
    <row r="5" spans="3:9" ht="38.65" customHeight="1">
      <c r="C5" s="426"/>
      <c r="D5" s="175" t="s">
        <v>29</v>
      </c>
      <c r="E5" s="175" t="s">
        <v>30</v>
      </c>
      <c r="F5" s="176" t="s">
        <v>29</v>
      </c>
      <c r="G5" s="177" t="s">
        <v>30</v>
      </c>
    </row>
    <row r="6" spans="3:9" ht="20.85" hidden="1" customHeight="1">
      <c r="C6" s="128">
        <v>2007</v>
      </c>
      <c r="D6" s="129">
        <v>895.43156999999997</v>
      </c>
      <c r="E6" s="129">
        <v>1222.1400000000001</v>
      </c>
      <c r="F6" s="129">
        <v>800.6</v>
      </c>
      <c r="G6" s="129">
        <v>994.34</v>
      </c>
    </row>
    <row r="7" spans="3:9" ht="17.850000000000001" customHeight="1">
      <c r="C7" s="128">
        <v>2008</v>
      </c>
      <c r="D7" s="129">
        <v>933.71</v>
      </c>
      <c r="E7" s="129">
        <v>1280.1500000000001</v>
      </c>
      <c r="F7" s="129">
        <v>837.37</v>
      </c>
      <c r="G7" s="129">
        <v>1051.7</v>
      </c>
      <c r="I7" s="8"/>
    </row>
    <row r="8" spans="3:9" ht="17.850000000000001" customHeight="1">
      <c r="C8" s="128">
        <v>2009</v>
      </c>
      <c r="D8" s="129">
        <v>953.86</v>
      </c>
      <c r="E8" s="129">
        <v>1331.13</v>
      </c>
      <c r="F8" s="129">
        <v>864.68</v>
      </c>
      <c r="G8" s="129">
        <v>1110.04</v>
      </c>
      <c r="I8" s="8"/>
    </row>
    <row r="9" spans="3:9" ht="17.850000000000001" customHeight="1">
      <c r="C9" s="128">
        <v>2010</v>
      </c>
      <c r="D9" s="129">
        <v>990.62</v>
      </c>
      <c r="E9" s="129">
        <v>1393.4</v>
      </c>
      <c r="F9" s="129">
        <v>895.89</v>
      </c>
      <c r="G9" s="129">
        <v>1172.18</v>
      </c>
      <c r="I9" s="8"/>
    </row>
    <row r="10" spans="3:9" ht="17.850000000000001" customHeight="1">
      <c r="C10" s="128">
        <v>2011</v>
      </c>
      <c r="D10" s="129">
        <v>1018.62</v>
      </c>
      <c r="E10" s="129">
        <v>1407.09</v>
      </c>
      <c r="F10" s="129">
        <v>921.51</v>
      </c>
      <c r="G10" s="129">
        <v>1202.07</v>
      </c>
      <c r="I10" s="8"/>
    </row>
    <row r="11" spans="3:9" ht="17.850000000000001" customHeight="1">
      <c r="C11" s="128">
        <v>2012</v>
      </c>
      <c r="D11" s="129">
        <v>1003.44</v>
      </c>
      <c r="E11" s="129">
        <v>1389.91</v>
      </c>
      <c r="F11" s="129">
        <v>943.46</v>
      </c>
      <c r="G11" s="129">
        <v>1251.97</v>
      </c>
      <c r="I11" s="8"/>
    </row>
    <row r="12" spans="3:9" ht="17.850000000000001" customHeight="1">
      <c r="C12" s="128">
        <v>2013</v>
      </c>
      <c r="D12" s="129">
        <v>1005.51</v>
      </c>
      <c r="E12" s="129">
        <v>1424.58</v>
      </c>
      <c r="F12" s="129">
        <v>955.24</v>
      </c>
      <c r="G12" s="129">
        <v>1295.6400000000001</v>
      </c>
      <c r="I12" s="8"/>
    </row>
    <row r="13" spans="3:9" ht="17.850000000000001" customHeight="1">
      <c r="C13" s="128">
        <v>2014</v>
      </c>
      <c r="D13" s="129">
        <v>996.8</v>
      </c>
      <c r="E13" s="129">
        <v>1425.67</v>
      </c>
      <c r="F13" s="129">
        <v>949.29</v>
      </c>
      <c r="G13" s="129">
        <v>1314.68</v>
      </c>
      <c r="I13" s="8"/>
    </row>
    <row r="14" spans="3:9" ht="17.850000000000001" customHeight="1">
      <c r="C14" s="128">
        <v>2015</v>
      </c>
      <c r="D14" s="129">
        <v>983.77</v>
      </c>
      <c r="E14" s="129">
        <v>1460.3</v>
      </c>
      <c r="F14" s="129">
        <v>941.18</v>
      </c>
      <c r="G14" s="129">
        <v>1342.94</v>
      </c>
      <c r="I14" s="8"/>
    </row>
    <row r="15" spans="3:9" ht="17.850000000000001" customHeight="1">
      <c r="C15" s="128">
        <v>2016</v>
      </c>
      <c r="D15" s="129">
        <v>973.19</v>
      </c>
      <c r="E15" s="129">
        <v>1451.07</v>
      </c>
      <c r="F15" s="129">
        <v>936.4</v>
      </c>
      <c r="G15" s="129">
        <v>1332.37</v>
      </c>
      <c r="I15" s="8"/>
    </row>
    <row r="16" spans="3:9" ht="17.850000000000001" customHeight="1">
      <c r="C16" s="128">
        <v>2017</v>
      </c>
      <c r="D16" s="129">
        <v>970.28</v>
      </c>
      <c r="E16" s="129">
        <v>1432.9</v>
      </c>
      <c r="F16" s="129">
        <v>935.71</v>
      </c>
      <c r="G16" s="129">
        <v>1318.47</v>
      </c>
      <c r="I16" s="8"/>
    </row>
    <row r="17" spans="3:14" ht="18.95" customHeight="1">
      <c r="C17" s="128">
        <v>2018</v>
      </c>
      <c r="D17" s="129">
        <v>967.4</v>
      </c>
      <c r="E17" s="129">
        <v>1420.02</v>
      </c>
      <c r="F17" s="129">
        <v>937.39</v>
      </c>
      <c r="G17" s="129">
        <v>1311.23</v>
      </c>
      <c r="I17" s="8"/>
    </row>
    <row r="18" spans="3:14" ht="18.95" customHeight="1">
      <c r="C18" s="128">
        <v>2019</v>
      </c>
      <c r="D18" s="129">
        <v>989.63963273409115</v>
      </c>
      <c r="E18" s="129">
        <v>1466.1257319129511</v>
      </c>
      <c r="F18" s="129">
        <v>962.55030148478431</v>
      </c>
      <c r="G18" s="129">
        <v>1345.982851671419</v>
      </c>
      <c r="I18" s="8"/>
    </row>
    <row r="19" spans="3:14" ht="22.7" customHeight="1">
      <c r="C19" s="145" t="s">
        <v>193</v>
      </c>
      <c r="D19" s="146">
        <v>1010.49</v>
      </c>
      <c r="E19" s="146">
        <v>1561.1060913971457</v>
      </c>
      <c r="F19" s="146">
        <v>983.82563504208088</v>
      </c>
      <c r="G19" s="146">
        <v>1433.9249669152402</v>
      </c>
    </row>
    <row r="20" spans="3:14">
      <c r="C20" s="2"/>
      <c r="D20" s="2"/>
      <c r="E20" s="2"/>
      <c r="F20" s="2"/>
      <c r="G20" s="2"/>
    </row>
    <row r="21" spans="3:14">
      <c r="C21" s="178" t="s">
        <v>142</v>
      </c>
      <c r="D21" s="179"/>
      <c r="E21" s="2"/>
      <c r="F21" s="2"/>
      <c r="G21" s="2"/>
    </row>
    <row r="22" spans="3:14" ht="25.5" customHeight="1">
      <c r="C22" s="128">
        <v>2008</v>
      </c>
      <c r="D22" s="130">
        <f t="shared" ref="D22:G33" si="0">D7/D6-1</f>
        <v>4.274858211666599E-2</v>
      </c>
      <c r="E22" s="130">
        <f t="shared" si="0"/>
        <v>4.7465920434647479E-2</v>
      </c>
      <c r="F22" s="130">
        <f t="shared" si="0"/>
        <v>4.5928053959530368E-2</v>
      </c>
      <c r="G22" s="130">
        <f t="shared" si="0"/>
        <v>5.7686505621819428E-2</v>
      </c>
      <c r="H22" s="130"/>
      <c r="I22" s="131"/>
    </row>
    <row r="23" spans="3:14" ht="17.850000000000001" customHeight="1">
      <c r="C23" s="128">
        <v>2009</v>
      </c>
      <c r="D23" s="130">
        <f t="shared" si="0"/>
        <v>2.1580576410234364E-2</v>
      </c>
      <c r="E23" s="130">
        <f t="shared" si="0"/>
        <v>3.9823458188493532E-2</v>
      </c>
      <c r="F23" s="130">
        <f t="shared" si="0"/>
        <v>3.2614017698269437E-2</v>
      </c>
      <c r="G23" s="130">
        <f t="shared" si="0"/>
        <v>5.5472092802129724E-2</v>
      </c>
      <c r="H23" s="130"/>
      <c r="I23" s="131"/>
    </row>
    <row r="24" spans="3:14" ht="17.850000000000001" customHeight="1">
      <c r="C24" s="128">
        <v>2010</v>
      </c>
      <c r="D24" s="130">
        <f t="shared" si="0"/>
        <v>3.853815025265761E-2</v>
      </c>
      <c r="E24" s="130">
        <f t="shared" si="0"/>
        <v>4.6779803625491168E-2</v>
      </c>
      <c r="F24" s="130">
        <f t="shared" si="0"/>
        <v>3.6094277651848028E-2</v>
      </c>
      <c r="G24" s="130">
        <f t="shared" si="0"/>
        <v>5.597996468595734E-2</v>
      </c>
      <c r="H24" s="130"/>
      <c r="I24" s="131"/>
    </row>
    <row r="25" spans="3:14" ht="17.850000000000001" customHeight="1">
      <c r="C25" s="128">
        <v>2011</v>
      </c>
      <c r="D25" s="130">
        <f t="shared" si="0"/>
        <v>2.8265126890230308E-2</v>
      </c>
      <c r="E25" s="130">
        <f t="shared" si="0"/>
        <v>9.8248887613030522E-3</v>
      </c>
      <c r="F25" s="130">
        <f t="shared" si="0"/>
        <v>2.8597260824431592E-2</v>
      </c>
      <c r="G25" s="130">
        <f t="shared" si="0"/>
        <v>2.5499496664334709E-2</v>
      </c>
      <c r="H25" s="130"/>
      <c r="I25" s="131"/>
    </row>
    <row r="26" spans="3:14" ht="17.850000000000001" customHeight="1">
      <c r="C26" s="128">
        <v>2012</v>
      </c>
      <c r="D26" s="130">
        <f t="shared" si="0"/>
        <v>-1.4902515167579566E-2</v>
      </c>
      <c r="E26" s="130">
        <f t="shared" si="0"/>
        <v>-1.2209595690396369E-2</v>
      </c>
      <c r="F26" s="130">
        <f t="shared" si="0"/>
        <v>2.3819600438411026E-2</v>
      </c>
      <c r="G26" s="130">
        <f t="shared" si="0"/>
        <v>4.1511725606661942E-2</v>
      </c>
      <c r="H26" s="130"/>
      <c r="I26" s="131"/>
    </row>
    <row r="27" spans="3:14" ht="17.850000000000001" customHeight="1">
      <c r="C27" s="128">
        <v>2013</v>
      </c>
      <c r="D27" s="130">
        <f t="shared" si="0"/>
        <v>2.0629036115760169E-3</v>
      </c>
      <c r="E27" s="130">
        <f t="shared" si="0"/>
        <v>2.4944061126259909E-2</v>
      </c>
      <c r="F27" s="130">
        <f t="shared" si="0"/>
        <v>1.2485955949377736E-2</v>
      </c>
      <c r="G27" s="130">
        <f t="shared" si="0"/>
        <v>3.4881027500659023E-2</v>
      </c>
      <c r="H27" s="130"/>
      <c r="I27" s="131"/>
    </row>
    <row r="28" spans="3:14" ht="17.850000000000001" customHeight="1">
      <c r="C28" s="128">
        <v>2014</v>
      </c>
      <c r="D28" s="130">
        <f t="shared" si="0"/>
        <v>-8.6622708874104504E-3</v>
      </c>
      <c r="E28" s="130">
        <f t="shared" si="0"/>
        <v>7.6513779499931545E-4</v>
      </c>
      <c r="F28" s="130">
        <f t="shared" si="0"/>
        <v>-6.2288011389808329E-3</v>
      </c>
      <c r="G28" s="130">
        <f t="shared" si="0"/>
        <v>1.469544009138346E-2</v>
      </c>
      <c r="H28" s="130"/>
      <c r="I28" s="131"/>
      <c r="J28" s="370"/>
      <c r="K28" s="371"/>
      <c r="L28" s="371"/>
      <c r="M28" s="371"/>
      <c r="N28" s="371"/>
    </row>
    <row r="29" spans="3:14" ht="17.850000000000001" customHeight="1">
      <c r="C29" s="128">
        <v>2015</v>
      </c>
      <c r="D29" s="130">
        <f t="shared" si="0"/>
        <v>-1.3071829855537676E-2</v>
      </c>
      <c r="E29" s="130">
        <f t="shared" si="0"/>
        <v>2.4290333667678965E-2</v>
      </c>
      <c r="F29" s="130">
        <f t="shared" si="0"/>
        <v>-8.5432270433692947E-3</v>
      </c>
      <c r="G29" s="130">
        <f t="shared" si="0"/>
        <v>2.1495725195484816E-2</v>
      </c>
      <c r="H29" s="130"/>
      <c r="I29" s="131"/>
      <c r="J29" s="370"/>
      <c r="K29" s="372"/>
      <c r="L29" s="372"/>
      <c r="M29" s="372"/>
      <c r="N29" s="372"/>
    </row>
    <row r="30" spans="3:14" ht="17.850000000000001" customHeight="1">
      <c r="C30" s="128">
        <v>2016</v>
      </c>
      <c r="D30" s="130">
        <f t="shared" si="0"/>
        <v>-1.0754546286225408E-2</v>
      </c>
      <c r="E30" s="130">
        <f t="shared" si="0"/>
        <v>-6.3206190508799942E-3</v>
      </c>
      <c r="F30" s="130">
        <f t="shared" si="0"/>
        <v>-5.0787309547588588E-3</v>
      </c>
      <c r="G30" s="130">
        <f t="shared" si="0"/>
        <v>-7.8707909511968044E-3</v>
      </c>
      <c r="H30" s="130"/>
      <c r="I30" s="131"/>
      <c r="J30" s="373"/>
      <c r="K30" s="374"/>
      <c r="L30" s="374"/>
      <c r="M30" s="374"/>
      <c r="N30" s="374"/>
    </row>
    <row r="31" spans="3:14" ht="17.850000000000001" customHeight="1">
      <c r="C31" s="128">
        <v>2017</v>
      </c>
      <c r="D31" s="130">
        <f t="shared" si="0"/>
        <v>-2.9901663601147321E-3</v>
      </c>
      <c r="E31" s="130">
        <f t="shared" si="0"/>
        <v>-1.2521794262165042E-2</v>
      </c>
      <c r="F31" s="130">
        <f t="shared" si="0"/>
        <v>-7.3686458778288166E-4</v>
      </c>
      <c r="G31" s="130">
        <f t="shared" si="0"/>
        <v>-1.0432537508349715E-2</v>
      </c>
      <c r="H31" s="130"/>
      <c r="I31" s="131"/>
    </row>
    <row r="32" spans="3:14" ht="17.850000000000001" customHeight="1">
      <c r="C32" s="128">
        <v>2018</v>
      </c>
      <c r="D32" s="130">
        <f t="shared" si="0"/>
        <v>-2.9682153605145034E-3</v>
      </c>
      <c r="E32" s="130">
        <f t="shared" si="0"/>
        <v>-8.9887640449438644E-3</v>
      </c>
      <c r="F32" s="130">
        <f t="shared" si="0"/>
        <v>1.7954280706629078E-3</v>
      </c>
      <c r="G32" s="130">
        <f t="shared" si="0"/>
        <v>-5.4912133002646968E-3</v>
      </c>
      <c r="H32" s="130"/>
      <c r="I32" s="131"/>
    </row>
    <row r="33" spans="2:9" ht="17.850000000000001" customHeight="1">
      <c r="C33" s="128">
        <v>2019</v>
      </c>
      <c r="D33" s="130">
        <f t="shared" si="0"/>
        <v>2.2989076632304206E-2</v>
      </c>
      <c r="E33" s="130">
        <f t="shared" si="0"/>
        <v>3.2468367989852975E-2</v>
      </c>
      <c r="F33" s="130">
        <f t="shared" si="0"/>
        <v>2.6840804238133842E-2</v>
      </c>
      <c r="G33" s="130">
        <f t="shared" si="0"/>
        <v>2.6504008962134007E-2</v>
      </c>
      <c r="H33" s="130"/>
      <c r="I33" s="131"/>
    </row>
    <row r="34" spans="2:9" ht="22.7" customHeight="1">
      <c r="C34" s="145" t="s">
        <v>197</v>
      </c>
      <c r="D34" s="147">
        <f>D19/D41-1</f>
        <v>2.7536836111082819E-2</v>
      </c>
      <c r="E34" s="147">
        <f>E19/E41-1</f>
        <v>0.106421979090078</v>
      </c>
      <c r="F34" s="147">
        <f>F19/F41-1</f>
        <v>2.6604233449939896E-2</v>
      </c>
      <c r="G34" s="147">
        <f>G19/G41-1</f>
        <v>0.10630407742623493</v>
      </c>
      <c r="H34" s="130"/>
      <c r="I34" s="131"/>
    </row>
    <row r="35" spans="2:9" ht="7.5" customHeight="1"/>
    <row r="36" spans="2:9" ht="3.4" customHeight="1">
      <c r="C36" s="180"/>
      <c r="D36" s="180"/>
      <c r="E36" s="180"/>
      <c r="F36" s="180"/>
      <c r="G36" s="180"/>
    </row>
    <row r="37" spans="2:9" ht="23.85" customHeight="1">
      <c r="C37" s="2" t="s">
        <v>174</v>
      </c>
      <c r="D37" s="2"/>
      <c r="E37" s="2"/>
      <c r="F37" s="2"/>
      <c r="G37" s="2"/>
    </row>
    <row r="38" spans="2:9" ht="23.85" customHeight="1">
      <c r="C38" s="2" t="s">
        <v>198</v>
      </c>
      <c r="D38" s="2"/>
      <c r="E38" s="2"/>
      <c r="F38" s="2"/>
      <c r="G38" s="2"/>
    </row>
    <row r="39" spans="2:9" ht="35.65" customHeight="1">
      <c r="B39" s="230"/>
      <c r="C39" s="230"/>
      <c r="D39" s="361" t="s">
        <v>167</v>
      </c>
      <c r="E39" s="361"/>
      <c r="F39" s="361" t="s">
        <v>168</v>
      </c>
      <c r="G39" s="361"/>
      <c r="H39" s="230"/>
      <c r="I39" s="224"/>
    </row>
    <row r="40" spans="2:9" ht="30">
      <c r="B40" s="230"/>
      <c r="C40" s="230"/>
      <c r="D40" s="362" t="s">
        <v>29</v>
      </c>
      <c r="E40" s="362" t="s">
        <v>30</v>
      </c>
      <c r="F40" s="362" t="s">
        <v>29</v>
      </c>
      <c r="G40" s="362" t="s">
        <v>30</v>
      </c>
      <c r="H40" s="230"/>
      <c r="I40" s="224"/>
    </row>
    <row r="41" spans="2:9" ht="21.4" customHeight="1">
      <c r="B41" s="230"/>
      <c r="C41" s="363">
        <v>43586</v>
      </c>
      <c r="D41" s="364">
        <v>983.41</v>
      </c>
      <c r="E41" s="364">
        <v>1410.95</v>
      </c>
      <c r="F41" s="364">
        <v>958.33</v>
      </c>
      <c r="G41" s="364">
        <v>1296.1400000000001</v>
      </c>
      <c r="H41" s="230"/>
      <c r="I41" s="224"/>
    </row>
    <row r="42" spans="2:9" ht="19.7" customHeight="1">
      <c r="B42" s="230"/>
      <c r="C42" s="230"/>
      <c r="D42" s="230"/>
      <c r="E42" s="230"/>
      <c r="F42" s="230"/>
      <c r="G42" s="230"/>
      <c r="H42" s="230"/>
      <c r="I42" s="224"/>
    </row>
    <row r="43" spans="2:9">
      <c r="B43" s="230"/>
      <c r="C43" s="230"/>
      <c r="D43" s="230"/>
      <c r="E43" s="230"/>
      <c r="F43" s="230"/>
      <c r="G43" s="230"/>
      <c r="H43" s="224"/>
      <c r="I43" s="224"/>
    </row>
    <row r="44" spans="2:9">
      <c r="B44" s="230"/>
      <c r="C44" s="230"/>
      <c r="D44" s="230"/>
      <c r="E44" s="230"/>
      <c r="F44" s="230"/>
      <c r="G44" s="230"/>
      <c r="H44" s="224"/>
      <c r="I44" s="224"/>
    </row>
    <row r="45" spans="2:9">
      <c r="B45" s="230"/>
      <c r="C45" s="224"/>
      <c r="D45" s="224"/>
      <c r="E45" s="224"/>
      <c r="F45" s="224"/>
      <c r="G45" s="224"/>
      <c r="H45" s="224"/>
      <c r="I45" s="224"/>
    </row>
    <row r="46" spans="2:9">
      <c r="B46" s="230"/>
      <c r="C46" s="224"/>
      <c r="D46" s="224"/>
      <c r="E46" s="224"/>
      <c r="F46" s="224"/>
      <c r="G46" s="224"/>
      <c r="H46" s="224"/>
      <c r="I46" s="224"/>
    </row>
    <row r="47" spans="2:9">
      <c r="C47" s="238"/>
      <c r="D47" s="238"/>
      <c r="E47" s="238"/>
      <c r="F47" s="238"/>
      <c r="G47" s="238"/>
      <c r="H47" s="238"/>
      <c r="I47" s="238"/>
    </row>
    <row r="48" spans="2:9">
      <c r="C48" s="238"/>
      <c r="D48" s="238"/>
      <c r="E48" s="238"/>
      <c r="F48" s="238"/>
      <c r="G48" s="238"/>
      <c r="H48" s="238"/>
      <c r="I48" s="238"/>
    </row>
  </sheetData>
  <mergeCells count="1">
    <mergeCell ref="C4:C5"/>
  </mergeCells>
  <hyperlinks>
    <hyperlink ref="I4" location="Indice!A1" display="Volver al índice" xr:uid="{00000000-0004-0000-08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sexo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sexo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sexo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SORIA ARRIBAS, ROSA MARIA</cp:lastModifiedBy>
  <cp:lastPrinted>2020-06-17T08:08:00Z</cp:lastPrinted>
  <dcterms:created xsi:type="dcterms:W3CDTF">2016-11-17T11:36:14Z</dcterms:created>
  <dcterms:modified xsi:type="dcterms:W3CDTF">2020-06-26T08:37:51Z</dcterms:modified>
</cp:coreProperties>
</file>